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Documents/Ardy/Research/ReactJS/excel-exporter/"/>
    </mc:Choice>
  </mc:AlternateContent>
  <xr:revisionPtr revIDLastSave="0" documentId="13_ncr:1_{BF3C7D23-0AFC-0041-A61A-9E363E915353}" xr6:coauthVersionLast="46" xr6:coauthVersionMax="46" xr10:uidLastSave="{00000000-0000-0000-0000-000000000000}"/>
  <bookViews>
    <workbookView xWindow="0" yWindow="460" windowWidth="28800" windowHeight="17540" xr2:uid="{1C965263-7083-5E45-BA5E-76F000A7434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8" i="1" l="1"/>
  <c r="T158" i="1"/>
  <c r="P158" i="1"/>
  <c r="J158" i="1"/>
  <c r="H158" i="1"/>
  <c r="U157" i="1"/>
  <c r="T157" i="1"/>
  <c r="P157" i="1"/>
  <c r="J157" i="1"/>
  <c r="H157" i="1"/>
  <c r="U156" i="1"/>
  <c r="T156" i="1"/>
  <c r="P156" i="1"/>
  <c r="J156" i="1"/>
  <c r="H156" i="1"/>
  <c r="U155" i="1"/>
  <c r="T155" i="1"/>
  <c r="P155" i="1"/>
  <c r="J155" i="1"/>
  <c r="H155" i="1"/>
  <c r="U154" i="1"/>
  <c r="T154" i="1"/>
  <c r="P154" i="1"/>
  <c r="J154" i="1"/>
  <c r="H154" i="1"/>
  <c r="U153" i="1"/>
  <c r="T153" i="1"/>
  <c r="P153" i="1"/>
  <c r="J153" i="1"/>
  <c r="H153" i="1"/>
  <c r="U152" i="1"/>
  <c r="T152" i="1"/>
  <c r="P152" i="1"/>
  <c r="J152" i="1"/>
  <c r="H152" i="1"/>
  <c r="U151" i="1"/>
  <c r="T151" i="1"/>
  <c r="P151" i="1"/>
  <c r="J151" i="1"/>
  <c r="H151" i="1"/>
  <c r="U150" i="1"/>
  <c r="T150" i="1"/>
  <c r="P150" i="1"/>
  <c r="J150" i="1"/>
  <c r="H150" i="1"/>
  <c r="U149" i="1"/>
  <c r="T149" i="1"/>
  <c r="P149" i="1"/>
  <c r="J149" i="1"/>
  <c r="H149" i="1"/>
  <c r="U148" i="1"/>
  <c r="T148" i="1"/>
  <c r="P148" i="1"/>
  <c r="J148" i="1"/>
  <c r="H148" i="1"/>
  <c r="U147" i="1"/>
  <c r="T147" i="1"/>
  <c r="P147" i="1"/>
  <c r="J147" i="1"/>
  <c r="H147" i="1"/>
  <c r="U146" i="1"/>
  <c r="T146" i="1"/>
  <c r="P146" i="1"/>
  <c r="J146" i="1"/>
  <c r="H146" i="1"/>
  <c r="U145" i="1"/>
  <c r="T145" i="1"/>
  <c r="P145" i="1"/>
  <c r="J145" i="1"/>
  <c r="H145" i="1"/>
  <c r="U144" i="1"/>
  <c r="T144" i="1"/>
  <c r="P144" i="1"/>
  <c r="J144" i="1"/>
  <c r="H144" i="1"/>
  <c r="U143" i="1"/>
  <c r="T143" i="1"/>
  <c r="P143" i="1"/>
  <c r="J143" i="1"/>
  <c r="H143" i="1"/>
  <c r="U142" i="1"/>
  <c r="T142" i="1"/>
  <c r="P142" i="1"/>
  <c r="J142" i="1"/>
  <c r="H142" i="1"/>
  <c r="U141" i="1"/>
  <c r="T141" i="1"/>
  <c r="P141" i="1"/>
  <c r="J141" i="1"/>
  <c r="H141" i="1"/>
  <c r="U140" i="1"/>
  <c r="T140" i="1"/>
  <c r="P140" i="1"/>
  <c r="J140" i="1"/>
  <c r="H140" i="1"/>
  <c r="U139" i="1"/>
  <c r="T139" i="1"/>
  <c r="P139" i="1"/>
  <c r="J139" i="1"/>
  <c r="H139" i="1"/>
  <c r="U138" i="1"/>
  <c r="T138" i="1"/>
  <c r="P138" i="1"/>
  <c r="J138" i="1"/>
  <c r="H138" i="1"/>
  <c r="U137" i="1"/>
  <c r="T137" i="1"/>
  <c r="P137" i="1"/>
  <c r="J137" i="1"/>
  <c r="H137" i="1"/>
  <c r="U136" i="1"/>
  <c r="T136" i="1"/>
  <c r="P136" i="1"/>
  <c r="J136" i="1"/>
  <c r="H136" i="1"/>
  <c r="U135" i="1"/>
  <c r="T135" i="1"/>
  <c r="P135" i="1"/>
  <c r="J135" i="1"/>
  <c r="H135" i="1"/>
  <c r="U134" i="1"/>
  <c r="T134" i="1"/>
  <c r="P134" i="1"/>
  <c r="J134" i="1"/>
  <c r="H134" i="1"/>
  <c r="U133" i="1"/>
  <c r="T133" i="1"/>
  <c r="P133" i="1"/>
  <c r="J133" i="1"/>
  <c r="H133" i="1"/>
  <c r="U132" i="1"/>
  <c r="T132" i="1"/>
  <c r="P132" i="1"/>
  <c r="J132" i="1"/>
  <c r="H132" i="1"/>
  <c r="U131" i="1"/>
  <c r="T131" i="1"/>
  <c r="P131" i="1"/>
  <c r="J131" i="1"/>
  <c r="H131" i="1"/>
  <c r="U130" i="1"/>
  <c r="T130" i="1"/>
  <c r="P130" i="1"/>
  <c r="J130" i="1"/>
  <c r="H130" i="1"/>
  <c r="U129" i="1"/>
  <c r="T129" i="1"/>
  <c r="P129" i="1"/>
  <c r="J129" i="1"/>
  <c r="H129" i="1"/>
  <c r="U128" i="1"/>
  <c r="T128" i="1"/>
  <c r="P128" i="1"/>
  <c r="J128" i="1"/>
  <c r="H128" i="1"/>
  <c r="U127" i="1"/>
  <c r="T127" i="1"/>
  <c r="P127" i="1"/>
  <c r="J127" i="1"/>
  <c r="H127" i="1"/>
  <c r="U126" i="1"/>
  <c r="T126" i="1"/>
  <c r="P126" i="1"/>
  <c r="J126" i="1"/>
  <c r="H126" i="1"/>
  <c r="U125" i="1"/>
  <c r="T125" i="1"/>
  <c r="P125" i="1"/>
  <c r="J125" i="1"/>
  <c r="H125" i="1"/>
  <c r="U124" i="1"/>
  <c r="T124" i="1"/>
  <c r="P124" i="1"/>
  <c r="J124" i="1"/>
  <c r="H124" i="1"/>
  <c r="U123" i="1"/>
  <c r="T123" i="1"/>
  <c r="P123" i="1"/>
  <c r="J123" i="1"/>
  <c r="H123" i="1"/>
  <c r="U122" i="1"/>
  <c r="T122" i="1"/>
  <c r="P122" i="1"/>
  <c r="J122" i="1"/>
  <c r="H122" i="1"/>
  <c r="U121" i="1"/>
  <c r="T121" i="1"/>
  <c r="P121" i="1"/>
  <c r="J121" i="1"/>
  <c r="H121" i="1"/>
  <c r="U120" i="1"/>
  <c r="T120" i="1"/>
  <c r="P120" i="1"/>
  <c r="J120" i="1"/>
  <c r="H120" i="1"/>
  <c r="U119" i="1"/>
  <c r="T119" i="1"/>
  <c r="P119" i="1"/>
  <c r="J119" i="1"/>
  <c r="H119" i="1"/>
  <c r="U118" i="1"/>
  <c r="T118" i="1"/>
  <c r="P118" i="1"/>
  <c r="J118" i="1"/>
  <c r="H118" i="1"/>
  <c r="U117" i="1"/>
  <c r="T117" i="1"/>
  <c r="P117" i="1"/>
  <c r="J117" i="1"/>
  <c r="H117" i="1"/>
  <c r="U116" i="1"/>
  <c r="T116" i="1"/>
  <c r="P116" i="1"/>
  <c r="J116" i="1"/>
  <c r="H116" i="1"/>
  <c r="U115" i="1"/>
  <c r="T115" i="1"/>
  <c r="P115" i="1"/>
  <c r="J115" i="1"/>
  <c r="H115" i="1"/>
  <c r="U114" i="1"/>
  <c r="T114" i="1"/>
  <c r="P114" i="1"/>
  <c r="J114" i="1"/>
  <c r="H114" i="1"/>
  <c r="U113" i="1"/>
  <c r="T113" i="1"/>
  <c r="P113" i="1"/>
  <c r="J113" i="1"/>
  <c r="H113" i="1"/>
  <c r="U112" i="1"/>
  <c r="T112" i="1"/>
  <c r="P112" i="1"/>
  <c r="J112" i="1"/>
  <c r="H112" i="1"/>
  <c r="U111" i="1"/>
  <c r="T111" i="1"/>
  <c r="P111" i="1"/>
  <c r="J111" i="1"/>
  <c r="H111" i="1"/>
  <c r="U110" i="1"/>
  <c r="T110" i="1"/>
  <c r="P110" i="1"/>
  <c r="J110" i="1"/>
  <c r="H110" i="1"/>
  <c r="U109" i="1"/>
  <c r="T109" i="1"/>
  <c r="P109" i="1"/>
  <c r="J109" i="1"/>
  <c r="H109" i="1"/>
  <c r="U108" i="1"/>
  <c r="T108" i="1"/>
  <c r="P108" i="1"/>
  <c r="J108" i="1"/>
  <c r="H108" i="1"/>
  <c r="U107" i="1"/>
  <c r="T107" i="1"/>
  <c r="P107" i="1"/>
  <c r="J107" i="1"/>
  <c r="H107" i="1"/>
  <c r="U106" i="1"/>
  <c r="T106" i="1"/>
  <c r="P106" i="1"/>
  <c r="J106" i="1"/>
  <c r="H106" i="1"/>
  <c r="U105" i="1"/>
  <c r="T105" i="1"/>
  <c r="P105" i="1"/>
  <c r="J105" i="1"/>
  <c r="H105" i="1"/>
  <c r="U104" i="1"/>
  <c r="T104" i="1"/>
  <c r="P104" i="1"/>
  <c r="J104" i="1"/>
  <c r="H104" i="1"/>
  <c r="U103" i="1"/>
  <c r="T103" i="1"/>
  <c r="P103" i="1"/>
  <c r="J103" i="1"/>
  <c r="H103" i="1"/>
  <c r="U102" i="1"/>
  <c r="T102" i="1"/>
  <c r="P102" i="1"/>
  <c r="J102" i="1"/>
  <c r="H102" i="1"/>
  <c r="U101" i="1"/>
  <c r="T101" i="1"/>
  <c r="P101" i="1"/>
  <c r="J101" i="1"/>
  <c r="H101" i="1"/>
  <c r="U100" i="1"/>
  <c r="T100" i="1"/>
  <c r="P100" i="1"/>
  <c r="J100" i="1"/>
  <c r="H100" i="1"/>
  <c r="U99" i="1"/>
  <c r="T99" i="1"/>
  <c r="P99" i="1"/>
  <c r="J99" i="1"/>
  <c r="H99" i="1"/>
  <c r="U98" i="1"/>
  <c r="T98" i="1"/>
  <c r="P98" i="1"/>
  <c r="J98" i="1"/>
  <c r="H98" i="1"/>
  <c r="U97" i="1"/>
  <c r="T97" i="1"/>
  <c r="P97" i="1"/>
  <c r="J97" i="1"/>
  <c r="H97" i="1"/>
  <c r="U96" i="1"/>
  <c r="T96" i="1"/>
  <c r="P96" i="1"/>
  <c r="J96" i="1"/>
  <c r="H96" i="1"/>
  <c r="U95" i="1"/>
  <c r="T95" i="1"/>
  <c r="P95" i="1"/>
  <c r="J95" i="1"/>
  <c r="H95" i="1"/>
  <c r="U94" i="1"/>
  <c r="T94" i="1"/>
  <c r="P94" i="1"/>
  <c r="J94" i="1"/>
  <c r="H94" i="1"/>
  <c r="U93" i="1"/>
  <c r="T93" i="1"/>
  <c r="P93" i="1"/>
  <c r="J93" i="1"/>
  <c r="H93" i="1"/>
  <c r="U92" i="1"/>
  <c r="T92" i="1"/>
  <c r="P92" i="1"/>
  <c r="J92" i="1"/>
  <c r="H92" i="1"/>
  <c r="U91" i="1"/>
  <c r="T91" i="1"/>
  <c r="P91" i="1"/>
  <c r="J91" i="1"/>
  <c r="H91" i="1"/>
  <c r="U90" i="1"/>
  <c r="T90" i="1"/>
  <c r="P90" i="1"/>
  <c r="J90" i="1"/>
  <c r="H90" i="1"/>
  <c r="U89" i="1"/>
  <c r="T89" i="1"/>
  <c r="P89" i="1"/>
  <c r="J89" i="1"/>
  <c r="H89" i="1"/>
  <c r="U88" i="1"/>
  <c r="T88" i="1"/>
  <c r="P88" i="1"/>
  <c r="J88" i="1"/>
  <c r="H88" i="1"/>
  <c r="U87" i="1"/>
  <c r="T87" i="1"/>
  <c r="P87" i="1"/>
  <c r="J87" i="1"/>
  <c r="H87" i="1"/>
  <c r="U86" i="1"/>
  <c r="T86" i="1"/>
  <c r="P86" i="1"/>
  <c r="J86" i="1"/>
  <c r="H86" i="1"/>
  <c r="U85" i="1"/>
  <c r="T85" i="1"/>
  <c r="P85" i="1"/>
  <c r="J85" i="1"/>
  <c r="H85" i="1"/>
  <c r="U84" i="1"/>
  <c r="T84" i="1"/>
  <c r="P84" i="1"/>
  <c r="J84" i="1"/>
  <c r="H84" i="1"/>
  <c r="U83" i="1"/>
  <c r="T83" i="1"/>
  <c r="P83" i="1"/>
  <c r="J83" i="1"/>
  <c r="H83" i="1"/>
  <c r="U82" i="1"/>
  <c r="T82" i="1"/>
  <c r="P82" i="1"/>
  <c r="J82" i="1"/>
  <c r="H82" i="1"/>
  <c r="U81" i="1"/>
  <c r="T81" i="1"/>
  <c r="P81" i="1"/>
  <c r="J81" i="1"/>
  <c r="H81" i="1"/>
  <c r="U80" i="1"/>
  <c r="T80" i="1"/>
  <c r="P80" i="1"/>
  <c r="J80" i="1"/>
  <c r="H80" i="1"/>
  <c r="U79" i="1"/>
  <c r="T79" i="1"/>
  <c r="P79" i="1"/>
  <c r="J79" i="1"/>
  <c r="H79" i="1"/>
  <c r="U78" i="1"/>
  <c r="T78" i="1"/>
  <c r="P78" i="1"/>
  <c r="J78" i="1"/>
  <c r="H78" i="1"/>
  <c r="U77" i="1"/>
  <c r="T77" i="1"/>
  <c r="P77" i="1"/>
  <c r="J77" i="1"/>
  <c r="H77" i="1"/>
  <c r="U76" i="1"/>
  <c r="T76" i="1"/>
  <c r="P76" i="1"/>
  <c r="J76" i="1"/>
  <c r="H76" i="1"/>
  <c r="U75" i="1"/>
  <c r="T75" i="1"/>
  <c r="P75" i="1"/>
  <c r="J75" i="1"/>
  <c r="H75" i="1"/>
  <c r="U74" i="1"/>
  <c r="T74" i="1"/>
  <c r="P74" i="1"/>
  <c r="J74" i="1"/>
  <c r="H74" i="1"/>
  <c r="U73" i="1"/>
  <c r="T73" i="1"/>
  <c r="P73" i="1"/>
  <c r="J73" i="1"/>
  <c r="H73" i="1"/>
  <c r="U72" i="1"/>
  <c r="T72" i="1"/>
  <c r="P72" i="1"/>
  <c r="J72" i="1"/>
  <c r="H72" i="1"/>
  <c r="U71" i="1"/>
  <c r="T71" i="1"/>
  <c r="P71" i="1"/>
  <c r="J71" i="1"/>
  <c r="H71" i="1"/>
  <c r="U70" i="1"/>
  <c r="T70" i="1"/>
  <c r="P70" i="1"/>
  <c r="J70" i="1"/>
  <c r="H70" i="1"/>
  <c r="U69" i="1"/>
  <c r="T69" i="1"/>
  <c r="P69" i="1"/>
  <c r="J69" i="1"/>
  <c r="H69" i="1"/>
  <c r="U68" i="1"/>
  <c r="T68" i="1"/>
  <c r="P68" i="1"/>
  <c r="J68" i="1"/>
  <c r="H68" i="1"/>
  <c r="U67" i="1"/>
  <c r="T67" i="1"/>
  <c r="P67" i="1"/>
  <c r="J67" i="1"/>
  <c r="H67" i="1"/>
  <c r="U66" i="1"/>
  <c r="T66" i="1"/>
  <c r="P66" i="1"/>
  <c r="J66" i="1"/>
  <c r="H66" i="1"/>
  <c r="U65" i="1"/>
  <c r="T65" i="1"/>
  <c r="P65" i="1"/>
  <c r="J65" i="1"/>
  <c r="H65" i="1"/>
  <c r="U64" i="1"/>
  <c r="T64" i="1"/>
  <c r="P64" i="1"/>
  <c r="J64" i="1"/>
  <c r="H64" i="1"/>
  <c r="U63" i="1"/>
  <c r="T63" i="1"/>
  <c r="P63" i="1"/>
  <c r="J63" i="1"/>
  <c r="H63" i="1"/>
  <c r="U62" i="1"/>
  <c r="T62" i="1"/>
  <c r="P62" i="1"/>
  <c r="J62" i="1"/>
  <c r="H62" i="1"/>
  <c r="U61" i="1"/>
  <c r="T61" i="1"/>
  <c r="P61" i="1"/>
  <c r="J61" i="1"/>
  <c r="H61" i="1"/>
  <c r="U60" i="1"/>
  <c r="T60" i="1"/>
  <c r="P60" i="1"/>
  <c r="J60" i="1"/>
  <c r="H60" i="1"/>
  <c r="U59" i="1"/>
  <c r="T59" i="1"/>
  <c r="P59" i="1"/>
  <c r="J59" i="1"/>
  <c r="H59" i="1"/>
  <c r="U58" i="1"/>
  <c r="T58" i="1"/>
  <c r="P58" i="1"/>
  <c r="J58" i="1"/>
  <c r="H58" i="1"/>
  <c r="U57" i="1"/>
  <c r="T57" i="1"/>
  <c r="P57" i="1"/>
  <c r="J57" i="1"/>
  <c r="H57" i="1"/>
  <c r="U56" i="1"/>
  <c r="T56" i="1"/>
  <c r="P56" i="1"/>
  <c r="J56" i="1"/>
  <c r="H56" i="1"/>
  <c r="U55" i="1"/>
  <c r="T55" i="1"/>
  <c r="P55" i="1"/>
  <c r="J55" i="1"/>
  <c r="H55" i="1"/>
  <c r="U54" i="1"/>
  <c r="T54" i="1"/>
  <c r="P54" i="1"/>
  <c r="J54" i="1"/>
  <c r="H54" i="1"/>
  <c r="U53" i="1"/>
  <c r="T53" i="1"/>
  <c r="P53" i="1"/>
  <c r="J53" i="1"/>
  <c r="H53" i="1"/>
  <c r="U52" i="1"/>
  <c r="T52" i="1"/>
  <c r="P52" i="1"/>
  <c r="J52" i="1"/>
  <c r="H52" i="1"/>
  <c r="U51" i="1"/>
  <c r="T51" i="1"/>
  <c r="P51" i="1"/>
  <c r="J51" i="1"/>
  <c r="H51" i="1"/>
  <c r="U50" i="1"/>
  <c r="T50" i="1"/>
  <c r="P50" i="1"/>
  <c r="J50" i="1"/>
  <c r="H50" i="1"/>
  <c r="U49" i="1"/>
  <c r="T49" i="1"/>
  <c r="P49" i="1"/>
  <c r="J49" i="1"/>
  <c r="H49" i="1"/>
  <c r="U48" i="1"/>
  <c r="T48" i="1"/>
  <c r="P48" i="1"/>
  <c r="J48" i="1"/>
  <c r="H48" i="1"/>
  <c r="U47" i="1"/>
  <c r="T47" i="1"/>
  <c r="P47" i="1"/>
  <c r="J47" i="1"/>
  <c r="H47" i="1"/>
  <c r="U46" i="1"/>
  <c r="T46" i="1"/>
  <c r="P46" i="1"/>
  <c r="J46" i="1"/>
  <c r="H46" i="1"/>
  <c r="U45" i="1"/>
  <c r="T45" i="1"/>
  <c r="P45" i="1"/>
  <c r="J45" i="1"/>
  <c r="H45" i="1"/>
  <c r="U44" i="1"/>
  <c r="T44" i="1"/>
  <c r="P44" i="1"/>
  <c r="J44" i="1"/>
  <c r="H44" i="1"/>
  <c r="U43" i="1"/>
  <c r="T43" i="1"/>
  <c r="P43" i="1"/>
  <c r="J43" i="1"/>
  <c r="H43" i="1"/>
  <c r="A43" i="1"/>
  <c r="C43" i="1" s="1"/>
  <c r="F43" i="1" s="1"/>
  <c r="U42" i="1"/>
  <c r="T42" i="1"/>
  <c r="P42" i="1"/>
  <c r="J42" i="1"/>
  <c r="H42" i="1"/>
  <c r="F42" i="1"/>
  <c r="C42" i="1"/>
  <c r="B42" i="1"/>
  <c r="U41" i="1"/>
  <c r="T41" i="1"/>
  <c r="P41" i="1"/>
  <c r="J41" i="1"/>
  <c r="H41" i="1"/>
  <c r="U40" i="1"/>
  <c r="T40" i="1"/>
  <c r="P40" i="1"/>
  <c r="J40" i="1"/>
  <c r="H40" i="1"/>
  <c r="U39" i="1"/>
  <c r="T39" i="1"/>
  <c r="P39" i="1"/>
  <c r="J39" i="1"/>
  <c r="H39" i="1"/>
  <c r="U38" i="1"/>
  <c r="T38" i="1"/>
  <c r="P38" i="1"/>
  <c r="J38" i="1"/>
  <c r="H38" i="1"/>
  <c r="U37" i="1"/>
  <c r="T37" i="1"/>
  <c r="P37" i="1"/>
  <c r="J37" i="1"/>
  <c r="H37" i="1"/>
  <c r="U36" i="1"/>
  <c r="T36" i="1"/>
  <c r="P36" i="1"/>
  <c r="J36" i="1"/>
  <c r="H36" i="1"/>
  <c r="U35" i="1"/>
  <c r="T35" i="1"/>
  <c r="P35" i="1"/>
  <c r="J35" i="1"/>
  <c r="H35" i="1"/>
  <c r="U34" i="1"/>
  <c r="T34" i="1"/>
  <c r="P34" i="1"/>
  <c r="J34" i="1"/>
  <c r="H34" i="1"/>
  <c r="U33" i="1"/>
  <c r="T33" i="1"/>
  <c r="P33" i="1"/>
  <c r="J33" i="1"/>
  <c r="H33" i="1"/>
  <c r="U32" i="1"/>
  <c r="T32" i="1"/>
  <c r="P32" i="1"/>
  <c r="J32" i="1"/>
  <c r="H32" i="1"/>
  <c r="U31" i="1"/>
  <c r="T31" i="1"/>
  <c r="P31" i="1"/>
  <c r="J31" i="1"/>
  <c r="H31" i="1"/>
  <c r="U30" i="1"/>
  <c r="T30" i="1"/>
  <c r="P30" i="1"/>
  <c r="J30" i="1"/>
  <c r="H30" i="1"/>
  <c r="U29" i="1"/>
  <c r="T29" i="1"/>
  <c r="P29" i="1"/>
  <c r="J29" i="1"/>
  <c r="H29" i="1"/>
  <c r="U28" i="1"/>
  <c r="T28" i="1"/>
  <c r="P28" i="1"/>
  <c r="J28" i="1"/>
  <c r="H28" i="1"/>
  <c r="U27" i="1"/>
  <c r="T27" i="1"/>
  <c r="P27" i="1"/>
  <c r="J27" i="1"/>
  <c r="H27" i="1"/>
  <c r="U26" i="1"/>
  <c r="T26" i="1"/>
  <c r="P26" i="1"/>
  <c r="J26" i="1"/>
  <c r="H26" i="1"/>
  <c r="U25" i="1"/>
  <c r="T25" i="1"/>
  <c r="P25" i="1"/>
  <c r="J25" i="1"/>
  <c r="H25" i="1"/>
  <c r="U24" i="1"/>
  <c r="T24" i="1"/>
  <c r="P24" i="1"/>
  <c r="J24" i="1"/>
  <c r="H24" i="1"/>
  <c r="U23" i="1"/>
  <c r="T23" i="1"/>
  <c r="P23" i="1"/>
  <c r="J23" i="1"/>
  <c r="H23" i="1"/>
  <c r="U22" i="1"/>
  <c r="T22" i="1"/>
  <c r="P22" i="1"/>
  <c r="J22" i="1"/>
  <c r="H22" i="1"/>
  <c r="U21" i="1"/>
  <c r="T21" i="1"/>
  <c r="P21" i="1"/>
  <c r="J21" i="1"/>
  <c r="H21" i="1"/>
  <c r="U20" i="1"/>
  <c r="T20" i="1"/>
  <c r="P20" i="1"/>
  <c r="J20" i="1"/>
  <c r="H20" i="1"/>
  <c r="U19" i="1"/>
  <c r="T19" i="1"/>
  <c r="P19" i="1"/>
  <c r="J19" i="1"/>
  <c r="H19" i="1"/>
  <c r="U18" i="1"/>
  <c r="T18" i="1"/>
  <c r="P18" i="1"/>
  <c r="J18" i="1"/>
  <c r="H18" i="1"/>
  <c r="U17" i="1"/>
  <c r="T17" i="1"/>
  <c r="P17" i="1"/>
  <c r="J17" i="1"/>
  <c r="H17" i="1"/>
  <c r="U16" i="1"/>
  <c r="T16" i="1"/>
  <c r="P16" i="1"/>
  <c r="J16" i="1"/>
  <c r="H16" i="1"/>
  <c r="U15" i="1"/>
  <c r="T15" i="1"/>
  <c r="P15" i="1"/>
  <c r="J15" i="1"/>
  <c r="H15" i="1"/>
  <c r="U14" i="1"/>
  <c r="T14" i="1"/>
  <c r="P14" i="1"/>
  <c r="J14" i="1"/>
  <c r="H14" i="1"/>
  <c r="U13" i="1"/>
  <c r="T13" i="1"/>
  <c r="P13" i="1"/>
  <c r="J13" i="1"/>
  <c r="H13" i="1"/>
  <c r="U12" i="1"/>
  <c r="T12" i="1"/>
  <c r="P12" i="1"/>
  <c r="J12" i="1"/>
  <c r="H12" i="1"/>
  <c r="U11" i="1"/>
  <c r="T11" i="1"/>
  <c r="P11" i="1"/>
  <c r="J11" i="1"/>
  <c r="H11" i="1"/>
  <c r="U10" i="1"/>
  <c r="T10" i="1"/>
  <c r="P10" i="1"/>
  <c r="J10" i="1"/>
  <c r="H10" i="1"/>
  <c r="U9" i="1"/>
  <c r="T9" i="1"/>
  <c r="P9" i="1"/>
  <c r="J9" i="1"/>
  <c r="H9" i="1"/>
  <c r="U8" i="1"/>
  <c r="T8" i="1"/>
  <c r="P8" i="1"/>
  <c r="J8" i="1"/>
  <c r="H8" i="1"/>
  <c r="U7" i="1"/>
  <c r="T7" i="1"/>
  <c r="P7" i="1"/>
  <c r="J7" i="1"/>
  <c r="H7" i="1"/>
  <c r="U6" i="1"/>
  <c r="T6" i="1"/>
  <c r="P6" i="1"/>
  <c r="J6" i="1"/>
  <c r="H6" i="1"/>
  <c r="U5" i="1"/>
  <c r="T5" i="1"/>
  <c r="P5" i="1"/>
  <c r="J5" i="1"/>
  <c r="H5" i="1"/>
  <c r="U4" i="1"/>
  <c r="T4" i="1"/>
  <c r="P4" i="1"/>
  <c r="J4" i="1"/>
  <c r="H4" i="1"/>
  <c r="U3" i="1"/>
  <c r="T3" i="1"/>
  <c r="P3" i="1"/>
  <c r="J3" i="1"/>
  <c r="H3" i="1"/>
  <c r="A3" i="1"/>
  <c r="U2" i="1"/>
  <c r="T2" i="1"/>
  <c r="P2" i="1"/>
  <c r="J2" i="1"/>
  <c r="H2" i="1"/>
  <c r="F2" i="1"/>
  <c r="C2" i="1"/>
  <c r="B2" i="1"/>
  <c r="A4" i="1" l="1"/>
  <c r="B3" i="1"/>
  <c r="C3" i="1"/>
  <c r="F3" i="1" s="1"/>
  <c r="B43" i="1"/>
  <c r="A44" i="1"/>
  <c r="A45" i="1" l="1"/>
  <c r="B44" i="1"/>
  <c r="C44" i="1"/>
  <c r="F44" i="1" s="1"/>
  <c r="C4" i="1"/>
  <c r="F4" i="1" s="1"/>
  <c r="B4" i="1"/>
  <c r="A5" i="1"/>
  <c r="A6" i="1" l="1"/>
  <c r="C5" i="1"/>
  <c r="F5" i="1" s="1"/>
  <c r="B5" i="1"/>
  <c r="V5" i="1" s="1"/>
  <c r="A46" i="1"/>
  <c r="C45" i="1"/>
  <c r="F45" i="1" s="1"/>
  <c r="B45" i="1"/>
  <c r="V45" i="1" s="1"/>
  <c r="C46" i="1" l="1"/>
  <c r="F46" i="1" s="1"/>
  <c r="A47" i="1"/>
  <c r="B46" i="1"/>
  <c r="C6" i="1"/>
  <c r="F6" i="1" s="1"/>
  <c r="A7" i="1"/>
  <c r="B6" i="1"/>
  <c r="B7" i="1" l="1"/>
  <c r="V7" i="1" s="1"/>
  <c r="C7" i="1"/>
  <c r="F7" i="1" s="1"/>
  <c r="A8" i="1"/>
  <c r="A48" i="1"/>
  <c r="C47" i="1"/>
  <c r="F47" i="1" s="1"/>
  <c r="B47" i="1"/>
  <c r="V47" i="1" s="1"/>
  <c r="C48" i="1" l="1"/>
  <c r="F48" i="1" s="1"/>
  <c r="A49" i="1"/>
  <c r="B48" i="1"/>
  <c r="C8" i="1"/>
  <c r="F8" i="1" s="1"/>
  <c r="B8" i="1"/>
  <c r="A9" i="1"/>
  <c r="A10" i="1" l="1"/>
  <c r="B9" i="1"/>
  <c r="C9" i="1"/>
  <c r="F9" i="1" s="1"/>
  <c r="C49" i="1"/>
  <c r="F49" i="1" s="1"/>
  <c r="A50" i="1"/>
  <c r="B49" i="1"/>
  <c r="C10" i="1" l="1"/>
  <c r="F10" i="1" s="1"/>
  <c r="B10" i="1"/>
  <c r="A11" i="1"/>
  <c r="A51" i="1"/>
  <c r="B50" i="1"/>
  <c r="C50" i="1"/>
  <c r="F50" i="1" s="1"/>
  <c r="C51" i="1" l="1"/>
  <c r="F51" i="1" s="1"/>
  <c r="B51" i="1"/>
  <c r="A52" i="1"/>
  <c r="A12" i="1"/>
  <c r="B11" i="1"/>
  <c r="C11" i="1"/>
  <c r="F11" i="1" s="1"/>
  <c r="C12" i="1" l="1"/>
  <c r="F12" i="1" s="1"/>
  <c r="A13" i="1"/>
  <c r="B12" i="1"/>
  <c r="C52" i="1"/>
  <c r="F52" i="1" s="1"/>
  <c r="A53" i="1"/>
  <c r="B52" i="1"/>
  <c r="C53" i="1" l="1"/>
  <c r="F53" i="1" s="1"/>
  <c r="A54" i="1"/>
  <c r="B53" i="1"/>
  <c r="C13" i="1"/>
  <c r="F13" i="1" s="1"/>
  <c r="A14" i="1"/>
  <c r="B13" i="1"/>
  <c r="A15" i="1" l="1"/>
  <c r="B14" i="1"/>
  <c r="C14" i="1"/>
  <c r="F14" i="1" s="1"/>
  <c r="C54" i="1"/>
  <c r="F54" i="1" s="1"/>
  <c r="A55" i="1"/>
  <c r="B54" i="1"/>
  <c r="A56" i="1" l="1"/>
  <c r="C55" i="1"/>
  <c r="F55" i="1" s="1"/>
  <c r="B55" i="1"/>
  <c r="V55" i="1" s="1"/>
  <c r="C15" i="1"/>
  <c r="F15" i="1" s="1"/>
  <c r="A16" i="1"/>
  <c r="B15" i="1"/>
  <c r="V15" i="1" s="1"/>
  <c r="A17" i="1" l="1"/>
  <c r="B16" i="1"/>
  <c r="C16" i="1"/>
  <c r="F16" i="1" s="1"/>
  <c r="C56" i="1"/>
  <c r="F56" i="1" s="1"/>
  <c r="A57" i="1"/>
  <c r="B56" i="1"/>
  <c r="B57" i="1" l="1"/>
  <c r="V57" i="1" s="1"/>
  <c r="A58" i="1"/>
  <c r="C57" i="1"/>
  <c r="F57" i="1" s="1"/>
  <c r="A18" i="1"/>
  <c r="C17" i="1"/>
  <c r="F17" i="1" s="1"/>
  <c r="B17" i="1"/>
  <c r="V17" i="1" s="1"/>
  <c r="C18" i="1" l="1"/>
  <c r="F18" i="1" s="1"/>
  <c r="A19" i="1"/>
  <c r="B18" i="1"/>
  <c r="C58" i="1"/>
  <c r="F58" i="1" s="1"/>
  <c r="A59" i="1"/>
  <c r="B58" i="1"/>
  <c r="C59" i="1" l="1"/>
  <c r="F59" i="1" s="1"/>
  <c r="A60" i="1"/>
  <c r="B59" i="1"/>
  <c r="C19" i="1"/>
  <c r="F19" i="1" s="1"/>
  <c r="A20" i="1"/>
  <c r="B19" i="1"/>
  <c r="C60" i="1" l="1"/>
  <c r="F60" i="1" s="1"/>
  <c r="A61" i="1"/>
  <c r="B60" i="1"/>
  <c r="C20" i="1"/>
  <c r="F20" i="1" s="1"/>
  <c r="A21" i="1"/>
  <c r="B20" i="1"/>
  <c r="A22" i="1" l="1"/>
  <c r="B21" i="1"/>
  <c r="C21" i="1"/>
  <c r="F21" i="1" s="1"/>
  <c r="C61" i="1"/>
  <c r="F61" i="1" s="1"/>
  <c r="A62" i="1"/>
  <c r="B61" i="1"/>
  <c r="C62" i="1" l="1"/>
  <c r="F62" i="1" s="1"/>
  <c r="A63" i="1"/>
  <c r="B62" i="1"/>
  <c r="C22" i="1"/>
  <c r="F22" i="1" s="1"/>
  <c r="B22" i="1"/>
  <c r="A23" i="1"/>
  <c r="A24" i="1" l="1"/>
  <c r="B23" i="1"/>
  <c r="C23" i="1"/>
  <c r="F23" i="1" s="1"/>
  <c r="C63" i="1"/>
  <c r="F63" i="1" s="1"/>
  <c r="A64" i="1"/>
  <c r="B63" i="1"/>
  <c r="C64" i="1" l="1"/>
  <c r="F64" i="1" s="1"/>
  <c r="A65" i="1"/>
  <c r="B64" i="1"/>
  <c r="C24" i="1"/>
  <c r="F24" i="1" s="1"/>
  <c r="B24" i="1"/>
  <c r="A25" i="1"/>
  <c r="B65" i="1" l="1"/>
  <c r="V65" i="1" s="1"/>
  <c r="A66" i="1"/>
  <c r="C65" i="1"/>
  <c r="F65" i="1" s="1"/>
  <c r="A26" i="1"/>
  <c r="C25" i="1"/>
  <c r="F25" i="1" s="1"/>
  <c r="B25" i="1"/>
  <c r="V25" i="1" s="1"/>
  <c r="C26" i="1" l="1"/>
  <c r="F26" i="1" s="1"/>
  <c r="A27" i="1"/>
  <c r="B26" i="1"/>
  <c r="C66" i="1"/>
  <c r="F66" i="1" s="1"/>
  <c r="A67" i="1"/>
  <c r="B66" i="1"/>
  <c r="A68" i="1" l="1"/>
  <c r="C67" i="1"/>
  <c r="F67" i="1" s="1"/>
  <c r="B67" i="1"/>
  <c r="V67" i="1" s="1"/>
  <c r="A28" i="1"/>
  <c r="C27" i="1"/>
  <c r="F27" i="1" s="1"/>
  <c r="B27" i="1"/>
  <c r="V27" i="1" s="1"/>
  <c r="C28" i="1" l="1"/>
  <c r="F28" i="1" s="1"/>
  <c r="B28" i="1"/>
  <c r="A29" i="1"/>
  <c r="C68" i="1"/>
  <c r="F68" i="1" s="1"/>
  <c r="A69" i="1"/>
  <c r="B68" i="1"/>
  <c r="C69" i="1" l="1"/>
  <c r="F69" i="1" s="1"/>
  <c r="A70" i="1"/>
  <c r="B69" i="1"/>
  <c r="A30" i="1"/>
  <c r="B29" i="1"/>
  <c r="C29" i="1"/>
  <c r="F29" i="1" s="1"/>
  <c r="C70" i="1" l="1"/>
  <c r="F70" i="1" s="1"/>
  <c r="A71" i="1"/>
  <c r="B70" i="1"/>
  <c r="C30" i="1"/>
  <c r="F30" i="1" s="1"/>
  <c r="B30" i="1"/>
  <c r="A31" i="1"/>
  <c r="C31" i="1" l="1"/>
  <c r="F31" i="1" s="1"/>
  <c r="A32" i="1"/>
  <c r="B31" i="1"/>
  <c r="A72" i="1"/>
  <c r="B71" i="1"/>
  <c r="C71" i="1"/>
  <c r="F71" i="1" s="1"/>
  <c r="C72" i="1" l="1"/>
  <c r="F72" i="1" s="1"/>
  <c r="A73" i="1"/>
  <c r="B72" i="1"/>
  <c r="C32" i="1"/>
  <c r="F32" i="1" s="1"/>
  <c r="A33" i="1"/>
  <c r="B32" i="1"/>
  <c r="C33" i="1" l="1"/>
  <c r="F33" i="1" s="1"/>
  <c r="A34" i="1"/>
  <c r="B33" i="1"/>
  <c r="C73" i="1"/>
  <c r="F73" i="1" s="1"/>
  <c r="A74" i="1"/>
  <c r="B73" i="1"/>
  <c r="C74" i="1" l="1"/>
  <c r="F74" i="1" s="1"/>
  <c r="A75" i="1"/>
  <c r="B74" i="1"/>
  <c r="C34" i="1"/>
  <c r="F34" i="1" s="1"/>
  <c r="A35" i="1"/>
  <c r="B34" i="1"/>
  <c r="A36" i="1" l="1"/>
  <c r="C35" i="1"/>
  <c r="F35" i="1" s="1"/>
  <c r="B35" i="1"/>
  <c r="V35" i="1" s="1"/>
  <c r="A76" i="1"/>
  <c r="C75" i="1"/>
  <c r="F75" i="1" s="1"/>
  <c r="B75" i="1"/>
  <c r="V75" i="1" s="1"/>
  <c r="C76" i="1" l="1"/>
  <c r="F76" i="1" s="1"/>
  <c r="A77" i="1"/>
  <c r="B76" i="1"/>
  <c r="A37" i="1"/>
  <c r="B36" i="1"/>
  <c r="C36" i="1"/>
  <c r="F36" i="1" s="1"/>
  <c r="A38" i="1" l="1"/>
  <c r="C37" i="1"/>
  <c r="F37" i="1" s="1"/>
  <c r="B37" i="1"/>
  <c r="V37" i="1" s="1"/>
  <c r="A78" i="1"/>
  <c r="C77" i="1"/>
  <c r="F77" i="1" s="1"/>
  <c r="B77" i="1"/>
  <c r="V77" i="1" s="1"/>
  <c r="C78" i="1" l="1"/>
  <c r="F78" i="1" s="1"/>
  <c r="A79" i="1"/>
  <c r="B78" i="1"/>
  <c r="C38" i="1"/>
  <c r="F38" i="1" s="1"/>
  <c r="A39" i="1"/>
  <c r="B38" i="1"/>
  <c r="C39" i="1" l="1"/>
  <c r="F39" i="1" s="1"/>
  <c r="A40" i="1"/>
  <c r="B39" i="1"/>
  <c r="C79" i="1"/>
  <c r="F79" i="1" s="1"/>
  <c r="A80" i="1"/>
  <c r="B79" i="1"/>
  <c r="C80" i="1" l="1"/>
  <c r="F80" i="1" s="1"/>
  <c r="A81" i="1"/>
  <c r="B80" i="1"/>
  <c r="C40" i="1"/>
  <c r="F40" i="1" s="1"/>
  <c r="A41" i="1"/>
  <c r="B40" i="1"/>
  <c r="C41" i="1" l="1"/>
  <c r="F41" i="1" s="1"/>
  <c r="B41" i="1"/>
  <c r="C81" i="1"/>
  <c r="F81" i="1" s="1"/>
  <c r="A82" i="1"/>
  <c r="B81" i="1"/>
  <c r="C82" i="1" l="1"/>
  <c r="F82" i="1" s="1"/>
  <c r="A83" i="1"/>
  <c r="B82" i="1"/>
  <c r="C83" i="1" l="1"/>
  <c r="F83" i="1" s="1"/>
  <c r="A84" i="1"/>
  <c r="B83" i="1"/>
  <c r="C84" i="1" l="1"/>
  <c r="F84" i="1" s="1"/>
  <c r="A85" i="1"/>
  <c r="B84" i="1"/>
  <c r="A86" i="1" l="1"/>
  <c r="B85" i="1"/>
  <c r="C85" i="1"/>
  <c r="F85" i="1" s="1"/>
  <c r="C86" i="1" l="1"/>
  <c r="F86" i="1" s="1"/>
  <c r="A87" i="1"/>
  <c r="B86" i="1"/>
  <c r="C87" i="1" l="1"/>
  <c r="F87" i="1" s="1"/>
  <c r="A88" i="1"/>
  <c r="B87" i="1"/>
  <c r="C88" i="1" l="1"/>
  <c r="F88" i="1" s="1"/>
  <c r="A89" i="1"/>
  <c r="B88" i="1"/>
  <c r="C89" i="1" l="1"/>
  <c r="F89" i="1" s="1"/>
  <c r="A90" i="1"/>
  <c r="B89" i="1"/>
  <c r="C90" i="1" l="1"/>
  <c r="F90" i="1" s="1"/>
  <c r="A91" i="1"/>
  <c r="B90" i="1"/>
  <c r="C91" i="1" l="1"/>
  <c r="F91" i="1" s="1"/>
  <c r="A92" i="1"/>
  <c r="B91" i="1"/>
  <c r="C92" i="1" l="1"/>
  <c r="F92" i="1" s="1"/>
  <c r="A93" i="1"/>
  <c r="B92" i="1"/>
  <c r="A94" i="1" l="1"/>
  <c r="B93" i="1"/>
  <c r="C93" i="1"/>
  <c r="F93" i="1" s="1"/>
  <c r="C94" i="1" l="1"/>
  <c r="F94" i="1" s="1"/>
  <c r="A95" i="1"/>
  <c r="B94" i="1"/>
  <c r="C95" i="1" l="1"/>
  <c r="F95" i="1" s="1"/>
  <c r="A96" i="1"/>
  <c r="B95" i="1"/>
  <c r="C96" i="1" l="1"/>
  <c r="F96" i="1" s="1"/>
  <c r="A97" i="1"/>
  <c r="B96" i="1"/>
  <c r="C97" i="1" l="1"/>
  <c r="F97" i="1" s="1"/>
  <c r="A98" i="1"/>
  <c r="B97" i="1"/>
  <c r="C98" i="1" l="1"/>
  <c r="F98" i="1" s="1"/>
  <c r="A99" i="1"/>
  <c r="B98" i="1"/>
  <c r="C99" i="1" l="1"/>
  <c r="F99" i="1" s="1"/>
  <c r="A100" i="1"/>
  <c r="B99" i="1"/>
  <c r="C100" i="1" l="1"/>
  <c r="F100" i="1" s="1"/>
  <c r="A101" i="1"/>
  <c r="B100" i="1"/>
  <c r="A102" i="1" l="1"/>
  <c r="B101" i="1"/>
  <c r="C101" i="1"/>
  <c r="F101" i="1" s="1"/>
  <c r="C102" i="1" l="1"/>
  <c r="F102" i="1" s="1"/>
  <c r="A103" i="1"/>
  <c r="B102" i="1"/>
  <c r="C103" i="1" l="1"/>
  <c r="F103" i="1" s="1"/>
  <c r="A104" i="1"/>
  <c r="B103" i="1"/>
  <c r="C104" i="1" l="1"/>
  <c r="F104" i="1" s="1"/>
  <c r="A105" i="1"/>
  <c r="B104" i="1"/>
  <c r="C105" i="1" l="1"/>
  <c r="F105" i="1" s="1"/>
  <c r="A106" i="1"/>
  <c r="B105" i="1"/>
  <c r="C106" i="1" l="1"/>
  <c r="F106" i="1" s="1"/>
  <c r="A107" i="1"/>
  <c r="B106" i="1"/>
  <c r="C107" i="1" l="1"/>
  <c r="F107" i="1" s="1"/>
  <c r="A108" i="1"/>
  <c r="B107" i="1"/>
  <c r="C108" i="1" l="1"/>
  <c r="F108" i="1" s="1"/>
  <c r="A109" i="1"/>
  <c r="B108" i="1"/>
  <c r="A110" i="1" l="1"/>
  <c r="B109" i="1"/>
  <c r="C109" i="1"/>
  <c r="F109" i="1" s="1"/>
  <c r="C110" i="1" l="1"/>
  <c r="F110" i="1" s="1"/>
  <c r="A111" i="1"/>
  <c r="B110" i="1"/>
  <c r="C111" i="1" l="1"/>
  <c r="F111" i="1" s="1"/>
  <c r="A112" i="1"/>
  <c r="B111" i="1"/>
  <c r="C112" i="1" l="1"/>
  <c r="F112" i="1" s="1"/>
  <c r="A113" i="1"/>
  <c r="B112" i="1"/>
  <c r="C113" i="1" l="1"/>
  <c r="F113" i="1" s="1"/>
  <c r="A114" i="1"/>
  <c r="B113" i="1"/>
  <c r="C114" i="1" l="1"/>
  <c r="F114" i="1" s="1"/>
  <c r="A115" i="1"/>
  <c r="B114" i="1"/>
  <c r="C115" i="1" l="1"/>
  <c r="F115" i="1" s="1"/>
  <c r="A116" i="1"/>
  <c r="B115" i="1"/>
  <c r="C116" i="1" l="1"/>
  <c r="F116" i="1" s="1"/>
  <c r="A117" i="1"/>
  <c r="B116" i="1"/>
  <c r="A118" i="1" l="1"/>
  <c r="B117" i="1"/>
  <c r="C117" i="1"/>
  <c r="F117" i="1" s="1"/>
  <c r="C118" i="1" l="1"/>
  <c r="F118" i="1" s="1"/>
  <c r="A119" i="1"/>
  <c r="B118" i="1"/>
  <c r="C119" i="1" l="1"/>
  <c r="F119" i="1" s="1"/>
  <c r="A120" i="1"/>
  <c r="B119" i="1"/>
  <c r="C120" i="1" l="1"/>
  <c r="F120" i="1" s="1"/>
  <c r="A121" i="1"/>
  <c r="B120" i="1"/>
  <c r="C121" i="1" l="1"/>
  <c r="F121" i="1" s="1"/>
  <c r="A122" i="1"/>
  <c r="B121" i="1"/>
  <c r="C122" i="1" l="1"/>
  <c r="F122" i="1" s="1"/>
  <c r="A123" i="1"/>
  <c r="B122" i="1"/>
  <c r="C123" i="1" l="1"/>
  <c r="F123" i="1" s="1"/>
  <c r="A124" i="1"/>
  <c r="B123" i="1"/>
  <c r="C124" i="1" l="1"/>
  <c r="F124" i="1" s="1"/>
  <c r="A125" i="1"/>
  <c r="B124" i="1"/>
  <c r="A126" i="1" l="1"/>
  <c r="B125" i="1"/>
  <c r="C125" i="1"/>
  <c r="F125" i="1" s="1"/>
  <c r="C126" i="1" l="1"/>
  <c r="F126" i="1" s="1"/>
  <c r="A127" i="1"/>
  <c r="B126" i="1"/>
  <c r="C127" i="1" l="1"/>
  <c r="F127" i="1" s="1"/>
  <c r="A128" i="1"/>
  <c r="B127" i="1"/>
  <c r="C128" i="1" l="1"/>
  <c r="F128" i="1" s="1"/>
  <c r="A129" i="1"/>
  <c r="B128" i="1"/>
  <c r="C129" i="1" l="1"/>
  <c r="F129" i="1" s="1"/>
  <c r="A130" i="1"/>
  <c r="B129" i="1"/>
  <c r="C130" i="1" l="1"/>
  <c r="F130" i="1" s="1"/>
  <c r="A131" i="1"/>
  <c r="B130" i="1"/>
  <c r="C131" i="1" l="1"/>
  <c r="F131" i="1" s="1"/>
  <c r="A132" i="1"/>
  <c r="B131" i="1"/>
  <c r="C132" i="1" l="1"/>
  <c r="F132" i="1" s="1"/>
  <c r="A133" i="1"/>
  <c r="B132" i="1"/>
  <c r="A134" i="1" l="1"/>
  <c r="B133" i="1"/>
  <c r="C133" i="1"/>
  <c r="F133" i="1" s="1"/>
  <c r="C134" i="1" l="1"/>
  <c r="F134" i="1" s="1"/>
  <c r="A135" i="1"/>
  <c r="B134" i="1"/>
  <c r="C135" i="1" l="1"/>
  <c r="F135" i="1" s="1"/>
  <c r="A136" i="1"/>
  <c r="B135" i="1"/>
  <c r="C136" i="1" l="1"/>
  <c r="F136" i="1" s="1"/>
  <c r="A137" i="1"/>
  <c r="B136" i="1"/>
  <c r="C137" i="1" l="1"/>
  <c r="F137" i="1" s="1"/>
  <c r="A138" i="1"/>
  <c r="B137" i="1"/>
  <c r="C138" i="1" l="1"/>
  <c r="F138" i="1" s="1"/>
  <c r="A139" i="1"/>
  <c r="B138" i="1"/>
  <c r="C139" i="1" l="1"/>
  <c r="F139" i="1" s="1"/>
  <c r="A140" i="1"/>
  <c r="B139" i="1"/>
  <c r="C140" i="1" l="1"/>
  <c r="F140" i="1" s="1"/>
  <c r="A141" i="1"/>
  <c r="B140" i="1"/>
  <c r="A142" i="1" l="1"/>
  <c r="B141" i="1"/>
  <c r="C141" i="1"/>
  <c r="F141" i="1" s="1"/>
  <c r="C142" i="1" l="1"/>
  <c r="F142" i="1" s="1"/>
  <c r="A143" i="1"/>
  <c r="B142" i="1"/>
  <c r="C143" i="1" l="1"/>
  <c r="F143" i="1" s="1"/>
  <c r="A144" i="1"/>
  <c r="B143" i="1"/>
  <c r="C144" i="1" l="1"/>
  <c r="F144" i="1" s="1"/>
  <c r="A145" i="1"/>
  <c r="B144" i="1"/>
  <c r="C145" i="1" l="1"/>
  <c r="F145" i="1" s="1"/>
  <c r="A146" i="1"/>
  <c r="B145" i="1"/>
  <c r="C146" i="1" l="1"/>
  <c r="F146" i="1" s="1"/>
  <c r="A147" i="1"/>
  <c r="B146" i="1"/>
  <c r="C147" i="1" l="1"/>
  <c r="F147" i="1" s="1"/>
  <c r="A148" i="1"/>
  <c r="B147" i="1"/>
  <c r="C148" i="1" l="1"/>
  <c r="F148" i="1" s="1"/>
  <c r="A149" i="1"/>
  <c r="B148" i="1"/>
  <c r="A150" i="1" l="1"/>
  <c r="B149" i="1"/>
  <c r="C149" i="1"/>
  <c r="F149" i="1" s="1"/>
  <c r="C150" i="1" l="1"/>
  <c r="F150" i="1" s="1"/>
  <c r="A151" i="1"/>
  <c r="B150" i="1"/>
  <c r="C151" i="1" l="1"/>
  <c r="F151" i="1" s="1"/>
  <c r="A152" i="1"/>
  <c r="B151" i="1"/>
  <c r="C152" i="1" l="1"/>
  <c r="F152" i="1" s="1"/>
  <c r="A153" i="1"/>
  <c r="B152" i="1"/>
  <c r="C153" i="1" l="1"/>
  <c r="F153" i="1" s="1"/>
  <c r="A154" i="1"/>
  <c r="B153" i="1"/>
  <c r="C154" i="1" l="1"/>
  <c r="F154" i="1" s="1"/>
  <c r="A155" i="1"/>
  <c r="B154" i="1"/>
  <c r="C155" i="1" l="1"/>
  <c r="F155" i="1" s="1"/>
  <c r="A156" i="1"/>
  <c r="B155" i="1"/>
  <c r="C156" i="1" l="1"/>
  <c r="F156" i="1" s="1"/>
  <c r="A157" i="1"/>
  <c r="B156" i="1"/>
  <c r="A158" i="1" l="1"/>
  <c r="B157" i="1"/>
  <c r="C157" i="1"/>
  <c r="F157" i="1" s="1"/>
  <c r="C158" i="1" l="1"/>
  <c r="F158" i="1" s="1"/>
  <c r="B158" i="1"/>
</calcChain>
</file>

<file path=xl/sharedStrings.xml><?xml version="1.0" encoding="utf-8"?>
<sst xmlns="http://schemas.openxmlformats.org/spreadsheetml/2006/main" count="807" uniqueCount="50">
  <si>
    <t>entry_date</t>
  </si>
  <si>
    <t>trade_date</t>
  </si>
  <si>
    <t>confirm_date</t>
  </si>
  <si>
    <t>buysell</t>
  </si>
  <si>
    <t>trade_status</t>
  </si>
  <si>
    <t>settle_date</t>
  </si>
  <si>
    <t>securities_id</t>
  </si>
  <si>
    <t>securities_name</t>
  </si>
  <si>
    <t>securities_type_id</t>
  </si>
  <si>
    <t>securities_type</t>
  </si>
  <si>
    <t>price</t>
  </si>
  <si>
    <t>volume</t>
  </si>
  <si>
    <t>value</t>
  </si>
  <si>
    <t>yield</t>
  </si>
  <si>
    <t>transaction_type</t>
  </si>
  <si>
    <t>transaction_type_desc</t>
  </si>
  <si>
    <t>transaction_currency</t>
  </si>
  <si>
    <t>maturity_date</t>
  </si>
  <si>
    <t>ttm</t>
  </si>
  <si>
    <t>rating</t>
  </si>
  <si>
    <t>coupon_rate</t>
  </si>
  <si>
    <t>repo_event_date</t>
  </si>
  <si>
    <t>S</t>
  </si>
  <si>
    <t>M</t>
  </si>
  <si>
    <t>FR0032</t>
  </si>
  <si>
    <t>O</t>
  </si>
  <si>
    <t>IDR</t>
  </si>
  <si>
    <t>ORI010</t>
  </si>
  <si>
    <t>ORI005</t>
  </si>
  <si>
    <t>BVIC03SB</t>
  </si>
  <si>
    <t>R</t>
  </si>
  <si>
    <t>ORI004</t>
  </si>
  <si>
    <t>SSIA01A</t>
  </si>
  <si>
    <t>ORI006</t>
  </si>
  <si>
    <t>FR0063</t>
  </si>
  <si>
    <t>FR0056</t>
  </si>
  <si>
    <t>FR0061</t>
  </si>
  <si>
    <t>USD</t>
  </si>
  <si>
    <t>PNBN01CN1</t>
  </si>
  <si>
    <t>NISP01CCN1</t>
  </si>
  <si>
    <t>B</t>
  </si>
  <si>
    <t>BEXI01BCN2</t>
  </si>
  <si>
    <t>ULTJ02BXBVTW</t>
  </si>
  <si>
    <t>PPGD08AXBFTW</t>
  </si>
  <si>
    <t>KREN01B</t>
  </si>
  <si>
    <t>BRPT01XXBVTW</t>
  </si>
  <si>
    <t>FIFA02AXBFTW</t>
  </si>
  <si>
    <t>IDSR01XXBFTW</t>
  </si>
  <si>
    <t>ISAT01AXBFTW</t>
  </si>
  <si>
    <t>CNAF01A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</si>
</sst>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yyyy\-mm\-dd\ hh\:mm\:ss"/>
    <numFmt numFmtId="180" formatCode="m/d/yy\ 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3" fontId="0" fillId="0" borderId="0" xfId="0" applyNumberFormat="1"/>
    <xf numFmtId="2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Laporan%20Harian%20Manajeme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Management Report"/>
      <sheetName val="All Transaction for Mass Media"/>
      <sheetName val="All Government Trx for Mass Med"/>
      <sheetName val="All Corporate Trx for Mass Medi"/>
      <sheetName val="Trade Summary for Mass Media"/>
      <sheetName val="Sheet7"/>
      <sheetName val="dm_daily_report"/>
      <sheetName val="securities_master"/>
      <sheetName val="transaction_type"/>
      <sheetName val="securities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BVIC03SB</v>
          </cell>
          <cell r="B2" t="str">
            <v>Bank Victoria</v>
          </cell>
          <cell r="C2" t="str">
            <v>Obligasi Subordinasi Bank Victoria III Tahun 2013 Dengan Tingkat Bunga Tetap</v>
          </cell>
          <cell r="D2" t="str">
            <v>P</v>
          </cell>
          <cell r="E2" t="str">
            <v>I</v>
          </cell>
          <cell r="F2" t="str">
            <v>idBBB+</v>
          </cell>
          <cell r="H2">
            <v>300000000000</v>
          </cell>
          <cell r="I2">
            <v>41452</v>
          </cell>
          <cell r="J2">
            <v>41453</v>
          </cell>
          <cell r="L2">
            <v>44009</v>
          </cell>
          <cell r="M2" t="str">
            <v>IDA000059109</v>
          </cell>
          <cell r="N2" t="str">
            <v>JUNSEP 3-27</v>
          </cell>
          <cell r="O2">
            <v>3</v>
          </cell>
          <cell r="P2" t="str">
            <v>Fixed = 10.50%</v>
          </cell>
          <cell r="Q2">
            <v>44001.474305555559</v>
          </cell>
          <cell r="R2">
            <v>100.02</v>
          </cell>
          <cell r="S2" t="str">
            <v>N</v>
          </cell>
          <cell r="V2" t="str">
            <v>BVIC</v>
          </cell>
          <cell r="W2">
            <v>13</v>
          </cell>
          <cell r="X2">
            <v>1</v>
          </cell>
          <cell r="Z2">
            <v>100.03</v>
          </cell>
          <cell r="AA2">
            <v>1</v>
          </cell>
          <cell r="AB2">
            <v>3</v>
          </cell>
          <cell r="AC2" t="str">
            <v>IDR</v>
          </cell>
          <cell r="AD2">
            <v>300000000000</v>
          </cell>
          <cell r="AI2">
            <v>1</v>
          </cell>
          <cell r="AJ2">
            <v>9</v>
          </cell>
          <cell r="AK2" t="str">
            <v>30/360</v>
          </cell>
          <cell r="AL2" t="str">
            <v>N</v>
          </cell>
          <cell r="AM2">
            <v>10.5</v>
          </cell>
          <cell r="AN2">
            <v>43917</v>
          </cell>
          <cell r="AO2">
            <v>44009</v>
          </cell>
          <cell r="AP2">
            <v>-0.85</v>
          </cell>
          <cell r="AQ2">
            <v>-1</v>
          </cell>
          <cell r="AR2">
            <v>20</v>
          </cell>
          <cell r="AS2">
            <v>8.8391000000000002</v>
          </cell>
          <cell r="AT2">
            <v>1</v>
          </cell>
          <cell r="AU2" t="str">
            <v>Wholesale</v>
          </cell>
          <cell r="AW2" t="str">
            <v>Victoria Securities Indonesia</v>
          </cell>
        </row>
        <row r="3">
          <cell r="A3" t="str">
            <v>TBLA02</v>
          </cell>
          <cell r="B3" t="str">
            <v>Tunas Baru Lampung Tbk</v>
          </cell>
          <cell r="C3" t="str">
            <v>Obligasi II Tunas Baru Lampung Tahun 2012</v>
          </cell>
          <cell r="D3" t="str">
            <v>P</v>
          </cell>
          <cell r="E3" t="str">
            <v>I</v>
          </cell>
          <cell r="F3" t="str">
            <v>idA-</v>
          </cell>
          <cell r="H3">
            <v>1000000000000</v>
          </cell>
          <cell r="I3">
            <v>41095</v>
          </cell>
          <cell r="J3">
            <v>41096</v>
          </cell>
          <cell r="L3">
            <v>42921</v>
          </cell>
          <cell r="M3" t="str">
            <v>IDA000053300</v>
          </cell>
          <cell r="N3" t="str">
            <v>JULOCT 3-5</v>
          </cell>
          <cell r="O3">
            <v>3</v>
          </cell>
          <cell r="P3" t="str">
            <v>Fixed = 10.5%</v>
          </cell>
          <cell r="Q3">
            <v>42807</v>
          </cell>
          <cell r="R3">
            <v>100.5</v>
          </cell>
          <cell r="S3" t="str">
            <v>N</v>
          </cell>
          <cell r="V3" t="str">
            <v>TBLA</v>
          </cell>
          <cell r="W3">
            <v>1</v>
          </cell>
          <cell r="X3">
            <v>1</v>
          </cell>
          <cell r="Z3">
            <v>100.5</v>
          </cell>
          <cell r="AA3">
            <v>1</v>
          </cell>
          <cell r="AB3">
            <v>3</v>
          </cell>
          <cell r="AC3" t="str">
            <v>IDR</v>
          </cell>
          <cell r="AD3">
            <v>1000000000000</v>
          </cell>
          <cell r="AI3">
            <v>1</v>
          </cell>
          <cell r="AJ3">
            <v>8</v>
          </cell>
          <cell r="AK3" t="str">
            <v>30/360</v>
          </cell>
          <cell r="AL3" t="str">
            <v>N</v>
          </cell>
          <cell r="AM3">
            <v>10.5</v>
          </cell>
          <cell r="AN3">
            <v>42830</v>
          </cell>
          <cell r="AO3">
            <v>42921</v>
          </cell>
          <cell r="AP3">
            <v>-3.83</v>
          </cell>
          <cell r="AQ3">
            <v>-4</v>
          </cell>
          <cell r="AR3">
            <v>5</v>
          </cell>
          <cell r="AS3">
            <v>8.8355399999999999</v>
          </cell>
          <cell r="AT3">
            <v>1</v>
          </cell>
          <cell r="AU3" t="str">
            <v>Retail</v>
          </cell>
          <cell r="AW3" t="str">
            <v>Cimb Securities Indonesia</v>
          </cell>
        </row>
        <row r="4">
          <cell r="A4" t="str">
            <v>SMAR01ACN1</v>
          </cell>
          <cell r="B4" t="str">
            <v>SMART Tbk</v>
          </cell>
          <cell r="C4" t="str">
            <v>Obligasi Berkelanjutan I SMART Tahap I Tahun 2012 Seri A</v>
          </cell>
          <cell r="D4" t="str">
            <v>P</v>
          </cell>
          <cell r="E4" t="str">
            <v>I</v>
          </cell>
          <cell r="F4" t="str">
            <v>idA+</v>
          </cell>
          <cell r="H4">
            <v>900000000000</v>
          </cell>
          <cell r="I4">
            <v>41093</v>
          </cell>
          <cell r="J4">
            <v>41094</v>
          </cell>
          <cell r="L4">
            <v>42919</v>
          </cell>
          <cell r="M4" t="str">
            <v>IDA0000534A0</v>
          </cell>
          <cell r="N4" t="str">
            <v>JULOCT 3-3</v>
          </cell>
          <cell r="O4">
            <v>3</v>
          </cell>
          <cell r="P4" t="str">
            <v>Fixed = 9%</v>
          </cell>
          <cell r="Q4">
            <v>42779</v>
          </cell>
          <cell r="R4">
            <v>100.4</v>
          </cell>
          <cell r="S4" t="str">
            <v>N</v>
          </cell>
          <cell r="V4" t="str">
            <v>SMAR</v>
          </cell>
          <cell r="W4">
            <v>13</v>
          </cell>
          <cell r="X4">
            <v>1</v>
          </cell>
          <cell r="Z4">
            <v>100.325</v>
          </cell>
          <cell r="AA4">
            <v>1</v>
          </cell>
          <cell r="AB4">
            <v>3</v>
          </cell>
          <cell r="AC4" t="str">
            <v>IDR</v>
          </cell>
          <cell r="AD4">
            <v>900000000000</v>
          </cell>
          <cell r="AI4">
            <v>1</v>
          </cell>
          <cell r="AJ4">
            <v>8</v>
          </cell>
          <cell r="AK4" t="str">
            <v>30/360</v>
          </cell>
          <cell r="AL4" t="str">
            <v>N</v>
          </cell>
          <cell r="AM4">
            <v>9</v>
          </cell>
          <cell r="AN4">
            <v>42828</v>
          </cell>
          <cell r="AO4">
            <v>42919</v>
          </cell>
          <cell r="AP4">
            <v>-3.84</v>
          </cell>
          <cell r="AQ4">
            <v>-4</v>
          </cell>
          <cell r="AR4">
            <v>2</v>
          </cell>
          <cell r="AS4">
            <v>7.9233599999999997</v>
          </cell>
          <cell r="AT4">
            <v>1</v>
          </cell>
          <cell r="AU4" t="str">
            <v>Retail</v>
          </cell>
          <cell r="AW4" t="str">
            <v>Bahana Securities</v>
          </cell>
        </row>
        <row r="5">
          <cell r="A5" t="str">
            <v>SMAR01BCN1</v>
          </cell>
          <cell r="B5" t="str">
            <v>SMART Tbk</v>
          </cell>
          <cell r="C5" t="str">
            <v>Obligasi Berkelanjutan I SMART Tahap I Tahun 2012 Seri B</v>
          </cell>
          <cell r="D5" t="str">
            <v>P</v>
          </cell>
          <cell r="E5" t="str">
            <v>I</v>
          </cell>
          <cell r="F5" t="str">
            <v>idA+</v>
          </cell>
          <cell r="H5">
            <v>100000000000</v>
          </cell>
          <cell r="I5">
            <v>41093</v>
          </cell>
          <cell r="J5">
            <v>41094</v>
          </cell>
          <cell r="L5">
            <v>43649</v>
          </cell>
          <cell r="M5" t="str">
            <v>IDA0000534B8</v>
          </cell>
          <cell r="N5" t="str">
            <v>JULOCT 3-3</v>
          </cell>
          <cell r="O5">
            <v>3</v>
          </cell>
          <cell r="P5" t="str">
            <v>Fixed = 9.25%</v>
          </cell>
          <cell r="Q5">
            <v>43556.602777777778</v>
          </cell>
          <cell r="R5">
            <v>100.38</v>
          </cell>
          <cell r="S5" t="str">
            <v>N</v>
          </cell>
          <cell r="V5" t="str">
            <v>SMAR</v>
          </cell>
          <cell r="W5">
            <v>13</v>
          </cell>
          <cell r="X5">
            <v>1</v>
          </cell>
          <cell r="Z5">
            <v>100.316</v>
          </cell>
          <cell r="AA5">
            <v>1</v>
          </cell>
          <cell r="AB5">
            <v>3</v>
          </cell>
          <cell r="AC5" t="str">
            <v>IDR</v>
          </cell>
          <cell r="AD5">
            <v>100000000000</v>
          </cell>
          <cell r="AI5">
            <v>1</v>
          </cell>
          <cell r="AJ5">
            <v>8</v>
          </cell>
          <cell r="AK5" t="str">
            <v>30/360</v>
          </cell>
          <cell r="AL5" t="str">
            <v>N</v>
          </cell>
          <cell r="AM5">
            <v>9.25</v>
          </cell>
          <cell r="AN5">
            <v>43558</v>
          </cell>
          <cell r="AO5">
            <v>43649</v>
          </cell>
          <cell r="AP5">
            <v>-1.84</v>
          </cell>
          <cell r="AQ5">
            <v>-2</v>
          </cell>
          <cell r="AR5">
            <v>5</v>
          </cell>
          <cell r="AS5">
            <v>8.9700600000000001</v>
          </cell>
          <cell r="AT5">
            <v>1</v>
          </cell>
          <cell r="AU5" t="str">
            <v>Retail</v>
          </cell>
          <cell r="AW5" t="str">
            <v>Bahana Sec</v>
          </cell>
        </row>
        <row r="6">
          <cell r="A6" t="str">
            <v>ADHI01ACN1</v>
          </cell>
          <cell r="B6" t="str">
            <v>Adhi Karya (Persero) Tbk</v>
          </cell>
          <cell r="C6" t="str">
            <v>Obligasi Berkelanjutan I ADHI  Tahap I Tahun 2012 Seri A</v>
          </cell>
          <cell r="D6" t="str">
            <v>P</v>
          </cell>
          <cell r="E6" t="str">
            <v>I</v>
          </cell>
          <cell r="F6" t="str">
            <v>idA-</v>
          </cell>
          <cell r="H6">
            <v>375000000000</v>
          </cell>
          <cell r="I6">
            <v>41093</v>
          </cell>
          <cell r="J6">
            <v>41094</v>
          </cell>
          <cell r="L6">
            <v>42919</v>
          </cell>
          <cell r="M6" t="str">
            <v>IDA0000535A7</v>
          </cell>
          <cell r="N6" t="str">
            <v>JULOCT 3-3</v>
          </cell>
          <cell r="O6">
            <v>3</v>
          </cell>
          <cell r="P6" t="str">
            <v>Fixed = 9.35%</v>
          </cell>
          <cell r="Q6">
            <v>42899</v>
          </cell>
          <cell r="R6">
            <v>100.15</v>
          </cell>
          <cell r="S6" t="str">
            <v>N</v>
          </cell>
          <cell r="V6" t="str">
            <v>ADHI</v>
          </cell>
          <cell r="W6">
            <v>13</v>
          </cell>
          <cell r="X6">
            <v>1</v>
          </cell>
          <cell r="Z6">
            <v>100.13</v>
          </cell>
          <cell r="AA6">
            <v>1</v>
          </cell>
          <cell r="AB6">
            <v>3</v>
          </cell>
          <cell r="AC6" t="str">
            <v>IDR</v>
          </cell>
          <cell r="AD6">
            <v>375000000000</v>
          </cell>
          <cell r="AI6">
            <v>1</v>
          </cell>
          <cell r="AJ6">
            <v>8</v>
          </cell>
          <cell r="AK6" t="str">
            <v>30/360</v>
          </cell>
          <cell r="AL6" t="str">
            <v>N</v>
          </cell>
          <cell r="AM6">
            <v>9.35</v>
          </cell>
          <cell r="AN6">
            <v>42828</v>
          </cell>
          <cell r="AO6">
            <v>42919</v>
          </cell>
          <cell r="AP6">
            <v>-3.84</v>
          </cell>
          <cell r="AQ6">
            <v>-4</v>
          </cell>
          <cell r="AR6">
            <v>29</v>
          </cell>
          <cell r="AS6">
            <v>6.3806599999999998</v>
          </cell>
          <cell r="AT6">
            <v>1</v>
          </cell>
          <cell r="AU6" t="str">
            <v>Retail</v>
          </cell>
          <cell r="AW6" t="str">
            <v>Danareksa Sekuritas</v>
          </cell>
        </row>
        <row r="7">
          <cell r="A7" t="str">
            <v>SPN03121112</v>
          </cell>
          <cell r="B7" t="str">
            <v>Government Bond</v>
          </cell>
          <cell r="C7" t="str">
            <v>Surat Perbendaharaan Negara Seri SPN03121112</v>
          </cell>
          <cell r="D7" t="str">
            <v>S</v>
          </cell>
          <cell r="E7" t="str">
            <v>I</v>
          </cell>
          <cell r="H7">
            <v>850000000000</v>
          </cell>
          <cell r="I7">
            <v>41134</v>
          </cell>
          <cell r="J7">
            <v>41135</v>
          </cell>
          <cell r="L7">
            <v>41225</v>
          </cell>
          <cell r="M7" t="str">
            <v>IDQ000006809</v>
          </cell>
          <cell r="N7" t="str">
            <v>SPN</v>
          </cell>
          <cell r="O7">
            <v>1</v>
          </cell>
          <cell r="P7" t="str">
            <v>Yield Rata - rata tertimbang 4.04886%</v>
          </cell>
          <cell r="Q7">
            <v>41211</v>
          </cell>
          <cell r="R7">
            <v>99.85</v>
          </cell>
          <cell r="S7" t="str">
            <v>N</v>
          </cell>
          <cell r="V7" t="str">
            <v>GOVT</v>
          </cell>
          <cell r="W7">
            <v>99</v>
          </cell>
          <cell r="X7">
            <v>2</v>
          </cell>
          <cell r="Z7">
            <v>99.834999999999994</v>
          </cell>
          <cell r="AA7">
            <v>99</v>
          </cell>
          <cell r="AB7">
            <v>2</v>
          </cell>
          <cell r="AC7" t="str">
            <v>IDR</v>
          </cell>
          <cell r="AD7">
            <v>850000000000</v>
          </cell>
          <cell r="AI7">
            <v>1</v>
          </cell>
          <cell r="AJ7">
            <v>1</v>
          </cell>
          <cell r="AK7" t="str">
            <v>Actual/Actual</v>
          </cell>
          <cell r="AL7" t="str">
            <v>N</v>
          </cell>
          <cell r="AN7">
            <v>41134</v>
          </cell>
          <cell r="AO7">
            <v>41302</v>
          </cell>
          <cell r="AP7">
            <v>-8.48</v>
          </cell>
          <cell r="AQ7">
            <v>-9</v>
          </cell>
          <cell r="AR7">
            <v>71.832999999999998</v>
          </cell>
          <cell r="AS7">
            <v>4.569</v>
          </cell>
          <cell r="AT7">
            <v>2</v>
          </cell>
          <cell r="AU7" t="str">
            <v>Wholesale</v>
          </cell>
        </row>
        <row r="8">
          <cell r="A8" t="str">
            <v>SPN12130912</v>
          </cell>
          <cell r="B8" t="str">
            <v>Government Bond</v>
          </cell>
          <cell r="C8" t="str">
            <v>Surat Perbendaharaan Negara Seri SPN12130912</v>
          </cell>
          <cell r="D8" t="str">
            <v>S</v>
          </cell>
          <cell r="E8" t="str">
            <v>I</v>
          </cell>
          <cell r="H8">
            <v>1000000000000</v>
          </cell>
          <cell r="I8">
            <v>41165</v>
          </cell>
          <cell r="J8">
            <v>41166</v>
          </cell>
          <cell r="L8">
            <v>41529</v>
          </cell>
          <cell r="M8" t="str">
            <v>IDQ000007104</v>
          </cell>
          <cell r="N8" t="str">
            <v>SPN</v>
          </cell>
          <cell r="O8">
            <v>1</v>
          </cell>
          <cell r="P8" t="str">
            <v>Yield rata-rata tertimbang = 4.60625%</v>
          </cell>
          <cell r="Q8">
            <v>41498</v>
          </cell>
          <cell r="R8">
            <v>99.655600000000007</v>
          </cell>
          <cell r="S8" t="str">
            <v>N</v>
          </cell>
          <cell r="V8" t="str">
            <v>GOVT</v>
          </cell>
          <cell r="W8">
            <v>99</v>
          </cell>
          <cell r="X8">
            <v>2</v>
          </cell>
          <cell r="Z8">
            <v>99.655600000000007</v>
          </cell>
          <cell r="AA8">
            <v>99</v>
          </cell>
          <cell r="AB8">
            <v>2</v>
          </cell>
          <cell r="AC8" t="str">
            <v>IDR</v>
          </cell>
          <cell r="AD8">
            <v>2000000000000</v>
          </cell>
          <cell r="AI8">
            <v>1</v>
          </cell>
          <cell r="AJ8">
            <v>1</v>
          </cell>
          <cell r="AK8" t="str">
            <v>Actual/Actual</v>
          </cell>
          <cell r="AL8" t="str">
            <v>N</v>
          </cell>
          <cell r="AN8">
            <v>41164</v>
          </cell>
          <cell r="AO8">
            <v>41529</v>
          </cell>
          <cell r="AP8">
            <v>-7.65</v>
          </cell>
          <cell r="AQ8">
            <v>-8</v>
          </cell>
          <cell r="AR8">
            <v>16.530999999999999</v>
          </cell>
          <cell r="AS8">
            <v>4.3499999999999996</v>
          </cell>
          <cell r="AT8">
            <v>2</v>
          </cell>
          <cell r="AU8" t="str">
            <v>Wholesale</v>
          </cell>
        </row>
        <row r="9">
          <cell r="A9" t="str">
            <v>SPN12131007</v>
          </cell>
          <cell r="B9" t="str">
            <v>Government Bond</v>
          </cell>
          <cell r="C9" t="str">
            <v>Surat Perbendaharaan Negara Seri SPN12131007</v>
          </cell>
          <cell r="D9" t="str">
            <v>S</v>
          </cell>
          <cell r="E9" t="str">
            <v>I</v>
          </cell>
          <cell r="H9">
            <v>1000000000000</v>
          </cell>
          <cell r="I9">
            <v>41190</v>
          </cell>
          <cell r="J9">
            <v>41191</v>
          </cell>
          <cell r="L9">
            <v>41554</v>
          </cell>
          <cell r="M9" t="str">
            <v>IDQ000007401</v>
          </cell>
          <cell r="N9" t="str">
            <v>SPN</v>
          </cell>
          <cell r="O9">
            <v>0</v>
          </cell>
          <cell r="P9" t="str">
            <v>Yield rata - rata tertimbang = 4.45%</v>
          </cell>
          <cell r="Q9">
            <v>41529</v>
          </cell>
          <cell r="R9">
            <v>99.781300000000002</v>
          </cell>
          <cell r="S9" t="str">
            <v>N</v>
          </cell>
          <cell r="V9" t="str">
            <v>GOVT</v>
          </cell>
          <cell r="W9">
            <v>99</v>
          </cell>
          <cell r="X9">
            <v>2</v>
          </cell>
          <cell r="Z9">
            <v>33.260429999999999</v>
          </cell>
          <cell r="AA9">
            <v>99</v>
          </cell>
          <cell r="AB9">
            <v>2</v>
          </cell>
          <cell r="AC9" t="str">
            <v>IDR</v>
          </cell>
          <cell r="AD9">
            <v>1200000000000</v>
          </cell>
          <cell r="AI9">
            <v>1</v>
          </cell>
          <cell r="AJ9">
            <v>1</v>
          </cell>
          <cell r="AK9" t="str">
            <v>Actual/Actual</v>
          </cell>
          <cell r="AL9" t="str">
            <v>N</v>
          </cell>
          <cell r="AN9">
            <v>41190</v>
          </cell>
          <cell r="AO9">
            <v>41554</v>
          </cell>
          <cell r="AP9">
            <v>-7.58</v>
          </cell>
          <cell r="AQ9">
            <v>-8</v>
          </cell>
          <cell r="AR9">
            <v>170</v>
          </cell>
          <cell r="AS9">
            <v>4</v>
          </cell>
          <cell r="AT9">
            <v>2</v>
          </cell>
          <cell r="AU9" t="str">
            <v>Wholesale</v>
          </cell>
        </row>
        <row r="10">
          <cell r="A10" t="str">
            <v>SPNS17042013</v>
          </cell>
          <cell r="B10" t="str">
            <v>Government Bond</v>
          </cell>
          <cell r="C10" t="str">
            <v>Surat Perbendaharaan Negara Syariah Seri SPN-S 17042013</v>
          </cell>
          <cell r="D10" t="str">
            <v>S</v>
          </cell>
          <cell r="E10" t="str">
            <v>I</v>
          </cell>
          <cell r="H10">
            <v>105000000000</v>
          </cell>
          <cell r="I10">
            <v>41200</v>
          </cell>
          <cell r="J10">
            <v>41201</v>
          </cell>
          <cell r="L10">
            <v>41381</v>
          </cell>
          <cell r="M10" t="str">
            <v>IDQ000007500</v>
          </cell>
          <cell r="N10" t="str">
            <v>SPN</v>
          </cell>
          <cell r="O10">
            <v>1</v>
          </cell>
          <cell r="P10" t="str">
            <v>Yield Rata - rata tertimbang 4.75000%</v>
          </cell>
          <cell r="Q10">
            <v>41198</v>
          </cell>
          <cell r="R10">
            <v>97.698700000000002</v>
          </cell>
          <cell r="S10" t="str">
            <v>N</v>
          </cell>
          <cell r="V10" t="str">
            <v>GOVT</v>
          </cell>
          <cell r="W10">
            <v>99</v>
          </cell>
          <cell r="X10">
            <v>2</v>
          </cell>
          <cell r="Z10">
            <v>97.698700000000002</v>
          </cell>
          <cell r="AA10">
            <v>99</v>
          </cell>
          <cell r="AB10">
            <v>2</v>
          </cell>
          <cell r="AC10" t="str">
            <v>IDR</v>
          </cell>
          <cell r="AD10">
            <v>105000000000</v>
          </cell>
          <cell r="AI10">
            <v>2</v>
          </cell>
          <cell r="AJ10">
            <v>18</v>
          </cell>
          <cell r="AK10" t="str">
            <v>Actual/Actual</v>
          </cell>
          <cell r="AL10" t="str">
            <v>N</v>
          </cell>
          <cell r="AN10">
            <v>41200</v>
          </cell>
          <cell r="AO10">
            <v>41381</v>
          </cell>
          <cell r="AP10">
            <v>-8.0500000000000007</v>
          </cell>
          <cell r="AQ10">
            <v>-9</v>
          </cell>
          <cell r="AR10">
            <v>24.5</v>
          </cell>
          <cell r="AS10">
            <v>4.75</v>
          </cell>
          <cell r="AT10">
            <v>2</v>
          </cell>
          <cell r="AU10" t="str">
            <v>Wholesale</v>
          </cell>
        </row>
        <row r="11">
          <cell r="A11" t="str">
            <v>SSIA01A</v>
          </cell>
          <cell r="B11" t="str">
            <v>Surya Semesta Internusa</v>
          </cell>
          <cell r="C11" t="str">
            <v>Obligasi Surya Semesta Internusa I Tahun 2012 Dengan Tingkat Bunga Tetap Seri A</v>
          </cell>
          <cell r="D11" t="str">
            <v>P</v>
          </cell>
          <cell r="E11" t="str">
            <v>I</v>
          </cell>
          <cell r="F11" t="str">
            <v>idA</v>
          </cell>
          <cell r="H11">
            <v>150000000000</v>
          </cell>
          <cell r="I11">
            <v>41219</v>
          </cell>
          <cell r="J11">
            <v>41220</v>
          </cell>
          <cell r="L11">
            <v>42314</v>
          </cell>
          <cell r="M11" t="str">
            <v>IDA0000549A8</v>
          </cell>
          <cell r="N11" t="str">
            <v>NOVFEB 3-6</v>
          </cell>
          <cell r="O11">
            <v>3</v>
          </cell>
          <cell r="P11" t="str">
            <v>Fixed = 8.3% (Peng-JTO-00018/BEI.PG2/11-2015 Tanggal 05 November 2015)</v>
          </cell>
          <cell r="Q11">
            <v>42304</v>
          </cell>
          <cell r="R11">
            <v>100</v>
          </cell>
          <cell r="S11" t="str">
            <v>N</v>
          </cell>
          <cell r="V11" t="str">
            <v>SSIA</v>
          </cell>
          <cell r="W11">
            <v>1</v>
          </cell>
          <cell r="X11">
            <v>1</v>
          </cell>
          <cell r="Z11">
            <v>100</v>
          </cell>
          <cell r="AA11">
            <v>1</v>
          </cell>
          <cell r="AB11">
            <v>3</v>
          </cell>
          <cell r="AC11" t="str">
            <v>IDR</v>
          </cell>
          <cell r="AD11">
            <v>150000000000</v>
          </cell>
          <cell r="AI11">
            <v>1</v>
          </cell>
          <cell r="AJ11">
            <v>8</v>
          </cell>
          <cell r="AK11" t="str">
            <v>30/360</v>
          </cell>
          <cell r="AL11" t="str">
            <v>N</v>
          </cell>
          <cell r="AM11">
            <v>8.3000000000000007</v>
          </cell>
          <cell r="AN11">
            <v>42222</v>
          </cell>
          <cell r="AO11">
            <v>42314</v>
          </cell>
          <cell r="AP11">
            <v>-5.5</v>
          </cell>
          <cell r="AQ11">
            <v>-6</v>
          </cell>
          <cell r="AR11">
            <v>2</v>
          </cell>
          <cell r="AT11">
            <v>1</v>
          </cell>
          <cell r="AU11" t="str">
            <v>Wholesale</v>
          </cell>
          <cell r="AW11" t="str">
            <v>Mandiri Sekuritas</v>
          </cell>
        </row>
        <row r="12">
          <cell r="A12" t="str">
            <v>BEXI01ACN2</v>
          </cell>
          <cell r="B12" t="str">
            <v>Bank Ekspor Indonesia</v>
          </cell>
          <cell r="C12" t="str">
            <v>Obligasi Berkelanjutan Indonesia Eximbank I Dengan Tingkat Bunga Tetap Tahap II Tahun 2012 Seri A</v>
          </cell>
          <cell r="D12" t="str">
            <v>P</v>
          </cell>
          <cell r="E12" t="str">
            <v>I</v>
          </cell>
          <cell r="H12">
            <v>1434000000000</v>
          </cell>
          <cell r="I12">
            <v>41240</v>
          </cell>
          <cell r="J12">
            <v>41241</v>
          </cell>
          <cell r="L12">
            <v>41615</v>
          </cell>
          <cell r="M12" t="str">
            <v>IDA0000550A6</v>
          </cell>
          <cell r="N12" t="str">
            <v>NOVFEB 3-27</v>
          </cell>
          <cell r="O12">
            <v>3</v>
          </cell>
          <cell r="P12" t="str">
            <v>Fixed = 6.25%</v>
          </cell>
          <cell r="Q12">
            <v>41564</v>
          </cell>
          <cell r="R12">
            <v>99.85</v>
          </cell>
          <cell r="S12" t="str">
            <v>N</v>
          </cell>
          <cell r="V12" t="str">
            <v>BEXI</v>
          </cell>
          <cell r="W12">
            <v>2</v>
          </cell>
          <cell r="X12">
            <v>1</v>
          </cell>
          <cell r="Z12">
            <v>99.85</v>
          </cell>
          <cell r="AA12">
            <v>1</v>
          </cell>
          <cell r="AB12">
            <v>3</v>
          </cell>
          <cell r="AC12" t="str">
            <v>IDR</v>
          </cell>
          <cell r="AD12">
            <v>1434000000000</v>
          </cell>
          <cell r="AI12">
            <v>1</v>
          </cell>
          <cell r="AK12" t="str">
            <v>30/360</v>
          </cell>
          <cell r="AL12" t="str">
            <v>N</v>
          </cell>
          <cell r="AM12">
            <v>6.25</v>
          </cell>
          <cell r="AN12">
            <v>41513</v>
          </cell>
          <cell r="AO12">
            <v>41615</v>
          </cell>
          <cell r="AP12">
            <v>-7.41</v>
          </cell>
          <cell r="AQ12">
            <v>-8</v>
          </cell>
          <cell r="AR12">
            <v>30</v>
          </cell>
          <cell r="AS12">
            <v>6.20059</v>
          </cell>
          <cell r="AT12">
            <v>1</v>
          </cell>
          <cell r="AU12" t="str">
            <v>Wholesale</v>
          </cell>
          <cell r="AW12" t="str">
            <v>Trimegah Securities Tbk</v>
          </cell>
        </row>
        <row r="13">
          <cell r="A13" t="str">
            <v>SPN03130304</v>
          </cell>
          <cell r="B13" t="str">
            <v>Government Bond</v>
          </cell>
          <cell r="C13" t="str">
            <v>Surat Perbendaharan Negara Seri SPN03130304</v>
          </cell>
          <cell r="D13" t="str">
            <v>S</v>
          </cell>
          <cell r="E13" t="str">
            <v>I</v>
          </cell>
          <cell r="H13">
            <v>700000000000</v>
          </cell>
          <cell r="I13">
            <v>41248</v>
          </cell>
          <cell r="J13">
            <v>41249</v>
          </cell>
          <cell r="L13">
            <v>41337</v>
          </cell>
          <cell r="M13" t="str">
            <v>IDQ000007807</v>
          </cell>
          <cell r="N13" t="str">
            <v>SPN</v>
          </cell>
          <cell r="O13">
            <v>1</v>
          </cell>
          <cell r="P13" t="str">
            <v>Yield Rata - rata tertimbang = 1.95089%</v>
          </cell>
          <cell r="Q13">
            <v>41332</v>
          </cell>
          <cell r="R13">
            <v>99.987669999999994</v>
          </cell>
          <cell r="S13" t="str">
            <v>N</v>
          </cell>
          <cell r="V13" t="str">
            <v>GOVT</v>
          </cell>
          <cell r="W13">
            <v>99</v>
          </cell>
          <cell r="X13">
            <v>2</v>
          </cell>
          <cell r="Z13">
            <v>99.987669999999994</v>
          </cell>
          <cell r="AA13">
            <v>99</v>
          </cell>
          <cell r="AB13">
            <v>2</v>
          </cell>
          <cell r="AC13" t="str">
            <v>IDR</v>
          </cell>
          <cell r="AD13">
            <v>700000000000</v>
          </cell>
          <cell r="AI13">
            <v>1</v>
          </cell>
          <cell r="AJ13">
            <v>1</v>
          </cell>
          <cell r="AK13" t="str">
            <v>Actual/Actual</v>
          </cell>
          <cell r="AL13" t="str">
            <v>N</v>
          </cell>
          <cell r="AN13">
            <v>41248</v>
          </cell>
          <cell r="AO13">
            <v>41392</v>
          </cell>
          <cell r="AP13">
            <v>-8.17</v>
          </cell>
          <cell r="AQ13">
            <v>-9</v>
          </cell>
          <cell r="AR13">
            <v>5</v>
          </cell>
          <cell r="AS13">
            <v>0</v>
          </cell>
          <cell r="AT13">
            <v>2</v>
          </cell>
          <cell r="AU13" t="str">
            <v>Wholesale</v>
          </cell>
        </row>
        <row r="14">
          <cell r="A14" t="str">
            <v>AGII02</v>
          </cell>
          <cell r="B14" t="str">
            <v>Aneka Gas</v>
          </cell>
          <cell r="C14" t="str">
            <v>Obligasi Aneka Gas Industri II Tahun 2012</v>
          </cell>
          <cell r="D14" t="str">
            <v>P</v>
          </cell>
          <cell r="E14" t="str">
            <v>I</v>
          </cell>
          <cell r="F14" t="str">
            <v>A-(idn)</v>
          </cell>
          <cell r="H14">
            <v>200000000000</v>
          </cell>
          <cell r="I14">
            <v>41261</v>
          </cell>
          <cell r="J14">
            <v>41262</v>
          </cell>
          <cell r="L14">
            <v>43087</v>
          </cell>
          <cell r="M14" t="str">
            <v>IDA000055701</v>
          </cell>
          <cell r="N14" t="str">
            <v>DESMAR 3-18</v>
          </cell>
          <cell r="O14">
            <v>3</v>
          </cell>
          <cell r="P14" t="str">
            <v>Fixed = 9.8%</v>
          </cell>
          <cell r="Q14">
            <v>43035</v>
          </cell>
          <cell r="R14">
            <v>100.3</v>
          </cell>
          <cell r="S14" t="str">
            <v>N</v>
          </cell>
          <cell r="V14" t="str">
            <v>AGII</v>
          </cell>
          <cell r="W14">
            <v>13</v>
          </cell>
          <cell r="X14">
            <v>1</v>
          </cell>
          <cell r="Z14">
            <v>100.29</v>
          </cell>
          <cell r="AA14">
            <v>1</v>
          </cell>
          <cell r="AB14">
            <v>3</v>
          </cell>
          <cell r="AC14" t="str">
            <v>IDR</v>
          </cell>
          <cell r="AD14">
            <v>200000000000</v>
          </cell>
          <cell r="AI14">
            <v>1</v>
          </cell>
          <cell r="AJ14">
            <v>8</v>
          </cell>
          <cell r="AK14" t="str">
            <v>30/360</v>
          </cell>
          <cell r="AL14" t="str">
            <v>N</v>
          </cell>
          <cell r="AM14">
            <v>9.8000000000000007</v>
          </cell>
          <cell r="AN14">
            <v>42996</v>
          </cell>
          <cell r="AO14">
            <v>43087</v>
          </cell>
          <cell r="AP14">
            <v>-3.38</v>
          </cell>
          <cell r="AQ14">
            <v>-4</v>
          </cell>
          <cell r="AR14">
            <v>3</v>
          </cell>
          <cell r="AS14">
            <v>7.4425800000000004</v>
          </cell>
          <cell r="AT14">
            <v>1</v>
          </cell>
          <cell r="AU14" t="str">
            <v>Wholesale</v>
          </cell>
          <cell r="AW14" t="str">
            <v>Andalan Artha Advisindo Sekuritas</v>
          </cell>
        </row>
        <row r="15">
          <cell r="A15" t="str">
            <v>PNBN01CN1</v>
          </cell>
          <cell r="B15" t="str">
            <v>Bank Panin</v>
          </cell>
          <cell r="C15" t="str">
            <v>Obligasi Berkelanjutan I Bank Panin Tahap I Tahun 2012</v>
          </cell>
          <cell r="D15" t="str">
            <v>P</v>
          </cell>
          <cell r="E15" t="str">
            <v>I</v>
          </cell>
          <cell r="F15" t="str">
            <v>idAA</v>
          </cell>
          <cell r="H15">
            <v>1000000000000</v>
          </cell>
          <cell r="I15">
            <v>41263</v>
          </cell>
          <cell r="J15">
            <v>41264</v>
          </cell>
          <cell r="L15">
            <v>43089</v>
          </cell>
          <cell r="M15" t="str">
            <v>IDA000056006</v>
          </cell>
          <cell r="N15" t="str">
            <v>DESMAR 3-20</v>
          </cell>
          <cell r="O15">
            <v>3</v>
          </cell>
          <cell r="P15" t="str">
            <v>Fixed = 8.15%</v>
          </cell>
          <cell r="Q15">
            <v>43075</v>
          </cell>
          <cell r="R15">
            <v>100.06</v>
          </cell>
          <cell r="S15" t="str">
            <v>N</v>
          </cell>
          <cell r="V15" t="str">
            <v>PNBN</v>
          </cell>
          <cell r="W15">
            <v>6</v>
          </cell>
          <cell r="X15">
            <v>1</v>
          </cell>
          <cell r="Z15">
            <v>100.06</v>
          </cell>
          <cell r="AA15">
            <v>1</v>
          </cell>
          <cell r="AB15">
            <v>3</v>
          </cell>
          <cell r="AC15" t="str">
            <v>IDR</v>
          </cell>
          <cell r="AD15">
            <v>1000000000000</v>
          </cell>
          <cell r="AI15">
            <v>1</v>
          </cell>
          <cell r="AJ15">
            <v>7</v>
          </cell>
          <cell r="AK15" t="str">
            <v>30/360</v>
          </cell>
          <cell r="AL15" t="str">
            <v>N</v>
          </cell>
          <cell r="AM15">
            <v>8.15</v>
          </cell>
          <cell r="AN15">
            <v>42998</v>
          </cell>
          <cell r="AO15">
            <v>43089</v>
          </cell>
          <cell r="AP15">
            <v>-3.37</v>
          </cell>
          <cell r="AQ15">
            <v>-4</v>
          </cell>
          <cell r="AR15">
            <v>20</v>
          </cell>
          <cell r="AS15">
            <v>6.3735299999999997</v>
          </cell>
          <cell r="AT15">
            <v>1</v>
          </cell>
          <cell r="AU15" t="str">
            <v>Wholesale</v>
          </cell>
          <cell r="AW15" t="str">
            <v>CIMB Sec Indo</v>
          </cell>
        </row>
        <row r="16">
          <cell r="A16" t="str">
            <v>NISP01CCN1</v>
          </cell>
          <cell r="B16" t="str">
            <v>PT OCBC Nisp</v>
          </cell>
          <cell r="C16" t="str">
            <v>Obligasi Berkelanjutan I OCBC NISP Tahap I Tahun 2013 Seri C Dengan Tingkat Bunga Tetap</v>
          </cell>
          <cell r="D16" t="str">
            <v>P</v>
          </cell>
          <cell r="E16" t="str">
            <v>I</v>
          </cell>
          <cell r="F16" t="str">
            <v>idAAA</v>
          </cell>
          <cell r="H16">
            <v>1498000000000</v>
          </cell>
          <cell r="I16">
            <v>41324</v>
          </cell>
          <cell r="J16">
            <v>41325</v>
          </cell>
          <cell r="L16">
            <v>42419</v>
          </cell>
          <cell r="M16" t="str">
            <v>IDA0000570C0</v>
          </cell>
          <cell r="N16" t="str">
            <v>FEBMAY 3-19</v>
          </cell>
          <cell r="O16">
            <v>3</v>
          </cell>
          <cell r="P16" t="str">
            <v>Fixed = 7.4%</v>
          </cell>
          <cell r="Q16">
            <v>42401</v>
          </cell>
          <cell r="R16">
            <v>99.97</v>
          </cell>
          <cell r="S16" t="str">
            <v>N</v>
          </cell>
          <cell r="V16" t="str">
            <v>NISP</v>
          </cell>
          <cell r="W16">
            <v>13</v>
          </cell>
          <cell r="X16">
            <v>1</v>
          </cell>
          <cell r="Z16">
            <v>99.97</v>
          </cell>
          <cell r="AA16">
            <v>1</v>
          </cell>
          <cell r="AB16">
            <v>3</v>
          </cell>
          <cell r="AC16" t="str">
            <v>IDR</v>
          </cell>
          <cell r="AD16">
            <v>1498000000000</v>
          </cell>
          <cell r="AI16">
            <v>1</v>
          </cell>
          <cell r="AJ16">
            <v>6</v>
          </cell>
          <cell r="AK16" t="str">
            <v>30/360</v>
          </cell>
          <cell r="AL16" t="str">
            <v>N</v>
          </cell>
          <cell r="AM16">
            <v>7.4</v>
          </cell>
          <cell r="AN16">
            <v>42327</v>
          </cell>
          <cell r="AO16">
            <v>42419</v>
          </cell>
          <cell r="AP16">
            <v>-5.21</v>
          </cell>
          <cell r="AQ16">
            <v>-6</v>
          </cell>
          <cell r="AR16">
            <v>4</v>
          </cell>
          <cell r="AS16">
            <v>8.0217200000000002</v>
          </cell>
          <cell r="AT16">
            <v>1</v>
          </cell>
          <cell r="AU16" t="str">
            <v>Wholesale</v>
          </cell>
          <cell r="AW16" t="str">
            <v>PT Indo Premier Sec</v>
          </cell>
        </row>
        <row r="17">
          <cell r="A17" t="str">
            <v>BFIN01ACN2</v>
          </cell>
          <cell r="B17" t="str">
            <v>BFI Finance Indonesia</v>
          </cell>
          <cell r="C17" t="str">
            <v xml:space="preserve">Obligasi Berkelanjutan I BFI Finance Indonesia Tahap II Tahun 2013 Seri A </v>
          </cell>
          <cell r="D17" t="str">
            <v>P</v>
          </cell>
          <cell r="E17" t="str">
            <v>I</v>
          </cell>
          <cell r="F17" t="str">
            <v>A+(idn)</v>
          </cell>
          <cell r="H17">
            <v>100000000000</v>
          </cell>
          <cell r="I17">
            <v>41324</v>
          </cell>
          <cell r="J17">
            <v>41325</v>
          </cell>
          <cell r="L17">
            <v>41699</v>
          </cell>
          <cell r="M17" t="str">
            <v>IDA0000568A8</v>
          </cell>
          <cell r="N17" t="str">
            <v>FEBMAY 3-19</v>
          </cell>
          <cell r="O17">
            <v>3</v>
          </cell>
          <cell r="P17" t="str">
            <v>Fixed = 7.5%</v>
          </cell>
          <cell r="Q17">
            <v>41632</v>
          </cell>
          <cell r="R17">
            <v>99.83</v>
          </cell>
          <cell r="S17" t="str">
            <v>N</v>
          </cell>
          <cell r="V17" t="str">
            <v>BFIN</v>
          </cell>
          <cell r="W17">
            <v>13</v>
          </cell>
          <cell r="X17">
            <v>1</v>
          </cell>
          <cell r="Z17">
            <v>99.83</v>
          </cell>
          <cell r="AA17">
            <v>1</v>
          </cell>
          <cell r="AB17">
            <v>3</v>
          </cell>
          <cell r="AC17" t="str">
            <v>IDR</v>
          </cell>
          <cell r="AD17">
            <v>100000000000</v>
          </cell>
          <cell r="AI17">
            <v>1</v>
          </cell>
          <cell r="AJ17">
            <v>8</v>
          </cell>
          <cell r="AK17" t="str">
            <v>30/360</v>
          </cell>
          <cell r="AL17" t="str">
            <v>N</v>
          </cell>
          <cell r="AM17">
            <v>7.5</v>
          </cell>
          <cell r="AN17">
            <v>41597</v>
          </cell>
          <cell r="AO17">
            <v>41699</v>
          </cell>
          <cell r="AP17">
            <v>-7.18</v>
          </cell>
          <cell r="AQ17">
            <v>-8</v>
          </cell>
          <cell r="AR17">
            <v>1</v>
          </cell>
          <cell r="AS17">
            <v>0</v>
          </cell>
          <cell r="AT17">
            <v>1</v>
          </cell>
          <cell r="AU17" t="str">
            <v>Wholesale</v>
          </cell>
          <cell r="AW17" t="str">
            <v>PT Danareksa Sek</v>
          </cell>
        </row>
        <row r="18">
          <cell r="A18" t="str">
            <v>BFIN01BCN2</v>
          </cell>
          <cell r="B18" t="str">
            <v>BFI Finance Indonesia</v>
          </cell>
          <cell r="C18" t="str">
            <v xml:space="preserve">Obligasi Berkelanjutan I BFI Finance Indonesia Tahap II Tahun 2013 Seri B </v>
          </cell>
          <cell r="D18" t="str">
            <v>P</v>
          </cell>
          <cell r="E18" t="str">
            <v>I</v>
          </cell>
          <cell r="F18" t="str">
            <v>A+(idn)</v>
          </cell>
          <cell r="H18">
            <v>370000000000</v>
          </cell>
          <cell r="I18">
            <v>41324</v>
          </cell>
          <cell r="J18">
            <v>41325</v>
          </cell>
          <cell r="L18">
            <v>42054</v>
          </cell>
          <cell r="M18" t="str">
            <v>IDA0000568B6</v>
          </cell>
          <cell r="N18" t="str">
            <v>FEBMAY 3-19</v>
          </cell>
          <cell r="O18">
            <v>3</v>
          </cell>
          <cell r="P18" t="str">
            <v>Fixed = 8.5%</v>
          </cell>
          <cell r="Q18">
            <v>42031</v>
          </cell>
          <cell r="R18">
            <v>100</v>
          </cell>
          <cell r="S18" t="str">
            <v>N</v>
          </cell>
          <cell r="V18" t="str">
            <v>BFIN</v>
          </cell>
          <cell r="W18">
            <v>13</v>
          </cell>
          <cell r="X18">
            <v>1</v>
          </cell>
          <cell r="Z18">
            <v>100</v>
          </cell>
          <cell r="AA18">
            <v>1</v>
          </cell>
          <cell r="AB18">
            <v>3</v>
          </cell>
          <cell r="AC18" t="str">
            <v>IDR</v>
          </cell>
          <cell r="AD18">
            <v>370000000000</v>
          </cell>
          <cell r="AI18">
            <v>1</v>
          </cell>
          <cell r="AJ18">
            <v>8</v>
          </cell>
          <cell r="AK18" t="str">
            <v>30/360</v>
          </cell>
          <cell r="AL18" t="str">
            <v>N</v>
          </cell>
          <cell r="AM18">
            <v>8.5</v>
          </cell>
          <cell r="AN18">
            <v>41962</v>
          </cell>
          <cell r="AO18">
            <v>42054</v>
          </cell>
          <cell r="AP18">
            <v>-6.21</v>
          </cell>
          <cell r="AQ18">
            <v>-7</v>
          </cell>
          <cell r="AR18">
            <v>5</v>
          </cell>
          <cell r="AS18">
            <v>0</v>
          </cell>
          <cell r="AT18">
            <v>1</v>
          </cell>
          <cell r="AU18" t="str">
            <v>Wholesale</v>
          </cell>
          <cell r="AW18" t="str">
            <v>PT Danareksa Sek</v>
          </cell>
        </row>
        <row r="19">
          <cell r="A19" t="str">
            <v>MLSS01ASBVTW</v>
          </cell>
          <cell r="B19" t="str">
            <v>Muliaglass</v>
          </cell>
          <cell r="C19" t="str">
            <v>Muliaglass I Senior A Tahun 2000 (* Extend Maturity Due to RUPO)</v>
          </cell>
          <cell r="D19" t="str">
            <v>P</v>
          </cell>
          <cell r="E19" t="str">
            <v>I</v>
          </cell>
          <cell r="F19" t="str">
            <v>N/A</v>
          </cell>
          <cell r="H19">
            <v>107923813140</v>
          </cell>
          <cell r="I19">
            <v>36881</v>
          </cell>
          <cell r="J19">
            <v>36881</v>
          </cell>
          <cell r="K19">
            <v>365</v>
          </cell>
          <cell r="L19">
            <v>39386</v>
          </cell>
          <cell r="M19" t="str">
            <v>IDA0000134A5</v>
          </cell>
          <cell r="N19" t="str">
            <v>JAp3-22</v>
          </cell>
          <cell r="O19">
            <v>3</v>
          </cell>
          <cell r="P19" t="str">
            <v>Cp from 15% to 18% p.a. [d/h extended maturity 31 oct 2010]</v>
          </cell>
          <cell r="S19" t="str">
            <v>N</v>
          </cell>
          <cell r="T19">
            <v>0</v>
          </cell>
          <cell r="U19">
            <v>0</v>
          </cell>
          <cell r="V19" t="str">
            <v>MLSS</v>
          </cell>
          <cell r="W19">
            <v>2</v>
          </cell>
          <cell r="X19">
            <v>1</v>
          </cell>
          <cell r="Y19">
            <v>0</v>
          </cell>
          <cell r="AA19">
            <v>2</v>
          </cell>
          <cell r="AB19">
            <v>3</v>
          </cell>
          <cell r="AC19" t="str">
            <v>IDR</v>
          </cell>
          <cell r="AD19">
            <v>17382313561</v>
          </cell>
          <cell r="AI19">
            <v>1</v>
          </cell>
          <cell r="AJ19">
            <v>12</v>
          </cell>
          <cell r="AK19" t="str">
            <v>30/360</v>
          </cell>
          <cell r="AL19" t="str">
            <v>N</v>
          </cell>
          <cell r="AM19">
            <v>18</v>
          </cell>
          <cell r="AN19">
            <v>39285</v>
          </cell>
          <cell r="AO19">
            <v>39367</v>
          </cell>
          <cell r="AP19">
            <v>-13.52</v>
          </cell>
          <cell r="AQ19">
            <v>-14</v>
          </cell>
          <cell r="AT19">
            <v>1</v>
          </cell>
          <cell r="AU19" t="str">
            <v>Wholesale</v>
          </cell>
        </row>
        <row r="20">
          <cell r="A20" t="str">
            <v>ULTJ02BXBVTW</v>
          </cell>
          <cell r="B20" t="str">
            <v>Ultrajaya</v>
          </cell>
          <cell r="C20" t="str">
            <v>Ultrajaya II Tahun 2001 Seri B</v>
          </cell>
          <cell r="D20" t="str">
            <v>P</v>
          </cell>
          <cell r="E20" t="str">
            <v>I</v>
          </cell>
          <cell r="F20" t="str">
            <v>idBBB+</v>
          </cell>
          <cell r="G20">
            <v>0</v>
          </cell>
          <cell r="H20">
            <v>148800000000</v>
          </cell>
          <cell r="I20">
            <v>36964</v>
          </cell>
          <cell r="J20">
            <v>36966</v>
          </cell>
          <cell r="K20">
            <v>38790</v>
          </cell>
          <cell r="L20">
            <v>38790</v>
          </cell>
          <cell r="M20" t="str">
            <v>IDA0000136B2</v>
          </cell>
          <cell r="N20" t="str">
            <v>MJn3-14</v>
          </cell>
          <cell r="O20">
            <v>3</v>
          </cell>
          <cell r="P20" t="str">
            <v>Step-Down:19.25-18.25</v>
          </cell>
          <cell r="S20" t="str">
            <v>N</v>
          </cell>
          <cell r="T20">
            <v>5</v>
          </cell>
          <cell r="U20">
            <v>51</v>
          </cell>
          <cell r="V20" t="str">
            <v>ULTJ</v>
          </cell>
          <cell r="W20">
            <v>1</v>
          </cell>
          <cell r="X20">
            <v>1</v>
          </cell>
          <cell r="AA20">
            <v>2</v>
          </cell>
          <cell r="AB20">
            <v>3</v>
          </cell>
          <cell r="AC20" t="str">
            <v>IDR</v>
          </cell>
          <cell r="AD20">
            <v>148800000000</v>
          </cell>
          <cell r="AI20">
            <v>1</v>
          </cell>
          <cell r="AJ20">
            <v>9</v>
          </cell>
          <cell r="AK20" t="str">
            <v>30/360</v>
          </cell>
          <cell r="AL20" t="str">
            <v>N</v>
          </cell>
          <cell r="AM20">
            <v>18.25</v>
          </cell>
          <cell r="AP20">
            <v>-15.15</v>
          </cell>
          <cell r="AQ20">
            <v>-16</v>
          </cell>
          <cell r="AT20">
            <v>1</v>
          </cell>
        </row>
        <row r="21">
          <cell r="A21" t="str">
            <v>ULTJ02CXBVTW</v>
          </cell>
          <cell r="B21" t="str">
            <v>Ultrajaya</v>
          </cell>
          <cell r="C21" t="str">
            <v>Ultrajaya II Tahun 2001 Seri C</v>
          </cell>
          <cell r="D21" t="str">
            <v>P</v>
          </cell>
          <cell r="E21" t="str">
            <v>I</v>
          </cell>
          <cell r="F21" t="str">
            <v>idBBB+</v>
          </cell>
          <cell r="G21">
            <v>0</v>
          </cell>
          <cell r="H21">
            <v>8000000000</v>
          </cell>
          <cell r="I21">
            <v>36964</v>
          </cell>
          <cell r="J21">
            <v>36966</v>
          </cell>
          <cell r="K21">
            <v>38790</v>
          </cell>
          <cell r="L21">
            <v>38790</v>
          </cell>
          <cell r="M21" t="str">
            <v>IDA0000136C0</v>
          </cell>
          <cell r="N21" t="str">
            <v>MJn3-14</v>
          </cell>
          <cell r="O21">
            <v>3</v>
          </cell>
          <cell r="P21" t="str">
            <v>ATD6+3.50%</v>
          </cell>
          <cell r="S21" t="str">
            <v>N</v>
          </cell>
          <cell r="T21">
            <v>5</v>
          </cell>
          <cell r="U21">
            <v>51</v>
          </cell>
          <cell r="V21" t="str">
            <v>ULTJ</v>
          </cell>
          <cell r="W21">
            <v>1</v>
          </cell>
          <cell r="X21">
            <v>1</v>
          </cell>
          <cell r="AA21">
            <v>1</v>
          </cell>
          <cell r="AB21">
            <v>3</v>
          </cell>
          <cell r="AC21" t="str">
            <v>IDR</v>
          </cell>
          <cell r="AD21">
            <v>8000000000</v>
          </cell>
          <cell r="AI21">
            <v>1</v>
          </cell>
          <cell r="AJ21">
            <v>9</v>
          </cell>
          <cell r="AK21" t="str">
            <v>30/360</v>
          </cell>
          <cell r="AL21" t="str">
            <v>N</v>
          </cell>
          <cell r="AM21">
            <v>11.18</v>
          </cell>
          <cell r="AP21">
            <v>-15.15</v>
          </cell>
          <cell r="AQ21">
            <v>-16</v>
          </cell>
          <cell r="AT21">
            <v>1</v>
          </cell>
        </row>
        <row r="22">
          <cell r="A22" t="str">
            <v>GBRB0004MyBV</v>
          </cell>
          <cell r="B22" t="str">
            <v>Government Bond</v>
          </cell>
          <cell r="C22" t="str">
            <v>Obligasi Pem. Mei  1999 Seri VR0004</v>
          </cell>
          <cell r="D22" t="str">
            <v>S</v>
          </cell>
          <cell r="E22" t="str">
            <v>I</v>
          </cell>
          <cell r="G22">
            <v>0</v>
          </cell>
          <cell r="H22">
            <v>7062911000000</v>
          </cell>
          <cell r="I22">
            <v>36308</v>
          </cell>
          <cell r="J22">
            <v>36557</v>
          </cell>
          <cell r="L22">
            <v>38011</v>
          </cell>
          <cell r="M22" t="str">
            <v>IDG000000704</v>
          </cell>
          <cell r="N22" t="str">
            <v>AJy3-25</v>
          </cell>
          <cell r="O22">
            <v>3</v>
          </cell>
          <cell r="P22" t="str">
            <v>3 Months SBI</v>
          </cell>
          <cell r="S22" t="str">
            <v>N</v>
          </cell>
          <cell r="T22">
            <v>99</v>
          </cell>
          <cell r="U22">
            <v>99</v>
          </cell>
          <cell r="V22" t="str">
            <v>GOVT</v>
          </cell>
          <cell r="W22">
            <v>99</v>
          </cell>
          <cell r="X22">
            <v>2</v>
          </cell>
          <cell r="AA22">
            <v>2</v>
          </cell>
          <cell r="AB22">
            <v>3</v>
          </cell>
          <cell r="AC22" t="str">
            <v>IDR</v>
          </cell>
          <cell r="AD22">
            <v>7062911000000</v>
          </cell>
          <cell r="AI22">
            <v>1</v>
          </cell>
          <cell r="AJ22">
            <v>4</v>
          </cell>
          <cell r="AK22" t="str">
            <v>Actual/Actual</v>
          </cell>
          <cell r="AL22" t="str">
            <v>N</v>
          </cell>
          <cell r="AM22">
            <v>8.4348299999999998</v>
          </cell>
          <cell r="AP22">
            <v>-17.29</v>
          </cell>
          <cell r="AQ22">
            <v>-18</v>
          </cell>
          <cell r="AT22">
            <v>1</v>
          </cell>
        </row>
        <row r="23">
          <cell r="A23" t="str">
            <v>ISAT01AXBFTW</v>
          </cell>
          <cell r="B23" t="str">
            <v>Indosat</v>
          </cell>
          <cell r="C23" t="str">
            <v>Indosat I Tahun 2001 Seri A</v>
          </cell>
          <cell r="D23" t="str">
            <v>P</v>
          </cell>
          <cell r="E23" t="str">
            <v>I</v>
          </cell>
          <cell r="F23" t="str">
            <v>idAA+</v>
          </cell>
          <cell r="G23">
            <v>0</v>
          </cell>
          <cell r="H23">
            <v>778700000000</v>
          </cell>
          <cell r="I23">
            <v>36993</v>
          </cell>
          <cell r="J23">
            <v>36999</v>
          </cell>
          <cell r="L23">
            <v>38819</v>
          </cell>
          <cell r="M23" t="str">
            <v>IDA0000137A2</v>
          </cell>
          <cell r="N23" t="str">
            <v>AJy3-12</v>
          </cell>
          <cell r="O23">
            <v>3</v>
          </cell>
          <cell r="P23" t="str">
            <v>Fixed:18</v>
          </cell>
        </row>
        <row r="24">
          <cell r="A24" t="str">
            <v>ISAT01BXBVTW</v>
          </cell>
          <cell r="B24" t="str">
            <v>Indosat</v>
          </cell>
          <cell r="C24" t="str">
            <v>Indosat I Tahun 2001 Seri B</v>
          </cell>
          <cell r="D24" t="str">
            <v>P</v>
          </cell>
          <cell r="E24" t="str">
            <v>I</v>
          </cell>
          <cell r="F24" t="str">
            <v>idAA+</v>
          </cell>
          <cell r="G24">
            <v>0</v>
          </cell>
          <cell r="H24">
            <v>172800000000</v>
          </cell>
          <cell r="I24">
            <v>36993</v>
          </cell>
          <cell r="J24">
            <v>36999</v>
          </cell>
          <cell r="L24">
            <v>38819</v>
          </cell>
          <cell r="M24" t="str">
            <v>IDA0000137B0</v>
          </cell>
          <cell r="N24" t="str">
            <v>AJy3-12</v>
          </cell>
          <cell r="O24">
            <v>3</v>
          </cell>
          <cell r="P24" t="str">
            <v>ATD3+2</v>
          </cell>
        </row>
        <row r="25">
          <cell r="A25" t="str">
            <v>GBRB0003MyBV</v>
          </cell>
          <cell r="B25" t="str">
            <v>Government Bond</v>
          </cell>
          <cell r="C25" t="str">
            <v>Obligasi Pem. Mei  1999 Seri VR0003</v>
          </cell>
          <cell r="D25" t="str">
            <v>S</v>
          </cell>
          <cell r="E25" t="str">
            <v>I</v>
          </cell>
          <cell r="G25">
            <v>0</v>
          </cell>
          <cell r="H25">
            <v>7387881000000</v>
          </cell>
          <cell r="I25">
            <v>36308</v>
          </cell>
          <cell r="J25">
            <v>36557</v>
          </cell>
          <cell r="L25">
            <v>37797</v>
          </cell>
          <cell r="M25" t="str">
            <v>IDG000000605</v>
          </cell>
          <cell r="N25" t="str">
            <v>MJn3-25</v>
          </cell>
          <cell r="O25">
            <v>3</v>
          </cell>
          <cell r="P25" t="str">
            <v>3 Months SBI</v>
          </cell>
          <cell r="S25" t="str">
            <v>N</v>
          </cell>
          <cell r="T25">
            <v>99</v>
          </cell>
          <cell r="U25">
            <v>99</v>
          </cell>
          <cell r="V25" t="str">
            <v>GOVT</v>
          </cell>
          <cell r="W25">
            <v>99</v>
          </cell>
          <cell r="X25">
            <v>2</v>
          </cell>
          <cell r="AA25">
            <v>2</v>
          </cell>
          <cell r="AB25">
            <v>3</v>
          </cell>
          <cell r="AC25" t="str">
            <v>IDR</v>
          </cell>
          <cell r="AD25">
            <v>7387881000000</v>
          </cell>
          <cell r="AI25">
            <v>1</v>
          </cell>
          <cell r="AJ25">
            <v>4</v>
          </cell>
          <cell r="AK25" t="str">
            <v>Actual/Actual</v>
          </cell>
          <cell r="AL25" t="str">
            <v>N</v>
          </cell>
          <cell r="AM25">
            <v>11.96828</v>
          </cell>
          <cell r="AP25">
            <v>-17.87</v>
          </cell>
          <cell r="AQ25">
            <v>-18</v>
          </cell>
          <cell r="AT25">
            <v>1</v>
          </cell>
        </row>
        <row r="26">
          <cell r="A26" t="str">
            <v>PPGD08AXBFTW</v>
          </cell>
          <cell r="B26" t="str">
            <v>Perum Pegadaian</v>
          </cell>
          <cell r="C26" t="str">
            <v>Perum Pegadaian VIII Tahun 2001 Seri A</v>
          </cell>
          <cell r="D26" t="str">
            <v>S</v>
          </cell>
          <cell r="E26" t="str">
            <v>I</v>
          </cell>
          <cell r="F26" t="str">
            <v>idAA</v>
          </cell>
          <cell r="G26">
            <v>0</v>
          </cell>
          <cell r="H26">
            <v>11940000000</v>
          </cell>
          <cell r="I26">
            <v>37054</v>
          </cell>
          <cell r="J26">
            <v>37057</v>
          </cell>
          <cell r="L26">
            <v>38880</v>
          </cell>
          <cell r="M26" t="str">
            <v>IDA0000138A0</v>
          </cell>
          <cell r="N26" t="str">
            <v>JSp3-12</v>
          </cell>
          <cell r="O26">
            <v>3</v>
          </cell>
          <cell r="P26" t="str">
            <v>Fixed:19</v>
          </cell>
        </row>
        <row r="27">
          <cell r="A27" t="str">
            <v>PPGD08BXBFTW</v>
          </cell>
          <cell r="B27" t="str">
            <v>Perum Pegadaian</v>
          </cell>
          <cell r="C27" t="str">
            <v>Perum Pegadaian VIII Tahun 2001 Seri B</v>
          </cell>
          <cell r="D27" t="str">
            <v>S</v>
          </cell>
          <cell r="E27" t="str">
            <v>I</v>
          </cell>
          <cell r="F27" t="str">
            <v>idAA</v>
          </cell>
          <cell r="G27">
            <v>0</v>
          </cell>
          <cell r="H27">
            <v>65800000000</v>
          </cell>
          <cell r="I27">
            <v>37054</v>
          </cell>
          <cell r="J27">
            <v>37057</v>
          </cell>
          <cell r="L27">
            <v>38880</v>
          </cell>
          <cell r="M27" t="str">
            <v>IDA0000138B8</v>
          </cell>
          <cell r="N27" t="str">
            <v>JSp3-12</v>
          </cell>
          <cell r="O27">
            <v>3</v>
          </cell>
          <cell r="P27" t="str">
            <v>Fixed:19</v>
          </cell>
        </row>
        <row r="28">
          <cell r="A28" t="str">
            <v>PPGD08CXBVTW</v>
          </cell>
          <cell r="B28" t="str">
            <v>Perum Pegadaian</v>
          </cell>
          <cell r="C28" t="str">
            <v>Perum Pegadaian VIII Tahun 2001 Seri C</v>
          </cell>
          <cell r="D28" t="str">
            <v>S</v>
          </cell>
          <cell r="E28" t="str">
            <v>I</v>
          </cell>
          <cell r="F28" t="str">
            <v>idAA</v>
          </cell>
          <cell r="G28">
            <v>0</v>
          </cell>
          <cell r="H28">
            <v>172300000000</v>
          </cell>
          <cell r="I28">
            <v>37054</v>
          </cell>
          <cell r="J28">
            <v>37057</v>
          </cell>
          <cell r="L28">
            <v>38880</v>
          </cell>
          <cell r="M28" t="str">
            <v>IDA0000138C6</v>
          </cell>
          <cell r="N28" t="str">
            <v>JSp3-12</v>
          </cell>
          <cell r="O28">
            <v>3</v>
          </cell>
          <cell r="P28" t="str">
            <v>Cp From 20</v>
          </cell>
        </row>
        <row r="29">
          <cell r="A29" t="str">
            <v>KREN01B</v>
          </cell>
          <cell r="B29" t="str">
            <v>Kresna Graha Sekurindo</v>
          </cell>
          <cell r="C29" t="str">
            <v>Kresna Graha Sekurindo I Tahun 2007 Seri B</v>
          </cell>
          <cell r="D29" t="str">
            <v>P</v>
          </cell>
          <cell r="E29" t="str">
            <v>I</v>
          </cell>
          <cell r="F29" t="str">
            <v>idCCC</v>
          </cell>
          <cell r="G29">
            <v>0</v>
          </cell>
          <cell r="H29">
            <v>45000000000</v>
          </cell>
          <cell r="I29">
            <v>39210</v>
          </cell>
          <cell r="J29">
            <v>39212</v>
          </cell>
          <cell r="K29">
            <v>1</v>
          </cell>
          <cell r="L29">
            <v>39941</v>
          </cell>
          <cell r="M29" t="str">
            <v>IDA0000325B1</v>
          </cell>
          <cell r="N29" t="str">
            <v>MAG 3-8</v>
          </cell>
          <cell r="O29">
            <v>3</v>
          </cell>
          <cell r="P29" t="str">
            <v>Fixed = 12%</v>
          </cell>
          <cell r="Q29">
            <v>39875</v>
          </cell>
          <cell r="R29">
            <v>99</v>
          </cell>
          <cell r="S29" t="str">
            <v>N</v>
          </cell>
          <cell r="T29">
            <v>0</v>
          </cell>
          <cell r="U29">
            <v>0</v>
          </cell>
          <cell r="V29" t="str">
            <v>KREN</v>
          </cell>
          <cell r="W29">
            <v>13</v>
          </cell>
          <cell r="X29">
            <v>1</v>
          </cell>
          <cell r="Y29">
            <v>0</v>
          </cell>
          <cell r="Z29">
            <v>99</v>
          </cell>
          <cell r="AA29">
            <v>1</v>
          </cell>
          <cell r="AB29">
            <v>3</v>
          </cell>
          <cell r="AC29" t="str">
            <v>IDR</v>
          </cell>
          <cell r="AD29">
            <v>45000000000</v>
          </cell>
          <cell r="AI29">
            <v>1</v>
          </cell>
          <cell r="AJ29">
            <v>9</v>
          </cell>
          <cell r="AK29" t="str">
            <v>30/360</v>
          </cell>
          <cell r="AL29" t="str">
            <v>N</v>
          </cell>
          <cell r="AM29">
            <v>12</v>
          </cell>
          <cell r="AN29">
            <v>39760</v>
          </cell>
          <cell r="AO29">
            <v>39852</v>
          </cell>
          <cell r="AP29">
            <v>-12</v>
          </cell>
          <cell r="AQ29">
            <v>-12</v>
          </cell>
          <cell r="AR29">
            <v>1.5</v>
          </cell>
          <cell r="AS29">
            <v>0</v>
          </cell>
          <cell r="AT29">
            <v>1</v>
          </cell>
        </row>
        <row r="30">
          <cell r="A30" t="str">
            <v>BLTA03</v>
          </cell>
          <cell r="B30" t="str">
            <v>Berlian Laju Tanker</v>
          </cell>
          <cell r="C30" t="str">
            <v>Obligasi Berlian Laju Tanker III Tahun 2007</v>
          </cell>
          <cell r="D30" t="str">
            <v>P</v>
          </cell>
          <cell r="E30" t="str">
            <v>I</v>
          </cell>
          <cell r="F30" t="str">
            <v>idD</v>
          </cell>
          <cell r="H30">
            <v>700000000000</v>
          </cell>
          <cell r="I30">
            <v>39268</v>
          </cell>
          <cell r="J30">
            <v>39269</v>
          </cell>
          <cell r="L30">
            <v>45016</v>
          </cell>
          <cell r="M30" t="str">
            <v>IDA000034003</v>
          </cell>
          <cell r="N30" t="str">
            <v>JUO 3-5</v>
          </cell>
          <cell r="O30">
            <v>3</v>
          </cell>
          <cell r="P30" t="str">
            <v>Fixed = 10</v>
          </cell>
        </row>
        <row r="31">
          <cell r="A31" t="str">
            <v>SCTV02</v>
          </cell>
          <cell r="B31" t="str">
            <v>Surya Citra Televisi</v>
          </cell>
          <cell r="C31" t="str">
            <v>Obligasi Surya Citra Televisi II Tahun 2007</v>
          </cell>
          <cell r="D31" t="str">
            <v>P</v>
          </cell>
          <cell r="E31" t="str">
            <v>I</v>
          </cell>
          <cell r="F31" t="str">
            <v>idA+</v>
          </cell>
          <cell r="H31">
            <v>575000000000</v>
          </cell>
          <cell r="I31">
            <v>39273</v>
          </cell>
          <cell r="J31">
            <v>39274</v>
          </cell>
          <cell r="K31">
            <v>1</v>
          </cell>
          <cell r="L31">
            <v>41100</v>
          </cell>
          <cell r="M31" t="str">
            <v>IDA000034300</v>
          </cell>
          <cell r="N31" t="str">
            <v>JUO 3-10</v>
          </cell>
          <cell r="O31">
            <v>3</v>
          </cell>
          <cell r="P31" t="str">
            <v>Fixed = 10</v>
          </cell>
        </row>
        <row r="32">
          <cell r="A32" t="str">
            <v>BRPT01XXBVTW</v>
          </cell>
          <cell r="B32" t="str">
            <v>Barito Pacific</v>
          </cell>
          <cell r="C32" t="str">
            <v>Barito Pacific Timber Tahun 2002</v>
          </cell>
          <cell r="D32" t="str">
            <v>S</v>
          </cell>
          <cell r="E32" t="str">
            <v>I</v>
          </cell>
          <cell r="F32" t="str">
            <v>D</v>
          </cell>
          <cell r="G32">
            <v>0</v>
          </cell>
          <cell r="H32">
            <v>155100000000</v>
          </cell>
          <cell r="I32">
            <v>37266</v>
          </cell>
          <cell r="J32">
            <v>37649</v>
          </cell>
          <cell r="K32">
            <v>38756</v>
          </cell>
          <cell r="L32">
            <v>39092</v>
          </cell>
          <cell r="M32" t="str">
            <v>IDA000016505</v>
          </cell>
          <cell r="N32" t="str">
            <v>JJy6-10</v>
          </cell>
          <cell r="O32">
            <v>6</v>
          </cell>
          <cell r="P32" t="str">
            <v>(Restructuring of BRPT 1997)Yr1:15</v>
          </cell>
        </row>
        <row r="33">
          <cell r="A33" t="str">
            <v>NISP01AXBFSB</v>
          </cell>
          <cell r="B33" t="str">
            <v>Bank NISP</v>
          </cell>
          <cell r="C33" t="str">
            <v>Subordinasi I Bank NISP Th. 2003 Seri A</v>
          </cell>
          <cell r="D33" t="str">
            <v>P</v>
          </cell>
          <cell r="E33" t="str">
            <v>I</v>
          </cell>
          <cell r="F33" t="str">
            <v>idA+</v>
          </cell>
          <cell r="G33">
            <v>0</v>
          </cell>
          <cell r="H33">
            <v>455000000000</v>
          </cell>
          <cell r="I33">
            <v>37692</v>
          </cell>
          <cell r="J33">
            <v>37694</v>
          </cell>
          <cell r="K33">
            <v>367</v>
          </cell>
          <cell r="L33">
            <v>41345</v>
          </cell>
          <cell r="M33" t="str">
            <v>IDA0000167A9</v>
          </cell>
          <cell r="N33" t="str">
            <v>MJn3-12</v>
          </cell>
          <cell r="O33">
            <v>3</v>
          </cell>
          <cell r="P33" t="str">
            <v>Th1-5:17</v>
          </cell>
        </row>
        <row r="34">
          <cell r="A34" t="str">
            <v>NISP-01XX-BV</v>
          </cell>
          <cell r="B34" t="str">
            <v>Bank NISP</v>
          </cell>
          <cell r="C34" t="str">
            <v>Bank NISP I Tahun 1997</v>
          </cell>
          <cell r="D34" t="str">
            <v>P</v>
          </cell>
          <cell r="E34" t="str">
            <v>I</v>
          </cell>
          <cell r="F34" t="str">
            <v>idBBB</v>
          </cell>
          <cell r="G34">
            <v>385</v>
          </cell>
          <cell r="H34">
            <v>150000000000</v>
          </cell>
          <cell r="I34">
            <v>35597</v>
          </cell>
          <cell r="J34">
            <v>35608</v>
          </cell>
          <cell r="L34">
            <v>37423</v>
          </cell>
          <cell r="M34" t="str">
            <v>IDA000008601</v>
          </cell>
          <cell r="N34" t="str">
            <v>DMr3-16</v>
          </cell>
          <cell r="O34">
            <v>3</v>
          </cell>
          <cell r="P34" t="str">
            <v>ATD6+1.25%</v>
          </cell>
          <cell r="S34" t="str">
            <v>N</v>
          </cell>
          <cell r="T34">
            <v>8</v>
          </cell>
          <cell r="U34">
            <v>82</v>
          </cell>
          <cell r="V34" t="str">
            <v>NISP</v>
          </cell>
          <cell r="W34">
            <v>1</v>
          </cell>
          <cell r="X34">
            <v>1</v>
          </cell>
          <cell r="Y34">
            <v>10</v>
          </cell>
          <cell r="AA34">
            <v>2</v>
          </cell>
          <cell r="AB34">
            <v>1</v>
          </cell>
          <cell r="AC34" t="str">
            <v>IDR</v>
          </cell>
          <cell r="AD34">
            <v>150000000000</v>
          </cell>
          <cell r="AI34">
            <v>1</v>
          </cell>
          <cell r="AJ34">
            <v>9</v>
          </cell>
          <cell r="AK34" t="str">
            <v>30/360</v>
          </cell>
          <cell r="AL34" t="str">
            <v>N</v>
          </cell>
          <cell r="AM34">
            <v>14.08</v>
          </cell>
          <cell r="AP34">
            <v>-18.899999999999999</v>
          </cell>
          <cell r="AQ34">
            <v>-19</v>
          </cell>
          <cell r="AT34">
            <v>1</v>
          </cell>
        </row>
        <row r="35">
          <cell r="A35" t="str">
            <v>PBPR-01XX-BV</v>
          </cell>
          <cell r="B35" t="str">
            <v>Pembangunan</v>
          </cell>
          <cell r="C35" t="str">
            <v>Pembangunan Perumahan I Tahun 1993</v>
          </cell>
          <cell r="D35" t="str">
            <v>S</v>
          </cell>
          <cell r="E35" t="str">
            <v>I</v>
          </cell>
          <cell r="G35">
            <v>1525</v>
          </cell>
          <cell r="H35">
            <v>100000000000</v>
          </cell>
          <cell r="I35">
            <v>34040</v>
          </cell>
          <cell r="J35">
            <v>34073</v>
          </cell>
          <cell r="L35">
            <v>35866</v>
          </cell>
          <cell r="M35" t="str">
            <v>&lt;N/A&gt;</v>
          </cell>
          <cell r="O35">
            <v>99</v>
          </cell>
          <cell r="P35" t="str">
            <v>Floating</v>
          </cell>
          <cell r="S35" t="str">
            <v>N</v>
          </cell>
          <cell r="T35">
            <v>6</v>
          </cell>
          <cell r="U35">
            <v>61</v>
          </cell>
          <cell r="V35" t="str">
            <v>PBPR</v>
          </cell>
          <cell r="W35">
            <v>99</v>
          </cell>
          <cell r="X35">
            <v>1</v>
          </cell>
          <cell r="Y35">
            <v>10</v>
          </cell>
          <cell r="AA35">
            <v>2</v>
          </cell>
          <cell r="AB35">
            <v>1</v>
          </cell>
          <cell r="AC35" t="str">
            <v>IDR</v>
          </cell>
          <cell r="AD35">
            <v>100000000000</v>
          </cell>
          <cell r="AI35">
            <v>1</v>
          </cell>
          <cell r="AK35" t="str">
            <v>30/360</v>
          </cell>
          <cell r="AL35" t="str">
            <v>N</v>
          </cell>
          <cell r="AP35">
            <v>-23.16</v>
          </cell>
          <cell r="AQ35">
            <v>-24</v>
          </cell>
          <cell r="AT35">
            <v>1</v>
          </cell>
        </row>
        <row r="36">
          <cell r="A36" t="str">
            <v>PLBI-01XX-BV</v>
          </cell>
          <cell r="B36" t="str">
            <v>Pelabuhan Indon</v>
          </cell>
          <cell r="C36" t="str">
            <v>Pelabuhan Indonesia Dua I Tahun 1994</v>
          </cell>
          <cell r="D36" t="str">
            <v>P</v>
          </cell>
          <cell r="E36" t="str">
            <v>I</v>
          </cell>
          <cell r="G36">
            <v>4150</v>
          </cell>
          <cell r="H36">
            <v>100000000000</v>
          </cell>
          <cell r="I36">
            <v>34535</v>
          </cell>
          <cell r="J36">
            <v>34544</v>
          </cell>
          <cell r="L36">
            <v>36361</v>
          </cell>
          <cell r="M36" t="str">
            <v>IDA000004808</v>
          </cell>
          <cell r="N36" t="str">
            <v>OcJ3-20</v>
          </cell>
          <cell r="O36">
            <v>3</v>
          </cell>
          <cell r="P36" t="str">
            <v>ATD6+1%</v>
          </cell>
          <cell r="S36" t="str">
            <v>N</v>
          </cell>
          <cell r="T36">
            <v>7</v>
          </cell>
          <cell r="U36">
            <v>72</v>
          </cell>
          <cell r="V36" t="str">
            <v>PLBI</v>
          </cell>
          <cell r="W36">
            <v>6</v>
          </cell>
          <cell r="X36">
            <v>1</v>
          </cell>
          <cell r="Y36">
            <v>10</v>
          </cell>
          <cell r="AA36">
            <v>2</v>
          </cell>
          <cell r="AB36">
            <v>1</v>
          </cell>
          <cell r="AC36" t="str">
            <v>IDR</v>
          </cell>
          <cell r="AD36">
            <v>100000000000</v>
          </cell>
          <cell r="AI36">
            <v>1</v>
          </cell>
          <cell r="AK36" t="str">
            <v>30/360</v>
          </cell>
          <cell r="AL36" t="str">
            <v>N</v>
          </cell>
          <cell r="AM36">
            <v>31.57</v>
          </cell>
          <cell r="AP36">
            <v>-21.81</v>
          </cell>
          <cell r="AQ36">
            <v>-22</v>
          </cell>
          <cell r="AT36">
            <v>1</v>
          </cell>
        </row>
        <row r="37">
          <cell r="A37" t="str">
            <v>PPGD-01XX-BV</v>
          </cell>
          <cell r="B37" t="str">
            <v>Perum Pegadaian</v>
          </cell>
          <cell r="C37" t="str">
            <v>Perum Pegadaian I Tahun 1993</v>
          </cell>
          <cell r="D37" t="str">
            <v>S</v>
          </cell>
          <cell r="E37" t="str">
            <v>I</v>
          </cell>
          <cell r="G37">
            <v>1070</v>
          </cell>
          <cell r="H37">
            <v>50000000000</v>
          </cell>
          <cell r="I37">
            <v>34159</v>
          </cell>
          <cell r="J37">
            <v>34177</v>
          </cell>
          <cell r="L37">
            <v>35985</v>
          </cell>
          <cell r="M37" t="str">
            <v>IDA000003206</v>
          </cell>
          <cell r="N37" t="str">
            <v>AJy3-09</v>
          </cell>
          <cell r="O37">
            <v>3</v>
          </cell>
          <cell r="P37" t="str">
            <v>Floating</v>
          </cell>
          <cell r="S37" t="str">
            <v>N</v>
          </cell>
          <cell r="T37">
            <v>8</v>
          </cell>
          <cell r="U37">
            <v>82</v>
          </cell>
          <cell r="V37" t="str">
            <v>PPGD</v>
          </cell>
          <cell r="W37">
            <v>8</v>
          </cell>
          <cell r="X37">
            <v>1</v>
          </cell>
          <cell r="Y37">
            <v>10</v>
          </cell>
          <cell r="AA37">
            <v>2</v>
          </cell>
          <cell r="AB37">
            <v>1</v>
          </cell>
          <cell r="AC37" t="str">
            <v>IDR</v>
          </cell>
          <cell r="AD37">
            <v>50000000000</v>
          </cell>
          <cell r="AI37">
            <v>1</v>
          </cell>
          <cell r="AK37" t="str">
            <v>30/360</v>
          </cell>
          <cell r="AL37" t="str">
            <v>N</v>
          </cell>
          <cell r="AM37">
            <v>15</v>
          </cell>
          <cell r="AP37">
            <v>-22.84</v>
          </cell>
          <cell r="AQ37">
            <v>-23</v>
          </cell>
          <cell r="AT37">
            <v>1</v>
          </cell>
        </row>
        <row r="38">
          <cell r="A38" t="str">
            <v>PPLN-05CX-BV</v>
          </cell>
          <cell r="B38" t="str">
            <v>Perusahaan List</v>
          </cell>
          <cell r="C38" t="str">
            <v>PLN V  Tahun 1996 Seri C</v>
          </cell>
          <cell r="D38" t="str">
            <v>S</v>
          </cell>
          <cell r="E38" t="str">
            <v>I</v>
          </cell>
          <cell r="F38" t="str">
            <v>idB</v>
          </cell>
          <cell r="G38">
            <v>59</v>
          </cell>
          <cell r="H38">
            <v>25000000000</v>
          </cell>
          <cell r="I38">
            <v>35298</v>
          </cell>
          <cell r="J38">
            <v>35305</v>
          </cell>
          <cell r="L38">
            <v>37210</v>
          </cell>
          <cell r="M38" t="str">
            <v>IDA0000063C6</v>
          </cell>
          <cell r="N38" t="str">
            <v>FAg6-15</v>
          </cell>
          <cell r="O38">
            <v>6</v>
          </cell>
          <cell r="P38" t="str">
            <v>IRSOR6+1.25%</v>
          </cell>
          <cell r="S38" t="str">
            <v>N</v>
          </cell>
          <cell r="T38">
            <v>7</v>
          </cell>
          <cell r="U38">
            <v>71</v>
          </cell>
          <cell r="V38" t="str">
            <v>PPLN</v>
          </cell>
          <cell r="W38">
            <v>6</v>
          </cell>
          <cell r="X38">
            <v>1</v>
          </cell>
          <cell r="Y38">
            <v>10</v>
          </cell>
          <cell r="AA38">
            <v>2</v>
          </cell>
          <cell r="AB38">
            <v>1</v>
          </cell>
          <cell r="AC38" t="str">
            <v>IDR</v>
          </cell>
          <cell r="AD38">
            <v>25000000000</v>
          </cell>
          <cell r="AI38">
            <v>1</v>
          </cell>
          <cell r="AJ38">
            <v>11</v>
          </cell>
          <cell r="AK38" t="str">
            <v>30/360</v>
          </cell>
          <cell r="AL38" t="str">
            <v>N</v>
          </cell>
          <cell r="AM38">
            <v>13.8</v>
          </cell>
          <cell r="AP38">
            <v>-19.48</v>
          </cell>
          <cell r="AQ38">
            <v>-20</v>
          </cell>
          <cell r="AT38">
            <v>1</v>
          </cell>
        </row>
        <row r="39">
          <cell r="A39" t="str">
            <v>PPLN-06AX-BF</v>
          </cell>
          <cell r="B39" t="str">
            <v>Perusahaan List</v>
          </cell>
          <cell r="C39" t="str">
            <v>PLN VI Tahun 1997 Seri A</v>
          </cell>
          <cell r="D39" t="str">
            <v>S</v>
          </cell>
          <cell r="E39" t="str">
            <v>I</v>
          </cell>
          <cell r="F39" t="str">
            <v>idA</v>
          </cell>
          <cell r="G39">
            <v>16</v>
          </cell>
          <cell r="H39">
            <v>16000000000</v>
          </cell>
          <cell r="I39">
            <v>35650</v>
          </cell>
          <cell r="J39">
            <v>35654</v>
          </cell>
          <cell r="L39">
            <v>39302</v>
          </cell>
          <cell r="M39" t="str">
            <v>IDA0000101A8</v>
          </cell>
          <cell r="N39" t="str">
            <v>JJy6-20</v>
          </cell>
          <cell r="O39">
            <v>6</v>
          </cell>
          <cell r="P39" t="str">
            <v>Fixed:14.65%</v>
          </cell>
          <cell r="Q39">
            <v>39282</v>
          </cell>
          <cell r="R39">
            <v>100.2715</v>
          </cell>
          <cell r="S39" t="str">
            <v>N</v>
          </cell>
          <cell r="T39">
            <v>7</v>
          </cell>
          <cell r="U39">
            <v>71</v>
          </cell>
          <cell r="V39" t="str">
            <v>PPLN</v>
          </cell>
          <cell r="W39">
            <v>6</v>
          </cell>
          <cell r="X39">
            <v>1</v>
          </cell>
          <cell r="Y39">
            <v>10</v>
          </cell>
          <cell r="Z39">
            <v>100.2715</v>
          </cell>
          <cell r="AA39">
            <v>1</v>
          </cell>
          <cell r="AB39">
            <v>1</v>
          </cell>
          <cell r="AC39" t="str">
            <v>IDR</v>
          </cell>
          <cell r="AD39">
            <v>16000000000</v>
          </cell>
          <cell r="AI39">
            <v>1</v>
          </cell>
          <cell r="AJ39">
            <v>8</v>
          </cell>
          <cell r="AK39" t="str">
            <v>30/360</v>
          </cell>
          <cell r="AL39" t="str">
            <v>N</v>
          </cell>
          <cell r="AM39">
            <v>14.65</v>
          </cell>
          <cell r="AP39">
            <v>-13.75</v>
          </cell>
          <cell r="AQ39">
            <v>-14</v>
          </cell>
          <cell r="AT39">
            <v>1</v>
          </cell>
        </row>
        <row r="40">
          <cell r="A40" t="str">
            <v>FIFA02AXBFTW</v>
          </cell>
          <cell r="B40" t="str">
            <v>Federal Int'l Finance</v>
          </cell>
          <cell r="C40" t="str">
            <v>Federal Int'l Fin. II Amortisasi Th. 2003 Seri A</v>
          </cell>
          <cell r="D40" t="str">
            <v>P</v>
          </cell>
          <cell r="E40" t="str">
            <v>I</v>
          </cell>
          <cell r="F40" t="str">
            <v>idA+</v>
          </cell>
          <cell r="G40">
            <v>0</v>
          </cell>
          <cell r="H40">
            <v>150000000000</v>
          </cell>
          <cell r="I40">
            <v>37838</v>
          </cell>
          <cell r="J40">
            <v>37839</v>
          </cell>
          <cell r="L40">
            <v>38208</v>
          </cell>
          <cell r="M40" t="str">
            <v>IDA0000199A2</v>
          </cell>
          <cell r="N40" t="str">
            <v>ANp3-05</v>
          </cell>
          <cell r="O40">
            <v>3</v>
          </cell>
          <cell r="P40" t="str">
            <v>Fixed:12</v>
          </cell>
        </row>
        <row r="41">
          <cell r="A41" t="str">
            <v>FIFA02BXBVTW</v>
          </cell>
          <cell r="B41" t="str">
            <v>Federal Int'l Finance</v>
          </cell>
          <cell r="C41" t="str">
            <v>Federal Int'l Fin. II Amortisasi Th. 2003 Seri B</v>
          </cell>
          <cell r="D41" t="str">
            <v>P</v>
          </cell>
          <cell r="E41" t="str">
            <v>I</v>
          </cell>
          <cell r="F41" t="str">
            <v>idA+</v>
          </cell>
          <cell r="G41">
            <v>0</v>
          </cell>
          <cell r="H41">
            <v>100000000000</v>
          </cell>
          <cell r="I41">
            <v>37838</v>
          </cell>
          <cell r="J41">
            <v>37839</v>
          </cell>
          <cell r="K41">
            <v>38569</v>
          </cell>
          <cell r="L41">
            <v>38569</v>
          </cell>
          <cell r="M41" t="str">
            <v>IDA0000199B0</v>
          </cell>
          <cell r="N41" t="str">
            <v>ANp3-05</v>
          </cell>
          <cell r="O41">
            <v>3</v>
          </cell>
          <cell r="P41" t="str">
            <v>Fixed:12</v>
          </cell>
        </row>
        <row r="42">
          <cell r="A42" t="str">
            <v>FIFA02CXBFTW</v>
          </cell>
          <cell r="B42" t="str">
            <v>Federal Int'l Fin.</v>
          </cell>
          <cell r="C42" t="str">
            <v>Federal Int'l Fin. II Amortisasi Th. 2003 Seri C</v>
          </cell>
          <cell r="D42" t="str">
            <v>P</v>
          </cell>
          <cell r="E42" t="str">
            <v>I</v>
          </cell>
          <cell r="F42" t="str">
            <v>idA+</v>
          </cell>
          <cell r="G42">
            <v>0</v>
          </cell>
          <cell r="H42">
            <v>250000000000</v>
          </cell>
          <cell r="I42">
            <v>37838</v>
          </cell>
          <cell r="J42">
            <v>37839</v>
          </cell>
          <cell r="L42">
            <v>38934</v>
          </cell>
          <cell r="M42" t="str">
            <v>IDA0000199C8</v>
          </cell>
          <cell r="N42" t="str">
            <v>ANp3-05</v>
          </cell>
          <cell r="O42">
            <v>3</v>
          </cell>
          <cell r="P42" t="str">
            <v>Fixed:13</v>
          </cell>
        </row>
        <row r="43">
          <cell r="A43" t="str">
            <v>FIFA02DXBFTW</v>
          </cell>
          <cell r="B43" t="str">
            <v>Federal Int'l Finance</v>
          </cell>
          <cell r="C43" t="str">
            <v>Federal Int'l Fin. II Amortisasi Th. 2003 Seri D</v>
          </cell>
          <cell r="D43" t="str">
            <v>P</v>
          </cell>
          <cell r="E43" t="str">
            <v>I</v>
          </cell>
          <cell r="F43" t="str">
            <v>idA+</v>
          </cell>
          <cell r="G43">
            <v>0</v>
          </cell>
          <cell r="H43">
            <v>25000000000</v>
          </cell>
          <cell r="I43">
            <v>37838</v>
          </cell>
          <cell r="J43">
            <v>37839</v>
          </cell>
          <cell r="L43">
            <v>39299</v>
          </cell>
          <cell r="M43" t="str">
            <v>IDA0000199D6</v>
          </cell>
          <cell r="N43" t="str">
            <v>ANp3-05</v>
          </cell>
          <cell r="O43">
            <v>3</v>
          </cell>
          <cell r="P43" t="str">
            <v>Fixed:13</v>
          </cell>
        </row>
        <row r="44">
          <cell r="A44" t="str">
            <v>PTPN01BXBVTW</v>
          </cell>
          <cell r="B44" t="str">
            <v>PTPN 3</v>
          </cell>
          <cell r="C44" t="str">
            <v>PTPN 3</v>
          </cell>
        </row>
        <row r="45">
          <cell r="A45" t="str">
            <v>IDSR01XXBFTW</v>
          </cell>
          <cell r="B45" t="str">
            <v>Indosiar</v>
          </cell>
          <cell r="C45" t="str">
            <v>Indosiar I Tahun 2003</v>
          </cell>
          <cell r="D45" t="str">
            <v>P</v>
          </cell>
          <cell r="E45" t="str">
            <v>I</v>
          </cell>
          <cell r="F45" t="str">
            <v>idBB+</v>
          </cell>
          <cell r="G45">
            <v>0</v>
          </cell>
          <cell r="H45">
            <v>717093125000</v>
          </cell>
          <cell r="I45">
            <v>37841</v>
          </cell>
          <cell r="J45">
            <v>37841</v>
          </cell>
          <cell r="K45">
            <v>367</v>
          </cell>
          <cell r="L45">
            <v>39668</v>
          </cell>
          <cell r="M45" t="str">
            <v>IDA000019608</v>
          </cell>
          <cell r="N45" t="str">
            <v>ANp3-08</v>
          </cell>
          <cell r="O45">
            <v>3</v>
          </cell>
          <cell r="P45" t="str">
            <v>Fixed:12</v>
          </cell>
        </row>
        <row r="46">
          <cell r="A46" t="str">
            <v>OTMA02XXBFTW</v>
          </cell>
          <cell r="B46" t="str">
            <v>Oto Multiartha</v>
          </cell>
          <cell r="C46" t="str">
            <v>Oto Multiartha II Tahun 2003</v>
          </cell>
          <cell r="D46" t="str">
            <v>P</v>
          </cell>
          <cell r="E46" t="str">
            <v>I</v>
          </cell>
          <cell r="F46" t="str">
            <v>idA+</v>
          </cell>
          <cell r="G46">
            <v>0</v>
          </cell>
          <cell r="H46">
            <v>300000000000</v>
          </cell>
          <cell r="I46">
            <v>37839</v>
          </cell>
          <cell r="J46">
            <v>37844</v>
          </cell>
          <cell r="L46">
            <v>38935</v>
          </cell>
          <cell r="M46" t="str">
            <v>IDA000019806</v>
          </cell>
          <cell r="N46" t="str">
            <v>ANp3-06</v>
          </cell>
          <cell r="O46">
            <v>3</v>
          </cell>
          <cell r="P46" t="str">
            <v>Fixed:13</v>
          </cell>
        </row>
        <row r="47">
          <cell r="A47" t="str">
            <v>BVIC02A</v>
          </cell>
          <cell r="B47" t="str">
            <v>Bank Victoria</v>
          </cell>
          <cell r="C47" t="str">
            <v>Bank Victoria II Tahun 2007</v>
          </cell>
          <cell r="D47" t="str">
            <v>P</v>
          </cell>
          <cell r="E47" t="str">
            <v>I</v>
          </cell>
          <cell r="F47" t="str">
            <v>BBB+(idn)</v>
          </cell>
          <cell r="H47">
            <v>200000000000</v>
          </cell>
          <cell r="I47">
            <v>39162</v>
          </cell>
          <cell r="J47">
            <v>39163</v>
          </cell>
          <cell r="L47">
            <v>40989</v>
          </cell>
          <cell r="M47" t="str">
            <v>IDA000032007</v>
          </cell>
          <cell r="N47" t="str">
            <v>MJN 3-21</v>
          </cell>
          <cell r="O47">
            <v>3</v>
          </cell>
          <cell r="P47" t="str">
            <v>Fixed = 12%</v>
          </cell>
          <cell r="Q47">
            <v>40897</v>
          </cell>
          <cell r="R47">
            <v>101.45</v>
          </cell>
          <cell r="S47" t="str">
            <v>N</v>
          </cell>
          <cell r="T47">
            <v>0</v>
          </cell>
          <cell r="U47">
            <v>0</v>
          </cell>
          <cell r="V47" t="str">
            <v>BVIC</v>
          </cell>
          <cell r="W47">
            <v>13</v>
          </cell>
          <cell r="X47">
            <v>1</v>
          </cell>
          <cell r="Z47">
            <v>101.45</v>
          </cell>
          <cell r="AA47">
            <v>1</v>
          </cell>
          <cell r="AB47">
            <v>3</v>
          </cell>
          <cell r="AC47" t="str">
            <v>IDR</v>
          </cell>
          <cell r="AD47">
            <v>200000000000</v>
          </cell>
          <cell r="AI47">
            <v>1</v>
          </cell>
          <cell r="AJ47">
            <v>9</v>
          </cell>
          <cell r="AK47" t="str">
            <v>30/360</v>
          </cell>
          <cell r="AL47" t="str">
            <v>N</v>
          </cell>
          <cell r="AM47">
            <v>12</v>
          </cell>
          <cell r="AN47">
            <v>40898</v>
          </cell>
          <cell r="AO47">
            <v>40990</v>
          </cell>
          <cell r="AP47">
            <v>-9.1300000000000008</v>
          </cell>
          <cell r="AQ47">
            <v>-10</v>
          </cell>
          <cell r="AR47">
            <v>1</v>
          </cell>
          <cell r="AS47">
            <v>6.11137</v>
          </cell>
          <cell r="AT47">
            <v>1</v>
          </cell>
          <cell r="AU47" t="str">
            <v>Wholesale</v>
          </cell>
        </row>
        <row r="48">
          <cell r="A48" t="str">
            <v>TKIM-01XX-BF</v>
          </cell>
          <cell r="B48" t="str">
            <v>Tjiwi Kimia</v>
          </cell>
          <cell r="C48" t="str">
            <v>Tjiwi Kimia I Tahun 1996</v>
          </cell>
          <cell r="D48" t="str">
            <v>P</v>
          </cell>
          <cell r="E48" t="str">
            <v>I</v>
          </cell>
          <cell r="F48" t="str">
            <v>idD</v>
          </cell>
          <cell r="G48">
            <v>740</v>
          </cell>
          <cell r="H48">
            <v>200000000000</v>
          </cell>
          <cell r="I48">
            <v>35377</v>
          </cell>
          <cell r="J48">
            <v>35384</v>
          </cell>
          <cell r="K48">
            <v>38261</v>
          </cell>
          <cell r="L48">
            <v>39029</v>
          </cell>
          <cell r="M48" t="str">
            <v>IDA000007603</v>
          </cell>
          <cell r="N48" t="str">
            <v>FMy3-08</v>
          </cell>
          <cell r="O48">
            <v>3</v>
          </cell>
          <cell r="P48" t="str">
            <v>Fixed:17.675</v>
          </cell>
          <cell r="S48" t="str">
            <v>N</v>
          </cell>
          <cell r="T48">
            <v>3</v>
          </cell>
          <cell r="U48">
            <v>38</v>
          </cell>
          <cell r="V48" t="str">
            <v>TKIM</v>
          </cell>
          <cell r="W48">
            <v>6</v>
          </cell>
          <cell r="X48">
            <v>1</v>
          </cell>
          <cell r="Y48">
            <v>10</v>
          </cell>
          <cell r="AA48">
            <v>1</v>
          </cell>
          <cell r="AB48">
            <v>3</v>
          </cell>
          <cell r="AC48" t="str">
            <v>IDR</v>
          </cell>
          <cell r="AD48">
            <v>200000000000</v>
          </cell>
          <cell r="AI48">
            <v>1</v>
          </cell>
          <cell r="AJ48">
            <v>23</v>
          </cell>
          <cell r="AK48" t="str">
            <v>30/360</v>
          </cell>
          <cell r="AL48" t="str">
            <v>N</v>
          </cell>
          <cell r="AM48">
            <v>17.675000000000001</v>
          </cell>
          <cell r="AP48">
            <v>-14.5</v>
          </cell>
          <cell r="AQ48">
            <v>-15</v>
          </cell>
          <cell r="AT48">
            <v>1</v>
          </cell>
        </row>
        <row r="49">
          <cell r="A49" t="str">
            <v>WOMF04B</v>
          </cell>
          <cell r="B49" t="str">
            <v>WOM Finance</v>
          </cell>
          <cell r="C49" t="str">
            <v>WOM Finance IV Thn 2007 Seri B</v>
          </cell>
          <cell r="D49" t="str">
            <v>P</v>
          </cell>
          <cell r="E49" t="str">
            <v>I</v>
          </cell>
          <cell r="F49" t="str">
            <v>idA</v>
          </cell>
          <cell r="G49">
            <v>0</v>
          </cell>
          <cell r="H49">
            <v>185000000000</v>
          </cell>
          <cell r="I49">
            <v>39231</v>
          </cell>
          <cell r="J49">
            <v>39232</v>
          </cell>
          <cell r="K49">
            <v>1</v>
          </cell>
          <cell r="L49">
            <v>40692</v>
          </cell>
          <cell r="M49" t="str">
            <v>IDA0000328B5</v>
          </cell>
          <cell r="N49" t="str">
            <v>MAG 3-29</v>
          </cell>
          <cell r="O49">
            <v>3</v>
          </cell>
          <cell r="P49" t="str">
            <v>Fixed = 11</v>
          </cell>
        </row>
        <row r="50">
          <cell r="A50" t="str">
            <v>BDMN01A</v>
          </cell>
          <cell r="B50" t="str">
            <v>Bank Danamon</v>
          </cell>
          <cell r="C50" t="str">
            <v>Bank Danamon I Tahun 2007 Seri A</v>
          </cell>
          <cell r="D50" t="str">
            <v>P</v>
          </cell>
          <cell r="E50" t="str">
            <v>I</v>
          </cell>
          <cell r="F50" t="str">
            <v>idAA+</v>
          </cell>
          <cell r="G50">
            <v>0</v>
          </cell>
          <cell r="H50">
            <v>250000000000</v>
          </cell>
          <cell r="I50">
            <v>39191</v>
          </cell>
          <cell r="J50">
            <v>39192</v>
          </cell>
          <cell r="K50">
            <v>367</v>
          </cell>
          <cell r="L50">
            <v>40287</v>
          </cell>
          <cell r="M50" t="str">
            <v>IDA0000322A0</v>
          </cell>
          <cell r="N50" t="str">
            <v>AJL 3-19</v>
          </cell>
          <cell r="O50">
            <v>3</v>
          </cell>
          <cell r="P50" t="str">
            <v>Fixed = 9</v>
          </cell>
        </row>
        <row r="51">
          <cell r="A51" t="str">
            <v>FR0071</v>
          </cell>
          <cell r="B51" t="str">
            <v>Government Bond</v>
          </cell>
          <cell r="C51" t="str">
            <v>Obligasi Negara Seri FR0071</v>
          </cell>
          <cell r="D51" t="str">
            <v>S</v>
          </cell>
          <cell r="E51" t="str">
            <v>A</v>
          </cell>
          <cell r="H51">
            <v>2400000000000</v>
          </cell>
          <cell r="I51">
            <v>41529</v>
          </cell>
          <cell r="J51">
            <v>41530</v>
          </cell>
          <cell r="L51">
            <v>47192</v>
          </cell>
          <cell r="M51" t="str">
            <v>IDG000011107</v>
          </cell>
          <cell r="N51" t="str">
            <v>SEPMAR 6-15</v>
          </cell>
          <cell r="O51">
            <v>6</v>
          </cell>
          <cell r="P51" t="str">
            <v>Fixed = 9 %</v>
          </cell>
          <cell r="Q51">
            <v>44315.612442129626</v>
          </cell>
          <cell r="R51">
            <v>112</v>
          </cell>
          <cell r="S51" t="str">
            <v>N</v>
          </cell>
          <cell r="V51" t="str">
            <v>GOVT</v>
          </cell>
          <cell r="W51">
            <v>99</v>
          </cell>
          <cell r="X51">
            <v>2</v>
          </cell>
          <cell r="Z51">
            <v>112</v>
          </cell>
          <cell r="AA51">
            <v>1</v>
          </cell>
          <cell r="AB51">
            <v>2</v>
          </cell>
          <cell r="AC51" t="str">
            <v>IDR</v>
          </cell>
          <cell r="AD51">
            <v>93390682000000</v>
          </cell>
          <cell r="AI51">
            <v>1</v>
          </cell>
          <cell r="AJ51">
            <v>3</v>
          </cell>
          <cell r="AK51" t="str">
            <v>Actual/Actual</v>
          </cell>
          <cell r="AL51" t="str">
            <v>N</v>
          </cell>
          <cell r="AM51">
            <v>9</v>
          </cell>
          <cell r="AN51">
            <v>44270</v>
          </cell>
          <cell r="AO51">
            <v>44454</v>
          </cell>
          <cell r="AP51">
            <v>7.86</v>
          </cell>
          <cell r="AQ51">
            <v>7</v>
          </cell>
          <cell r="AR51">
            <v>10</v>
          </cell>
          <cell r="AS51">
            <v>6.9886799999999996</v>
          </cell>
          <cell r="AT51">
            <v>1</v>
          </cell>
          <cell r="AU51" t="str">
            <v>Wholesale</v>
          </cell>
        </row>
        <row r="52">
          <cell r="A52" t="str">
            <v>EXCL02</v>
          </cell>
          <cell r="B52" t="str">
            <v>Excelcomindo Pratama</v>
          </cell>
          <cell r="C52" t="str">
            <v>Excelcom II Tahun 2007</v>
          </cell>
          <cell r="D52" t="str">
            <v>P</v>
          </cell>
          <cell r="E52" t="str">
            <v>I</v>
          </cell>
          <cell r="F52" t="str">
            <v>idAA+</v>
          </cell>
          <cell r="H52">
            <v>1500000000000</v>
          </cell>
          <cell r="I52">
            <v>39198</v>
          </cell>
          <cell r="J52">
            <v>39199</v>
          </cell>
          <cell r="K52">
            <v>366</v>
          </cell>
          <cell r="L52">
            <v>41025</v>
          </cell>
          <cell r="M52" t="str">
            <v>IDA000032304</v>
          </cell>
          <cell r="N52" t="str">
            <v>APJ 3-26</v>
          </cell>
          <cell r="O52">
            <v>3</v>
          </cell>
          <cell r="P52" t="str">
            <v>Fixed = 10</v>
          </cell>
        </row>
        <row r="53">
          <cell r="A53" t="str">
            <v>FIFA07A</v>
          </cell>
          <cell r="B53" t="str">
            <v>Federal International Finance</v>
          </cell>
          <cell r="C53" t="str">
            <v>Federal International Finance VII Tahun 2007 Seri A</v>
          </cell>
          <cell r="D53" t="str">
            <v>P</v>
          </cell>
          <cell r="E53" t="str">
            <v>I</v>
          </cell>
          <cell r="F53" t="str">
            <v>idA+</v>
          </cell>
          <cell r="G53">
            <v>0</v>
          </cell>
          <cell r="H53">
            <v>275000000000</v>
          </cell>
          <cell r="I53">
            <v>39204</v>
          </cell>
          <cell r="J53">
            <v>39205</v>
          </cell>
          <cell r="K53">
            <v>367</v>
          </cell>
          <cell r="L53">
            <v>39575</v>
          </cell>
          <cell r="M53" t="str">
            <v>IDA0000324A6</v>
          </cell>
          <cell r="N53" t="str">
            <v>MAG 3-2</v>
          </cell>
          <cell r="O53">
            <v>3</v>
          </cell>
          <cell r="P53" t="str">
            <v>Fixed = 9</v>
          </cell>
        </row>
        <row r="54">
          <cell r="A54" t="str">
            <v>FIFA07B</v>
          </cell>
          <cell r="B54" t="str">
            <v>Federal International Finance</v>
          </cell>
          <cell r="C54" t="str">
            <v>Federal International Finance VII Tahun 2007 Seri B</v>
          </cell>
          <cell r="D54" t="str">
            <v>P</v>
          </cell>
          <cell r="E54" t="str">
            <v>I</v>
          </cell>
          <cell r="F54" t="str">
            <v>idAA-</v>
          </cell>
          <cell r="G54">
            <v>0</v>
          </cell>
          <cell r="H54">
            <v>75000000000</v>
          </cell>
          <cell r="I54">
            <v>39204</v>
          </cell>
          <cell r="J54">
            <v>39205</v>
          </cell>
          <cell r="K54">
            <v>367</v>
          </cell>
          <cell r="L54">
            <v>39935</v>
          </cell>
          <cell r="M54" t="str">
            <v>IDA0000324B4</v>
          </cell>
          <cell r="N54" t="str">
            <v>MAG 3-2</v>
          </cell>
          <cell r="O54">
            <v>3</v>
          </cell>
          <cell r="P54" t="str">
            <v>Fixed = 10%</v>
          </cell>
          <cell r="Q54">
            <v>39806</v>
          </cell>
          <cell r="R54">
            <v>97.058599999999998</v>
          </cell>
          <cell r="S54" t="str">
            <v>N</v>
          </cell>
          <cell r="T54">
            <v>0</v>
          </cell>
          <cell r="U54">
            <v>0</v>
          </cell>
          <cell r="V54" t="str">
            <v>FIFA</v>
          </cell>
          <cell r="W54">
            <v>8</v>
          </cell>
          <cell r="X54">
            <v>1</v>
          </cell>
          <cell r="Y54">
            <v>0</v>
          </cell>
          <cell r="Z54">
            <v>97.058599999999998</v>
          </cell>
          <cell r="AA54">
            <v>1</v>
          </cell>
          <cell r="AB54">
            <v>3</v>
          </cell>
          <cell r="AC54" t="str">
            <v>IDR</v>
          </cell>
          <cell r="AD54">
            <v>75000000000</v>
          </cell>
          <cell r="AI54">
            <v>1</v>
          </cell>
          <cell r="AJ54">
            <v>7</v>
          </cell>
          <cell r="AK54" t="str">
            <v>30/360</v>
          </cell>
          <cell r="AL54" t="str">
            <v>N</v>
          </cell>
          <cell r="AM54">
            <v>10</v>
          </cell>
          <cell r="AN54">
            <v>39754</v>
          </cell>
          <cell r="AO54">
            <v>39846</v>
          </cell>
          <cell r="AP54">
            <v>-12.01</v>
          </cell>
          <cell r="AQ54">
            <v>-13</v>
          </cell>
          <cell r="AR54">
            <v>3.5</v>
          </cell>
          <cell r="AS54">
            <v>18.701180000000001</v>
          </cell>
          <cell r="AT54">
            <v>1</v>
          </cell>
        </row>
        <row r="55">
          <cell r="A55" t="str">
            <v>FIFA07C</v>
          </cell>
          <cell r="B55" t="str">
            <v>Federal International Finance</v>
          </cell>
          <cell r="C55" t="str">
            <v>Federal International Finance VII Tahun 2007 Seri C</v>
          </cell>
          <cell r="D55" t="str">
            <v>P</v>
          </cell>
          <cell r="E55" t="str">
            <v>I</v>
          </cell>
          <cell r="F55" t="str">
            <v>idAA-</v>
          </cell>
          <cell r="G55">
            <v>0</v>
          </cell>
          <cell r="H55">
            <v>300000000000</v>
          </cell>
          <cell r="I55">
            <v>39204</v>
          </cell>
          <cell r="J55">
            <v>39205</v>
          </cell>
          <cell r="K55">
            <v>367</v>
          </cell>
          <cell r="L55">
            <v>40300</v>
          </cell>
          <cell r="M55" t="str">
            <v>IDA0000324C2</v>
          </cell>
          <cell r="N55" t="str">
            <v>MAG 3-2</v>
          </cell>
          <cell r="O55">
            <v>3</v>
          </cell>
          <cell r="P55" t="str">
            <v>Fixed = 10</v>
          </cell>
        </row>
        <row r="56">
          <cell r="A56" t="str">
            <v>FIFA07D</v>
          </cell>
          <cell r="B56" t="str">
            <v>Federal International Finance</v>
          </cell>
          <cell r="C56" t="str">
            <v>Federal International Finance VII Tahun 2007 Seri D</v>
          </cell>
          <cell r="D56" t="str">
            <v>P</v>
          </cell>
          <cell r="E56" t="str">
            <v>I</v>
          </cell>
          <cell r="F56" t="str">
            <v>idAA</v>
          </cell>
          <cell r="G56">
            <v>0</v>
          </cell>
          <cell r="H56">
            <v>350000000000</v>
          </cell>
          <cell r="I56">
            <v>39204</v>
          </cell>
          <cell r="J56">
            <v>39205</v>
          </cell>
          <cell r="K56">
            <v>1</v>
          </cell>
          <cell r="L56">
            <v>40665</v>
          </cell>
          <cell r="M56" t="str">
            <v>IDA0000324D0</v>
          </cell>
          <cell r="N56" t="str">
            <v>MAG 3-2</v>
          </cell>
          <cell r="O56">
            <v>3</v>
          </cell>
          <cell r="P56" t="str">
            <v>Fixed = 10</v>
          </cell>
        </row>
        <row r="57">
          <cell r="A57" t="str">
            <v>KREN01A</v>
          </cell>
          <cell r="B57" t="str">
            <v>Kresna Graha Sekurindo</v>
          </cell>
          <cell r="C57" t="str">
            <v>Kresna Graha Sekurindo I Tahun 2007 Seri A</v>
          </cell>
          <cell r="D57" t="str">
            <v>P</v>
          </cell>
          <cell r="E57" t="str">
            <v>I</v>
          </cell>
          <cell r="F57" t="str">
            <v>A3.id</v>
          </cell>
          <cell r="G57">
            <v>0</v>
          </cell>
          <cell r="H57">
            <v>30000000000</v>
          </cell>
          <cell r="I57">
            <v>39210</v>
          </cell>
          <cell r="J57">
            <v>39212</v>
          </cell>
          <cell r="K57">
            <v>367</v>
          </cell>
          <cell r="L57">
            <v>39581</v>
          </cell>
          <cell r="M57" t="str">
            <v>IDA0000325A3</v>
          </cell>
          <cell r="N57" t="str">
            <v>MAG 3-8</v>
          </cell>
          <cell r="O57">
            <v>3</v>
          </cell>
          <cell r="P57" t="str">
            <v>Fixed = 11%</v>
          </cell>
          <cell r="Q57">
            <v>39570</v>
          </cell>
          <cell r="R57">
            <v>100.02516</v>
          </cell>
          <cell r="S57" t="str">
            <v>N</v>
          </cell>
          <cell r="T57">
            <v>0</v>
          </cell>
          <cell r="U57">
            <v>0</v>
          </cell>
          <cell r="V57" t="str">
            <v>KREN</v>
          </cell>
          <cell r="W57">
            <v>13</v>
          </cell>
          <cell r="X57">
            <v>1</v>
          </cell>
          <cell r="Y57">
            <v>0</v>
          </cell>
          <cell r="Z57">
            <v>100.02516</v>
          </cell>
          <cell r="AA57">
            <v>1</v>
          </cell>
          <cell r="AB57">
            <v>3</v>
          </cell>
          <cell r="AC57" t="str">
            <v>IDR</v>
          </cell>
          <cell r="AD57">
            <v>30000000000</v>
          </cell>
          <cell r="AI57">
            <v>1</v>
          </cell>
          <cell r="AJ57">
            <v>8</v>
          </cell>
          <cell r="AK57" t="str">
            <v>30/360</v>
          </cell>
          <cell r="AL57" t="str">
            <v>N</v>
          </cell>
          <cell r="AM57">
            <v>11</v>
          </cell>
          <cell r="AN57">
            <v>39486</v>
          </cell>
          <cell r="AO57">
            <v>39627</v>
          </cell>
          <cell r="AP57">
            <v>-12.98</v>
          </cell>
          <cell r="AQ57">
            <v>-13</v>
          </cell>
          <cell r="AT57">
            <v>1</v>
          </cell>
        </row>
        <row r="58">
          <cell r="A58" t="str">
            <v>APOL01XXBFTW</v>
          </cell>
          <cell r="B58" t="str">
            <v>Arpeni Pratama</v>
          </cell>
          <cell r="C58" t="str">
            <v>Arpeni Pratama Ocean Line I Th. 2003</v>
          </cell>
          <cell r="D58" t="str">
            <v>P</v>
          </cell>
          <cell r="E58" t="str">
            <v>I</v>
          </cell>
          <cell r="F58" t="str">
            <v>idA</v>
          </cell>
          <cell r="G58">
            <v>0</v>
          </cell>
          <cell r="H58">
            <v>171000000000</v>
          </cell>
          <cell r="I58">
            <v>37896</v>
          </cell>
          <cell r="J58">
            <v>37897</v>
          </cell>
          <cell r="K58">
            <v>367</v>
          </cell>
          <cell r="L58">
            <v>39723</v>
          </cell>
          <cell r="M58" t="str">
            <v>IDA000020408</v>
          </cell>
          <cell r="N58" t="str">
            <v>OJa3-02</v>
          </cell>
          <cell r="O58">
            <v>3</v>
          </cell>
          <cell r="P58" t="str">
            <v>Fixed:14</v>
          </cell>
        </row>
        <row r="59">
          <cell r="A59" t="str">
            <v>BSDE01XXBFTW</v>
          </cell>
          <cell r="B59" t="str">
            <v>Bumi Serpong Damai</v>
          </cell>
          <cell r="C59" t="str">
            <v>Bumi Serpong Damai I Tahun 2003</v>
          </cell>
          <cell r="D59" t="str">
            <v>P</v>
          </cell>
          <cell r="E59" t="str">
            <v>I</v>
          </cell>
          <cell r="F59" t="str">
            <v>idBBB</v>
          </cell>
          <cell r="G59">
            <v>0</v>
          </cell>
          <cell r="H59">
            <v>250000000000</v>
          </cell>
          <cell r="I59">
            <v>37904</v>
          </cell>
          <cell r="J59">
            <v>37907</v>
          </cell>
          <cell r="K59">
            <v>367</v>
          </cell>
          <cell r="L59">
            <v>39731</v>
          </cell>
          <cell r="M59" t="str">
            <v>IDA000020606</v>
          </cell>
          <cell r="N59" t="str">
            <v>OJa3-10</v>
          </cell>
          <cell r="O59">
            <v>3</v>
          </cell>
          <cell r="P59" t="str">
            <v>Fixed:15</v>
          </cell>
        </row>
        <row r="60">
          <cell r="A60" t="str">
            <v>JMPD11PXBFTW</v>
          </cell>
          <cell r="B60" t="str">
            <v>Jasa Marga</v>
          </cell>
          <cell r="C60" t="str">
            <v>Obligasi Jasa Marga XI Seri P Tahun 2003</v>
          </cell>
          <cell r="D60" t="str">
            <v>S</v>
          </cell>
          <cell r="E60" t="str">
            <v>I</v>
          </cell>
          <cell r="F60" t="str">
            <v>idAA</v>
          </cell>
          <cell r="H60">
            <v>1000000000000</v>
          </cell>
          <cell r="I60">
            <v>37904</v>
          </cell>
          <cell r="J60">
            <v>37907</v>
          </cell>
          <cell r="K60">
            <v>364</v>
          </cell>
          <cell r="L60">
            <v>41557</v>
          </cell>
          <cell r="M60" t="str">
            <v>IDA000020804</v>
          </cell>
          <cell r="N60" t="str">
            <v>OJa3-10</v>
          </cell>
          <cell r="O60">
            <v>3</v>
          </cell>
          <cell r="P60" t="str">
            <v>Cp1-20:12</v>
          </cell>
        </row>
        <row r="61">
          <cell r="A61" t="str">
            <v>GRIV01XXBFTW</v>
          </cell>
          <cell r="B61" t="str">
            <v>Great River</v>
          </cell>
          <cell r="C61" t="str">
            <v>Great River Int'l I Tahun 2003</v>
          </cell>
          <cell r="D61" t="str">
            <v>P</v>
          </cell>
          <cell r="E61" t="str">
            <v>I</v>
          </cell>
          <cell r="F61" t="str">
            <v>D</v>
          </cell>
          <cell r="G61">
            <v>0</v>
          </cell>
          <cell r="H61">
            <v>300000000000</v>
          </cell>
          <cell r="I61">
            <v>37907</v>
          </cell>
          <cell r="J61">
            <v>37908</v>
          </cell>
          <cell r="L61">
            <v>39734</v>
          </cell>
          <cell r="M61" t="str">
            <v>IDA000020705</v>
          </cell>
          <cell r="N61" t="str">
            <v>OJa3-13</v>
          </cell>
          <cell r="O61">
            <v>3</v>
          </cell>
          <cell r="P61" t="str">
            <v>Fixed:14</v>
          </cell>
        </row>
        <row r="62">
          <cell r="A62" t="str">
            <v>EXCL01AXBFTW</v>
          </cell>
          <cell r="B62" t="str">
            <v>Excelcomindo Pratama</v>
          </cell>
          <cell r="C62" t="str">
            <v>Excelcom I Tahun 2003 Seri A</v>
          </cell>
          <cell r="D62" t="str">
            <v>P</v>
          </cell>
          <cell r="E62" t="str">
            <v>I</v>
          </cell>
          <cell r="F62" t="str">
            <v>idA+</v>
          </cell>
          <cell r="G62">
            <v>0</v>
          </cell>
          <cell r="H62">
            <v>1160000000000</v>
          </cell>
          <cell r="I62">
            <v>37915</v>
          </cell>
          <cell r="J62">
            <v>37917</v>
          </cell>
          <cell r="K62">
            <v>38553</v>
          </cell>
          <cell r="L62">
            <v>39742</v>
          </cell>
          <cell r="M62" t="str">
            <v>IDA0000209A9</v>
          </cell>
          <cell r="N62" t="str">
            <v>OJa3-21</v>
          </cell>
          <cell r="O62">
            <v>3</v>
          </cell>
          <cell r="P62" t="str">
            <v>Fixed:14</v>
          </cell>
        </row>
        <row r="63">
          <cell r="A63" t="str">
            <v>EXCL01BXBVTW</v>
          </cell>
          <cell r="B63" t="str">
            <v>Excelcomindo Pratama</v>
          </cell>
          <cell r="C63" t="str">
            <v>Excelcom I Tahun 2003 Seri B</v>
          </cell>
          <cell r="D63" t="str">
            <v>P</v>
          </cell>
          <cell r="E63" t="str">
            <v>I</v>
          </cell>
          <cell r="F63" t="str">
            <v>idA+</v>
          </cell>
          <cell r="G63">
            <v>0</v>
          </cell>
          <cell r="H63">
            <v>90000000000</v>
          </cell>
          <cell r="I63">
            <v>37915</v>
          </cell>
          <cell r="J63">
            <v>37917</v>
          </cell>
          <cell r="L63">
            <v>39742</v>
          </cell>
          <cell r="M63" t="str">
            <v>IDA0000209B7</v>
          </cell>
          <cell r="N63" t="str">
            <v>OJa3-21</v>
          </cell>
          <cell r="O63">
            <v>3</v>
          </cell>
          <cell r="P63" t="str">
            <v>Yr1-2:14</v>
          </cell>
        </row>
        <row r="64">
          <cell r="A64" t="str">
            <v>RCTI01XXBFTW</v>
          </cell>
          <cell r="B64" t="str">
            <v>Rajawali Citra Televisi Ind.</v>
          </cell>
          <cell r="C64" t="str">
            <v>RCTI I Tahun 2003</v>
          </cell>
          <cell r="D64" t="str">
            <v>P</v>
          </cell>
          <cell r="E64" t="str">
            <v>I</v>
          </cell>
          <cell r="F64" t="str">
            <v>idA</v>
          </cell>
          <cell r="G64">
            <v>0</v>
          </cell>
          <cell r="H64">
            <v>550000000000</v>
          </cell>
          <cell r="I64">
            <v>37917</v>
          </cell>
          <cell r="J64">
            <v>37918</v>
          </cell>
          <cell r="K64">
            <v>367</v>
          </cell>
          <cell r="L64">
            <v>39744</v>
          </cell>
          <cell r="M64" t="str">
            <v>IDA000021000</v>
          </cell>
          <cell r="N64" t="str">
            <v>OJa3-23</v>
          </cell>
          <cell r="O64">
            <v>3</v>
          </cell>
          <cell r="P64" t="str">
            <v>Fixed:13</v>
          </cell>
        </row>
        <row r="65">
          <cell r="A65" t="str">
            <v>ISAT03AXBFTW</v>
          </cell>
          <cell r="B65" t="str">
            <v>Indosat</v>
          </cell>
          <cell r="C65" t="str">
            <v>Indosat III Tahun 2003 Seri A</v>
          </cell>
          <cell r="D65" t="str">
            <v>P</v>
          </cell>
          <cell r="E65" t="str">
            <v>I</v>
          </cell>
          <cell r="F65" t="str">
            <v>idAA+</v>
          </cell>
          <cell r="G65">
            <v>0</v>
          </cell>
          <cell r="H65">
            <v>1860000000000</v>
          </cell>
          <cell r="I65">
            <v>37916</v>
          </cell>
          <cell r="J65">
            <v>37917</v>
          </cell>
          <cell r="K65">
            <v>367</v>
          </cell>
          <cell r="L65">
            <v>39743</v>
          </cell>
          <cell r="M65" t="str">
            <v>IDA0000212A3</v>
          </cell>
          <cell r="N65" t="str">
            <v>OJa3-22</v>
          </cell>
          <cell r="O65">
            <v>3</v>
          </cell>
          <cell r="P65" t="str">
            <v>Fixed:12</v>
          </cell>
        </row>
        <row r="66">
          <cell r="A66" t="str">
            <v>ASGR01XXBFTW</v>
          </cell>
          <cell r="B66" t="str">
            <v>Astra Graphia</v>
          </cell>
          <cell r="C66" t="str">
            <v>Astra Graphia I Tahun 2003</v>
          </cell>
          <cell r="D66" t="str">
            <v>P</v>
          </cell>
          <cell r="E66" t="str">
            <v>I</v>
          </cell>
          <cell r="F66" t="str">
            <v>idA</v>
          </cell>
          <cell r="G66">
            <v>0</v>
          </cell>
          <cell r="H66">
            <v>150000000000</v>
          </cell>
          <cell r="I66">
            <v>37921</v>
          </cell>
          <cell r="J66">
            <v>37922</v>
          </cell>
          <cell r="K66">
            <v>367</v>
          </cell>
          <cell r="L66">
            <v>39748</v>
          </cell>
          <cell r="M66" t="str">
            <v>IDA000021109</v>
          </cell>
          <cell r="N66" t="str">
            <v>OJa3-27</v>
          </cell>
          <cell r="O66">
            <v>3</v>
          </cell>
          <cell r="P66" t="str">
            <v>Fixed:13</v>
          </cell>
        </row>
        <row r="67">
          <cell r="A67" t="str">
            <v>SOFN01B</v>
          </cell>
          <cell r="B67" t="str">
            <v>Summit Oto Finance</v>
          </cell>
          <cell r="C67" t="str">
            <v>Summit Oto Finance I Tahun 2006 Seri B</v>
          </cell>
          <cell r="D67" t="str">
            <v>P</v>
          </cell>
          <cell r="E67" t="str">
            <v>I</v>
          </cell>
          <cell r="F67" t="str">
            <v>id AAA(cg)</v>
          </cell>
          <cell r="G67">
            <v>0</v>
          </cell>
          <cell r="H67">
            <v>350000000000</v>
          </cell>
          <cell r="I67">
            <v>38785</v>
          </cell>
          <cell r="J67">
            <v>38786</v>
          </cell>
          <cell r="K67">
            <v>367</v>
          </cell>
          <cell r="L67">
            <v>39700</v>
          </cell>
          <cell r="M67" t="str">
            <v>IDA0000302B0</v>
          </cell>
          <cell r="N67" t="str">
            <v>MJn3-9</v>
          </cell>
          <cell r="O67">
            <v>3</v>
          </cell>
          <cell r="P67" t="str">
            <v>Fixed = 13.06%</v>
          </cell>
          <cell r="Q67">
            <v>39500</v>
          </cell>
          <cell r="R67">
            <v>101.6477</v>
          </cell>
          <cell r="S67" t="str">
            <v>N</v>
          </cell>
          <cell r="T67">
            <v>0</v>
          </cell>
          <cell r="U67">
            <v>0</v>
          </cell>
          <cell r="V67" t="str">
            <v>SOFN</v>
          </cell>
          <cell r="W67">
            <v>6</v>
          </cell>
          <cell r="X67">
            <v>1</v>
          </cell>
          <cell r="Y67">
            <v>0</v>
          </cell>
          <cell r="Z67">
            <v>101.6477</v>
          </cell>
          <cell r="AA67">
            <v>1</v>
          </cell>
          <cell r="AB67">
            <v>3</v>
          </cell>
          <cell r="AC67" t="str">
            <v>IDR</v>
          </cell>
          <cell r="AD67">
            <v>350000000000</v>
          </cell>
          <cell r="AI67">
            <v>1</v>
          </cell>
          <cell r="AJ67">
            <v>6</v>
          </cell>
          <cell r="AK67" t="str">
            <v>30/360</v>
          </cell>
          <cell r="AL67" t="str">
            <v>N</v>
          </cell>
          <cell r="AM67">
            <v>13.06</v>
          </cell>
          <cell r="AN67">
            <v>39608</v>
          </cell>
          <cell r="AO67">
            <v>39716</v>
          </cell>
          <cell r="AP67">
            <v>-12.66</v>
          </cell>
          <cell r="AQ67">
            <v>-13</v>
          </cell>
          <cell r="AT67">
            <v>1</v>
          </cell>
        </row>
        <row r="68">
          <cell r="A68" t="str">
            <v>SOFN01C</v>
          </cell>
          <cell r="B68" t="str">
            <v>Summit Oto Finance</v>
          </cell>
          <cell r="C68" t="str">
            <v>Summit Oto Finance I Tahun 2006 Seri C</v>
          </cell>
          <cell r="D68" t="str">
            <v>S</v>
          </cell>
          <cell r="E68" t="str">
            <v>I</v>
          </cell>
          <cell r="F68" t="str">
            <v>idAAA(cg)</v>
          </cell>
          <cell r="G68">
            <v>0</v>
          </cell>
          <cell r="H68">
            <v>350000000000</v>
          </cell>
          <cell r="I68">
            <v>38785</v>
          </cell>
          <cell r="J68">
            <v>38786</v>
          </cell>
          <cell r="K68">
            <v>1</v>
          </cell>
          <cell r="L68">
            <v>39881</v>
          </cell>
          <cell r="M68" t="str">
            <v>IDA0000302C8</v>
          </cell>
          <cell r="N68" t="str">
            <v>MJn3-9</v>
          </cell>
          <cell r="O68">
            <v>3</v>
          </cell>
          <cell r="P68" t="str">
            <v>Fixed = 12.89%</v>
          </cell>
          <cell r="Q68">
            <v>39687</v>
          </cell>
          <cell r="R68">
            <v>100</v>
          </cell>
          <cell r="S68" t="str">
            <v>N</v>
          </cell>
          <cell r="T68">
            <v>0</v>
          </cell>
          <cell r="U68">
            <v>0</v>
          </cell>
          <cell r="V68" t="str">
            <v>SOFN</v>
          </cell>
          <cell r="W68">
            <v>6</v>
          </cell>
          <cell r="X68">
            <v>1</v>
          </cell>
          <cell r="Y68">
            <v>0</v>
          </cell>
          <cell r="Z68">
            <v>100</v>
          </cell>
          <cell r="AA68">
            <v>1</v>
          </cell>
          <cell r="AB68">
            <v>3</v>
          </cell>
          <cell r="AC68" t="str">
            <v>IDR</v>
          </cell>
          <cell r="AD68">
            <v>350000000000</v>
          </cell>
          <cell r="AI68">
            <v>1</v>
          </cell>
          <cell r="AJ68">
            <v>6</v>
          </cell>
          <cell r="AK68" t="str">
            <v>30/360</v>
          </cell>
          <cell r="AL68" t="str">
            <v>N</v>
          </cell>
          <cell r="AM68">
            <v>12.89</v>
          </cell>
          <cell r="AN68">
            <v>39700</v>
          </cell>
          <cell r="AO68">
            <v>39791</v>
          </cell>
          <cell r="AP68">
            <v>-12.16</v>
          </cell>
          <cell r="AQ68">
            <v>-13</v>
          </cell>
          <cell r="AT68">
            <v>1</v>
          </cell>
        </row>
        <row r="69">
          <cell r="A69" t="str">
            <v>PANS01XXBFTW</v>
          </cell>
          <cell r="B69" t="str">
            <v>Panin Sekuritas</v>
          </cell>
          <cell r="C69" t="str">
            <v>Panin Sekuritas I Tahun 2003</v>
          </cell>
          <cell r="D69" t="str">
            <v>P</v>
          </cell>
          <cell r="E69" t="str">
            <v>I</v>
          </cell>
          <cell r="F69" t="str">
            <v>A1.id</v>
          </cell>
          <cell r="G69">
            <v>0</v>
          </cell>
          <cell r="H69">
            <v>100000000000</v>
          </cell>
          <cell r="I69">
            <v>37882</v>
          </cell>
          <cell r="J69">
            <v>37883</v>
          </cell>
          <cell r="K69">
            <v>367</v>
          </cell>
          <cell r="L69">
            <v>39709</v>
          </cell>
          <cell r="M69" t="str">
            <v>IDA000020101</v>
          </cell>
          <cell r="N69" t="str">
            <v>SDc3-18</v>
          </cell>
          <cell r="O69">
            <v>3</v>
          </cell>
          <cell r="P69" t="str">
            <v>Fixed:14</v>
          </cell>
        </row>
        <row r="70">
          <cell r="A70" t="str">
            <v>PPLN-01AX-BV</v>
          </cell>
          <cell r="B70" t="str">
            <v>Perusahaan List</v>
          </cell>
          <cell r="C70" t="str">
            <v>PLN I Seri A Tahun 1992</v>
          </cell>
          <cell r="D70" t="str">
            <v>S</v>
          </cell>
          <cell r="E70" t="str">
            <v>I</v>
          </cell>
          <cell r="G70">
            <v>189300</v>
          </cell>
          <cell r="H70">
            <v>300000000000</v>
          </cell>
          <cell r="I70">
            <v>33900</v>
          </cell>
          <cell r="J70">
            <v>33888</v>
          </cell>
          <cell r="L70">
            <v>35726</v>
          </cell>
          <cell r="M70" t="str">
            <v>&lt;N/A&gt;</v>
          </cell>
          <cell r="O70">
            <v>99</v>
          </cell>
          <cell r="P70" t="str">
            <v>ATD6 + 0.975%</v>
          </cell>
          <cell r="S70" t="str">
            <v>N</v>
          </cell>
          <cell r="T70">
            <v>7</v>
          </cell>
          <cell r="U70">
            <v>71</v>
          </cell>
          <cell r="V70" t="str">
            <v>PPLN</v>
          </cell>
          <cell r="W70">
            <v>6</v>
          </cell>
          <cell r="X70">
            <v>1</v>
          </cell>
          <cell r="Y70">
            <v>10</v>
          </cell>
          <cell r="AA70">
            <v>2</v>
          </cell>
          <cell r="AB70">
            <v>1</v>
          </cell>
          <cell r="AC70" t="str">
            <v>IDR</v>
          </cell>
          <cell r="AD70">
            <v>300000000000</v>
          </cell>
          <cell r="AI70">
            <v>1</v>
          </cell>
          <cell r="AK70" t="str">
            <v>30/360</v>
          </cell>
          <cell r="AL70" t="str">
            <v>N</v>
          </cell>
          <cell r="AP70">
            <v>-23.55</v>
          </cell>
          <cell r="AQ70">
            <v>-24</v>
          </cell>
          <cell r="AT70">
            <v>1</v>
          </cell>
        </row>
        <row r="71">
          <cell r="A71" t="str">
            <v>PPLN-02XX-BV</v>
          </cell>
          <cell r="B71" t="str">
            <v>Perusahaan List</v>
          </cell>
          <cell r="C71" t="str">
            <v>PLN II Tahun 1993</v>
          </cell>
          <cell r="D71" t="str">
            <v>S</v>
          </cell>
          <cell r="E71" t="str">
            <v>I</v>
          </cell>
          <cell r="G71">
            <v>42435</v>
          </cell>
          <cell r="H71">
            <v>600000000000</v>
          </cell>
          <cell r="I71">
            <v>34271</v>
          </cell>
          <cell r="J71">
            <v>34281</v>
          </cell>
          <cell r="L71">
            <v>36828</v>
          </cell>
          <cell r="M71" t="str">
            <v>IDA000003800</v>
          </cell>
          <cell r="N71" t="str">
            <v>JAp3-15</v>
          </cell>
          <cell r="O71">
            <v>3</v>
          </cell>
          <cell r="P71" t="str">
            <v>ATD6+1%</v>
          </cell>
          <cell r="S71" t="str">
            <v>N</v>
          </cell>
          <cell r="T71">
            <v>7</v>
          </cell>
          <cell r="U71">
            <v>71</v>
          </cell>
          <cell r="V71" t="str">
            <v>PPLN</v>
          </cell>
          <cell r="W71">
            <v>6</v>
          </cell>
          <cell r="X71">
            <v>1</v>
          </cell>
          <cell r="Y71">
            <v>10</v>
          </cell>
          <cell r="AA71">
            <v>2</v>
          </cell>
          <cell r="AB71">
            <v>1</v>
          </cell>
          <cell r="AC71" t="str">
            <v>IDR</v>
          </cell>
          <cell r="AD71">
            <v>600000000000</v>
          </cell>
          <cell r="AI71">
            <v>1</v>
          </cell>
          <cell r="AK71" t="str">
            <v>30/360</v>
          </cell>
          <cell r="AL71" t="str">
            <v>N</v>
          </cell>
          <cell r="AM71">
            <v>13.31</v>
          </cell>
          <cell r="AP71">
            <v>-20.53</v>
          </cell>
          <cell r="AQ71">
            <v>-21</v>
          </cell>
          <cell r="AT71">
            <v>1</v>
          </cell>
        </row>
        <row r="72">
          <cell r="A72" t="str">
            <v>MAYA01B</v>
          </cell>
          <cell r="B72" t="str">
            <v>Bank Mayapada Internasional</v>
          </cell>
          <cell r="C72" t="str">
            <v>Subordinasi Bank Mayapada I Tahun 2005</v>
          </cell>
          <cell r="D72" t="str">
            <v>P</v>
          </cell>
          <cell r="E72" t="str">
            <v>I</v>
          </cell>
          <cell r="F72" t="str">
            <v>BBB+(idn)</v>
          </cell>
          <cell r="G72">
            <v>0</v>
          </cell>
          <cell r="H72">
            <v>45500000000</v>
          </cell>
          <cell r="I72">
            <v>38408</v>
          </cell>
          <cell r="J72">
            <v>38411</v>
          </cell>
          <cell r="K72">
            <v>1</v>
          </cell>
          <cell r="L72">
            <v>42060</v>
          </cell>
          <cell r="M72" t="str">
            <v>IDA0000266B7</v>
          </cell>
          <cell r="N72" t="str">
            <v>FMy3-25</v>
          </cell>
          <cell r="O72">
            <v>3</v>
          </cell>
          <cell r="P72" t="str">
            <v>Floting th-1=13%;th-2=13;th-3=13.5%;th-4=14%;th-5=14.5%;th 6-10=18%</v>
          </cell>
          <cell r="Q72">
            <v>39854</v>
          </cell>
          <cell r="R72">
            <v>100</v>
          </cell>
          <cell r="S72" t="str">
            <v>N</v>
          </cell>
          <cell r="T72">
            <v>0</v>
          </cell>
          <cell r="U72">
            <v>0</v>
          </cell>
          <cell r="V72" t="str">
            <v>MAYA</v>
          </cell>
          <cell r="W72">
            <v>2</v>
          </cell>
          <cell r="X72">
            <v>1</v>
          </cell>
          <cell r="Y72">
            <v>0</v>
          </cell>
          <cell r="Z72">
            <v>100</v>
          </cell>
          <cell r="AA72">
            <v>2</v>
          </cell>
          <cell r="AB72">
            <v>3</v>
          </cell>
          <cell r="AC72" t="str">
            <v>IDR</v>
          </cell>
          <cell r="AD72">
            <v>45500000000</v>
          </cell>
          <cell r="AI72">
            <v>1</v>
          </cell>
          <cell r="AJ72">
            <v>9</v>
          </cell>
          <cell r="AK72" t="str">
            <v>30/360</v>
          </cell>
          <cell r="AL72" t="str">
            <v>N</v>
          </cell>
          <cell r="AM72">
            <v>14.5</v>
          </cell>
          <cell r="AN72">
            <v>40142</v>
          </cell>
          <cell r="AO72">
            <v>40234</v>
          </cell>
          <cell r="AP72">
            <v>-6.19</v>
          </cell>
          <cell r="AQ72">
            <v>-7</v>
          </cell>
          <cell r="AR72">
            <v>1.5</v>
          </cell>
          <cell r="AS72">
            <v>14.4976196289063</v>
          </cell>
          <cell r="AT72">
            <v>1</v>
          </cell>
          <cell r="AU72" t="str">
            <v>Retail</v>
          </cell>
          <cell r="AV72">
            <v>0</v>
          </cell>
        </row>
        <row r="73">
          <cell r="A73" t="str">
            <v>BFIN04A</v>
          </cell>
          <cell r="B73" t="str">
            <v>BFI Finance Indonesia</v>
          </cell>
          <cell r="C73" t="str">
            <v>Obligasi BFI Finance Indonesia III Tahun 2011 Seri A</v>
          </cell>
          <cell r="D73" t="str">
            <v>P</v>
          </cell>
          <cell r="E73" t="str">
            <v>I</v>
          </cell>
          <cell r="F73" t="str">
            <v>A(idn)</v>
          </cell>
          <cell r="H73">
            <v>90000000000</v>
          </cell>
          <cell r="I73">
            <v>40732</v>
          </cell>
          <cell r="J73">
            <v>40735</v>
          </cell>
          <cell r="K73">
            <v>1</v>
          </cell>
          <cell r="L73">
            <v>41102</v>
          </cell>
          <cell r="M73" t="str">
            <v>IDA0000491A3</v>
          </cell>
          <cell r="N73" t="str">
            <v>JOCT 3-8</v>
          </cell>
          <cell r="O73">
            <v>3</v>
          </cell>
          <cell r="P73" t="str">
            <v>Fixed=9.00%</v>
          </cell>
          <cell r="Q73">
            <v>41099</v>
          </cell>
          <cell r="R73">
            <v>100</v>
          </cell>
          <cell r="S73" t="str">
            <v>N</v>
          </cell>
          <cell r="T73">
            <v>0</v>
          </cell>
          <cell r="U73">
            <v>0</v>
          </cell>
          <cell r="V73" t="str">
            <v>BFIN</v>
          </cell>
          <cell r="W73">
            <v>13</v>
          </cell>
          <cell r="X73">
            <v>1</v>
          </cell>
          <cell r="Y73">
            <v>0</v>
          </cell>
          <cell r="Z73">
            <v>100</v>
          </cell>
          <cell r="AA73">
            <v>1</v>
          </cell>
          <cell r="AB73">
            <v>3</v>
          </cell>
          <cell r="AC73" t="str">
            <v>IDR</v>
          </cell>
          <cell r="AD73">
            <v>90000000000</v>
          </cell>
          <cell r="AI73">
            <v>1</v>
          </cell>
          <cell r="AJ73">
            <v>8</v>
          </cell>
          <cell r="AK73" t="str">
            <v>30/360</v>
          </cell>
          <cell r="AL73" t="str">
            <v>N</v>
          </cell>
          <cell r="AM73">
            <v>9</v>
          </cell>
          <cell r="AN73">
            <v>41007</v>
          </cell>
          <cell r="AO73">
            <v>41164</v>
          </cell>
          <cell r="AP73">
            <v>-8.82</v>
          </cell>
          <cell r="AQ73">
            <v>-9</v>
          </cell>
          <cell r="AR73">
            <v>1</v>
          </cell>
          <cell r="AT73">
            <v>1</v>
          </cell>
          <cell r="AU73" t="str">
            <v>Wholesale</v>
          </cell>
          <cell r="AW73" t="str">
            <v>PT Danareksa Sekuritas</v>
          </cell>
        </row>
        <row r="74">
          <cell r="A74" t="str">
            <v>BFIN04B</v>
          </cell>
          <cell r="B74" t="str">
            <v>BFI Finance Indonesia</v>
          </cell>
          <cell r="C74" t="str">
            <v>Obligasi BFI Finance Indonesia III Tahun 2011 Seri B</v>
          </cell>
          <cell r="D74" t="str">
            <v>P</v>
          </cell>
          <cell r="E74" t="str">
            <v>I</v>
          </cell>
          <cell r="H74">
            <v>102000000000</v>
          </cell>
          <cell r="I74">
            <v>40732</v>
          </cell>
          <cell r="J74">
            <v>40735</v>
          </cell>
          <cell r="K74">
            <v>1</v>
          </cell>
          <cell r="L74">
            <v>41463</v>
          </cell>
          <cell r="M74" t="str">
            <v>IDA0000491B1</v>
          </cell>
          <cell r="N74" t="str">
            <v>JOCT 3-8</v>
          </cell>
          <cell r="O74">
            <v>3</v>
          </cell>
          <cell r="P74" t="str">
            <v>Fixed=10.25%</v>
          </cell>
          <cell r="Q74">
            <v>41451</v>
          </cell>
          <cell r="R74">
            <v>99.8</v>
          </cell>
          <cell r="S74" t="str">
            <v>N</v>
          </cell>
          <cell r="T74">
            <v>0</v>
          </cell>
          <cell r="U74">
            <v>0</v>
          </cell>
          <cell r="V74" t="str">
            <v>BFIN</v>
          </cell>
          <cell r="W74">
            <v>13</v>
          </cell>
          <cell r="X74">
            <v>1</v>
          </cell>
          <cell r="Y74">
            <v>0</v>
          </cell>
          <cell r="Z74">
            <v>99.8</v>
          </cell>
          <cell r="AA74">
            <v>1</v>
          </cell>
          <cell r="AB74">
            <v>3</v>
          </cell>
          <cell r="AC74" t="str">
            <v>IDR</v>
          </cell>
          <cell r="AD74">
            <v>102000000000</v>
          </cell>
          <cell r="AI74">
            <v>1</v>
          </cell>
          <cell r="AK74" t="str">
            <v>30/360</v>
          </cell>
          <cell r="AL74" t="str">
            <v>N</v>
          </cell>
          <cell r="AM74">
            <v>10.25</v>
          </cell>
          <cell r="AN74">
            <v>41372</v>
          </cell>
          <cell r="AO74">
            <v>41463</v>
          </cell>
          <cell r="AP74">
            <v>-7.83</v>
          </cell>
          <cell r="AQ74">
            <v>-8</v>
          </cell>
          <cell r="AR74">
            <v>2</v>
          </cell>
          <cell r="AS74">
            <v>10.024520000000001</v>
          </cell>
          <cell r="AT74">
            <v>1</v>
          </cell>
          <cell r="AU74" t="str">
            <v>Wholesale</v>
          </cell>
          <cell r="AW74" t="str">
            <v>PT Danareksa Sekuritas</v>
          </cell>
        </row>
        <row r="75">
          <cell r="A75" t="str">
            <v>FR0069</v>
          </cell>
          <cell r="B75" t="str">
            <v>Government Bond</v>
          </cell>
          <cell r="C75" t="str">
            <v>Obligasi Negara Seri FR0069</v>
          </cell>
          <cell r="D75" t="str">
            <v>S</v>
          </cell>
          <cell r="E75" t="str">
            <v>I</v>
          </cell>
          <cell r="H75">
            <v>1050000000000</v>
          </cell>
          <cell r="I75">
            <v>41515</v>
          </cell>
          <cell r="J75">
            <v>41516</v>
          </cell>
          <cell r="L75">
            <v>43570</v>
          </cell>
          <cell r="M75" t="str">
            <v>IDG000010901</v>
          </cell>
          <cell r="N75" t="str">
            <v>APROCT 6-15</v>
          </cell>
          <cell r="O75">
            <v>6</v>
          </cell>
          <cell r="P75" t="str">
            <v>Fixed = 7.875%</v>
          </cell>
          <cell r="Q75">
            <v>43565.622916666667</v>
          </cell>
          <cell r="R75">
            <v>100.01</v>
          </cell>
          <cell r="S75" t="str">
            <v>N</v>
          </cell>
          <cell r="V75" t="str">
            <v>GOVT</v>
          </cell>
          <cell r="W75">
            <v>99</v>
          </cell>
          <cell r="X75">
            <v>2</v>
          </cell>
          <cell r="Z75">
            <v>100.00154999999999</v>
          </cell>
          <cell r="AA75">
            <v>1</v>
          </cell>
          <cell r="AB75">
            <v>2</v>
          </cell>
          <cell r="AC75" t="str">
            <v>IDR</v>
          </cell>
          <cell r="AD75">
            <v>61881000000000</v>
          </cell>
          <cell r="AI75">
            <v>1</v>
          </cell>
          <cell r="AJ75">
            <v>3</v>
          </cell>
          <cell r="AK75" t="str">
            <v>Actual/Actual</v>
          </cell>
          <cell r="AL75" t="str">
            <v>N</v>
          </cell>
          <cell r="AM75">
            <v>7.875</v>
          </cell>
          <cell r="AN75">
            <v>43388</v>
          </cell>
          <cell r="AO75">
            <v>43570</v>
          </cell>
          <cell r="AP75">
            <v>-2.06</v>
          </cell>
          <cell r="AQ75">
            <v>-3</v>
          </cell>
          <cell r="AR75">
            <v>45</v>
          </cell>
          <cell r="AS75">
            <v>6.8827400000000001</v>
          </cell>
          <cell r="AT75">
            <v>1</v>
          </cell>
          <cell r="AU75" t="str">
            <v>Wholesale</v>
          </cell>
        </row>
        <row r="76">
          <cell r="A76" t="str">
            <v>FR0070</v>
          </cell>
          <cell r="B76" t="str">
            <v>Government Bond</v>
          </cell>
          <cell r="C76" t="str">
            <v>Obligasi Negara Seri FR0070</v>
          </cell>
          <cell r="D76" t="str">
            <v>S</v>
          </cell>
          <cell r="E76" t="str">
            <v>A</v>
          </cell>
          <cell r="H76">
            <v>6000000000000</v>
          </cell>
          <cell r="I76">
            <v>41515</v>
          </cell>
          <cell r="J76">
            <v>41516</v>
          </cell>
          <cell r="L76">
            <v>45366</v>
          </cell>
          <cell r="M76" t="str">
            <v>IDG000012006</v>
          </cell>
          <cell r="N76" t="str">
            <v>MARSEP 6-15</v>
          </cell>
          <cell r="O76">
            <v>6</v>
          </cell>
          <cell r="P76" t="str">
            <v>Fixed = 8.375%</v>
          </cell>
          <cell r="Q76">
            <v>44321.427361111113</v>
          </cell>
          <cell r="R76">
            <v>105</v>
          </cell>
          <cell r="S76" t="str">
            <v>N</v>
          </cell>
          <cell r="V76" t="str">
            <v>GOVT</v>
          </cell>
          <cell r="W76">
            <v>99</v>
          </cell>
          <cell r="X76">
            <v>2</v>
          </cell>
          <cell r="Z76">
            <v>105</v>
          </cell>
          <cell r="AA76">
            <v>1</v>
          </cell>
          <cell r="AB76">
            <v>2</v>
          </cell>
          <cell r="AC76" t="str">
            <v>IDR</v>
          </cell>
          <cell r="AD76">
            <v>135439421000000</v>
          </cell>
          <cell r="AI76">
            <v>1</v>
          </cell>
          <cell r="AJ76">
            <v>3</v>
          </cell>
          <cell r="AK76" t="str">
            <v>Actual/Actual</v>
          </cell>
          <cell r="AL76" t="str">
            <v>N</v>
          </cell>
          <cell r="AM76">
            <v>8.375</v>
          </cell>
          <cell r="AN76">
            <v>44270</v>
          </cell>
          <cell r="AO76">
            <v>44454</v>
          </cell>
          <cell r="AP76">
            <v>2.86</v>
          </cell>
          <cell r="AQ76">
            <v>2</v>
          </cell>
          <cell r="AR76">
            <v>10</v>
          </cell>
          <cell r="AS76">
            <v>6.4255599999999999</v>
          </cell>
          <cell r="AT76">
            <v>1</v>
          </cell>
          <cell r="AU76" t="str">
            <v>Wholesale</v>
          </cell>
        </row>
        <row r="77">
          <cell r="A77" t="str">
            <v>ORI005</v>
          </cell>
          <cell r="B77" t="str">
            <v>Government Bond</v>
          </cell>
          <cell r="C77" t="str">
            <v>Obligasi Negara Republik Indonesia Seri ORI005</v>
          </cell>
          <cell r="D77" t="str">
            <v>S</v>
          </cell>
          <cell r="E77" t="str">
            <v>I</v>
          </cell>
          <cell r="F77" t="str">
            <v>idAAA</v>
          </cell>
          <cell r="H77">
            <v>2714875000000</v>
          </cell>
          <cell r="I77">
            <v>39694</v>
          </cell>
          <cell r="J77">
            <v>39695</v>
          </cell>
          <cell r="K77">
            <v>366</v>
          </cell>
          <cell r="L77">
            <v>41532</v>
          </cell>
          <cell r="M77" t="str">
            <v>IDG000008707</v>
          </cell>
          <cell r="N77" t="str">
            <v>SEO 15-1</v>
          </cell>
          <cell r="O77">
            <v>1</v>
          </cell>
          <cell r="P77" t="str">
            <v>Fixed = 11</v>
          </cell>
        </row>
        <row r="78">
          <cell r="A78" t="str">
            <v>CMNP03A</v>
          </cell>
          <cell r="B78" t="str">
            <v>CMNP</v>
          </cell>
          <cell r="C78" t="str">
            <v>CMNP III Tahun 2005 Seri A</v>
          </cell>
          <cell r="D78" t="str">
            <v>P</v>
          </cell>
          <cell r="E78" t="str">
            <v>I</v>
          </cell>
          <cell r="F78" t="str">
            <v>A1.id</v>
          </cell>
          <cell r="G78">
            <v>0</v>
          </cell>
          <cell r="H78">
            <v>106000000000</v>
          </cell>
          <cell r="I78">
            <v>38511</v>
          </cell>
          <cell r="J78">
            <v>38512</v>
          </cell>
          <cell r="K78">
            <v>367</v>
          </cell>
          <cell r="L78">
            <v>39607</v>
          </cell>
          <cell r="M78" t="str">
            <v>IDA0000274A3</v>
          </cell>
          <cell r="N78" t="str">
            <v>JSp3-8</v>
          </cell>
          <cell r="O78">
            <v>3</v>
          </cell>
          <cell r="P78" t="str">
            <v>Fixed = 12.50%</v>
          </cell>
          <cell r="Q78">
            <v>39604</v>
          </cell>
          <cell r="R78">
            <v>101.7473</v>
          </cell>
          <cell r="S78" t="str">
            <v>N</v>
          </cell>
          <cell r="T78">
            <v>0</v>
          </cell>
          <cell r="U78">
            <v>0</v>
          </cell>
          <cell r="V78" t="str">
            <v>CMNP</v>
          </cell>
          <cell r="W78">
            <v>13</v>
          </cell>
          <cell r="X78">
            <v>1</v>
          </cell>
          <cell r="Y78">
            <v>0</v>
          </cell>
          <cell r="Z78">
            <v>101.7473</v>
          </cell>
          <cell r="AA78">
            <v>1</v>
          </cell>
          <cell r="AB78">
            <v>3</v>
          </cell>
          <cell r="AC78" t="str">
            <v>IDR</v>
          </cell>
          <cell r="AD78">
            <v>106000000000</v>
          </cell>
          <cell r="AI78">
            <v>1</v>
          </cell>
          <cell r="AJ78">
            <v>8</v>
          </cell>
          <cell r="AK78" t="str">
            <v>30/360</v>
          </cell>
          <cell r="AL78" t="str">
            <v>N</v>
          </cell>
          <cell r="AM78">
            <v>12.5</v>
          </cell>
          <cell r="AN78">
            <v>39515</v>
          </cell>
          <cell r="AO78">
            <v>39687</v>
          </cell>
          <cell r="AP78">
            <v>-12.91</v>
          </cell>
          <cell r="AQ78">
            <v>-13</v>
          </cell>
          <cell r="AT78">
            <v>1</v>
          </cell>
        </row>
        <row r="79">
          <cell r="A79" t="str">
            <v>BTPN02A</v>
          </cell>
          <cell r="B79" t="str">
            <v>PT Bank Tabungan Pensiunan Nas</v>
          </cell>
          <cell r="C79" t="str">
            <v>Obligasi Bank BTPN II Tahun 2010 Seri A</v>
          </cell>
          <cell r="D79" t="str">
            <v>P</v>
          </cell>
          <cell r="E79" t="str">
            <v>I</v>
          </cell>
          <cell r="F79" t="str">
            <v>AA-(idn)</v>
          </cell>
          <cell r="H79">
            <v>715000000000</v>
          </cell>
          <cell r="I79">
            <v>40316</v>
          </cell>
          <cell r="J79">
            <v>40317</v>
          </cell>
          <cell r="K79">
            <v>1</v>
          </cell>
          <cell r="L79">
            <v>41412</v>
          </cell>
          <cell r="M79" t="str">
            <v>IDA0000446A7</v>
          </cell>
          <cell r="N79" t="str">
            <v>MAg 3-18</v>
          </cell>
          <cell r="O79">
            <v>3</v>
          </cell>
          <cell r="P79" t="str">
            <v>Fixed = 9.9%</v>
          </cell>
          <cell r="Q79">
            <v>41361</v>
          </cell>
          <cell r="R79">
            <v>100.4</v>
          </cell>
          <cell r="S79" t="str">
            <v>N</v>
          </cell>
          <cell r="T79">
            <v>0</v>
          </cell>
          <cell r="U79">
            <v>0</v>
          </cell>
          <cell r="V79" t="str">
            <v>BTPN</v>
          </cell>
          <cell r="W79">
            <v>1</v>
          </cell>
          <cell r="X79">
            <v>1</v>
          </cell>
          <cell r="Y79">
            <v>0</v>
          </cell>
          <cell r="Z79">
            <v>100.4</v>
          </cell>
          <cell r="AA79">
            <v>1</v>
          </cell>
          <cell r="AB79">
            <v>3</v>
          </cell>
          <cell r="AC79" t="str">
            <v>IDR</v>
          </cell>
          <cell r="AD79">
            <v>715000000000</v>
          </cell>
          <cell r="AI79">
            <v>1</v>
          </cell>
          <cell r="AJ79">
            <v>7</v>
          </cell>
          <cell r="AK79" t="str">
            <v>30/360</v>
          </cell>
          <cell r="AL79" t="str">
            <v>N</v>
          </cell>
          <cell r="AM79">
            <v>9.9</v>
          </cell>
          <cell r="AN79">
            <v>41323</v>
          </cell>
          <cell r="AO79">
            <v>41412</v>
          </cell>
          <cell r="AP79">
            <v>-7.97</v>
          </cell>
          <cell r="AQ79">
            <v>-8</v>
          </cell>
          <cell r="AR79">
            <v>1.7</v>
          </cell>
          <cell r="AT79">
            <v>1</v>
          </cell>
          <cell r="AU79" t="str">
            <v>Wholesale</v>
          </cell>
          <cell r="AW79" t="str">
            <v>PT CIMB Sec Indonesia</v>
          </cell>
        </row>
        <row r="80">
          <cell r="A80" t="str">
            <v>BTPN02B</v>
          </cell>
          <cell r="B80" t="str">
            <v>PT Bank Tabungan Pensiunan Nas</v>
          </cell>
          <cell r="C80" t="str">
            <v>Obligasi Bank BTPN II Tahun 2010 Seri B</v>
          </cell>
          <cell r="D80" t="str">
            <v>P</v>
          </cell>
          <cell r="E80" t="str">
            <v>I</v>
          </cell>
          <cell r="F80" t="str">
            <v>AA(idn)</v>
          </cell>
          <cell r="H80">
            <v>585000000000</v>
          </cell>
          <cell r="I80">
            <v>40316</v>
          </cell>
          <cell r="J80">
            <v>40317</v>
          </cell>
          <cell r="K80">
            <v>1</v>
          </cell>
          <cell r="L80">
            <v>42142</v>
          </cell>
          <cell r="M80" t="str">
            <v>IDA0000446B5</v>
          </cell>
          <cell r="N80" t="str">
            <v>MAg 3-18</v>
          </cell>
          <cell r="O80">
            <v>3</v>
          </cell>
          <cell r="P80" t="str">
            <v>Fixed = 10.6%</v>
          </cell>
          <cell r="Q80">
            <v>42121</v>
          </cell>
          <cell r="R80">
            <v>100</v>
          </cell>
          <cell r="S80" t="str">
            <v>N</v>
          </cell>
          <cell r="T80">
            <v>0</v>
          </cell>
          <cell r="U80">
            <v>0</v>
          </cell>
          <cell r="V80" t="str">
            <v>BTPN</v>
          </cell>
          <cell r="W80">
            <v>1</v>
          </cell>
          <cell r="X80">
            <v>1</v>
          </cell>
          <cell r="Y80">
            <v>0</v>
          </cell>
          <cell r="Z80">
            <v>100</v>
          </cell>
          <cell r="AA80">
            <v>1</v>
          </cell>
          <cell r="AB80">
            <v>3</v>
          </cell>
          <cell r="AC80" t="str">
            <v>IDR</v>
          </cell>
          <cell r="AD80">
            <v>585000000000</v>
          </cell>
          <cell r="AI80">
            <v>1</v>
          </cell>
          <cell r="AJ80">
            <v>7</v>
          </cell>
          <cell r="AK80" t="str">
            <v>30/360</v>
          </cell>
          <cell r="AL80" t="str">
            <v>N</v>
          </cell>
          <cell r="AM80">
            <v>10.6</v>
          </cell>
          <cell r="AN80">
            <v>42053</v>
          </cell>
          <cell r="AO80">
            <v>42142</v>
          </cell>
          <cell r="AP80">
            <v>-5.97</v>
          </cell>
          <cell r="AQ80">
            <v>-6</v>
          </cell>
          <cell r="AR80">
            <v>0.8</v>
          </cell>
          <cell r="AT80">
            <v>1</v>
          </cell>
          <cell r="AU80" t="str">
            <v>Wholesale</v>
          </cell>
          <cell r="AW80" t="str">
            <v>PT CIMB Sec Indonesia</v>
          </cell>
        </row>
        <row r="81">
          <cell r="A81" t="str">
            <v>BBTN14</v>
          </cell>
          <cell r="B81" t="str">
            <v>Bank Tabungan Negara</v>
          </cell>
          <cell r="C81" t="str">
            <v>Obligasi XIV Bank BTN Tahun 2010</v>
          </cell>
          <cell r="D81" t="str">
            <v>P</v>
          </cell>
          <cell r="E81" t="str">
            <v>I</v>
          </cell>
          <cell r="F81" t="str">
            <v>idAA+</v>
          </cell>
          <cell r="H81">
            <v>1650000000000</v>
          </cell>
          <cell r="I81">
            <v>40340</v>
          </cell>
          <cell r="J81">
            <v>40343</v>
          </cell>
          <cell r="K81">
            <v>1</v>
          </cell>
          <cell r="L81">
            <v>43993</v>
          </cell>
          <cell r="M81" t="str">
            <v>IDA000044804</v>
          </cell>
          <cell r="N81" t="str">
            <v>JSp3-11</v>
          </cell>
          <cell r="O81">
            <v>3</v>
          </cell>
          <cell r="P81" t="str">
            <v>Fixed = 10.25%</v>
          </cell>
          <cell r="Q81">
            <v>43936.45</v>
          </cell>
          <cell r="R81">
            <v>100.6</v>
          </cell>
          <cell r="S81" t="str">
            <v>N</v>
          </cell>
          <cell r="T81">
            <v>0</v>
          </cell>
          <cell r="U81">
            <v>0</v>
          </cell>
          <cell r="V81" t="str">
            <v>BBTN</v>
          </cell>
          <cell r="W81">
            <v>13</v>
          </cell>
          <cell r="X81">
            <v>1</v>
          </cell>
          <cell r="Y81">
            <v>0</v>
          </cell>
          <cell r="Z81">
            <v>100.53333000000001</v>
          </cell>
          <cell r="AA81">
            <v>1</v>
          </cell>
          <cell r="AB81">
            <v>3</v>
          </cell>
          <cell r="AC81" t="str">
            <v>IDR</v>
          </cell>
          <cell r="AD81">
            <v>1650000000000</v>
          </cell>
          <cell r="AI81">
            <v>1</v>
          </cell>
          <cell r="AJ81">
            <v>7</v>
          </cell>
          <cell r="AK81" t="str">
            <v>30/360</v>
          </cell>
          <cell r="AL81" t="str">
            <v>N</v>
          </cell>
          <cell r="AM81">
            <v>10.25</v>
          </cell>
          <cell r="AN81">
            <v>43901</v>
          </cell>
          <cell r="AO81">
            <v>43993</v>
          </cell>
          <cell r="AP81">
            <v>-0.9</v>
          </cell>
          <cell r="AQ81">
            <v>-1</v>
          </cell>
          <cell r="AR81">
            <v>2</v>
          </cell>
          <cell r="AS81">
            <v>5.0270799999999998</v>
          </cell>
          <cell r="AT81">
            <v>1</v>
          </cell>
          <cell r="AU81" t="str">
            <v>Wholesale</v>
          </cell>
          <cell r="AW81" t="str">
            <v>PT Mandiri Sekuritas</v>
          </cell>
        </row>
        <row r="82">
          <cell r="A82" t="str">
            <v>SPN110609</v>
          </cell>
          <cell r="B82" t="str">
            <v>Government Bond</v>
          </cell>
          <cell r="C82" t="str">
            <v>Surat Perbendaharaan Negara Seri SPN20110609</v>
          </cell>
          <cell r="D82" t="str">
            <v>S</v>
          </cell>
          <cell r="E82" t="str">
            <v>I</v>
          </cell>
          <cell r="G82">
            <v>0</v>
          </cell>
          <cell r="H82">
            <v>1500000000000</v>
          </cell>
          <cell r="I82">
            <v>40339</v>
          </cell>
          <cell r="J82">
            <v>40340</v>
          </cell>
          <cell r="K82">
            <v>1</v>
          </cell>
          <cell r="L82">
            <v>40703</v>
          </cell>
          <cell r="M82" t="str">
            <v>IDQ000001909</v>
          </cell>
          <cell r="N82" t="str">
            <v>SPN</v>
          </cell>
          <cell r="O82">
            <v>0</v>
          </cell>
          <cell r="P82" t="str">
            <v>Yield/Price rata-rata tertimbang 6.74805%</v>
          </cell>
          <cell r="Q82">
            <v>40660</v>
          </cell>
          <cell r="R82">
            <v>99.456400000000002</v>
          </cell>
          <cell r="S82" t="str">
            <v>N</v>
          </cell>
          <cell r="T82">
            <v>0</v>
          </cell>
          <cell r="U82">
            <v>0</v>
          </cell>
          <cell r="V82" t="str">
            <v>GOVT</v>
          </cell>
          <cell r="W82">
            <v>99</v>
          </cell>
          <cell r="X82">
            <v>2</v>
          </cell>
          <cell r="Y82">
            <v>0</v>
          </cell>
          <cell r="Z82">
            <v>99.456400000000002</v>
          </cell>
          <cell r="AA82">
            <v>99</v>
          </cell>
          <cell r="AB82">
            <v>3</v>
          </cell>
          <cell r="AC82" t="str">
            <v>IDR</v>
          </cell>
          <cell r="AD82">
            <v>3300000000000</v>
          </cell>
          <cell r="AI82">
            <v>1</v>
          </cell>
          <cell r="AJ82">
            <v>1</v>
          </cell>
          <cell r="AK82" t="str">
            <v>Actual/Actual</v>
          </cell>
          <cell r="AL82" t="str">
            <v>N</v>
          </cell>
          <cell r="AN82">
            <v>40339</v>
          </cell>
          <cell r="AO82">
            <v>40703</v>
          </cell>
          <cell r="AP82">
            <v>-9.91</v>
          </cell>
          <cell r="AQ82">
            <v>-10</v>
          </cell>
          <cell r="AR82">
            <v>26.344999313354499</v>
          </cell>
          <cell r="AS82">
            <v>0</v>
          </cell>
          <cell r="AT82">
            <v>2</v>
          </cell>
          <cell r="AU82" t="str">
            <v>Wholesale</v>
          </cell>
          <cell r="AV82">
            <v>0</v>
          </cell>
        </row>
        <row r="83">
          <cell r="A83" t="str">
            <v>SPN03111118</v>
          </cell>
          <cell r="B83" t="str">
            <v>Government Bond</v>
          </cell>
          <cell r="C83" t="str">
            <v>Surat Perbendaharaan Negara Seri SPN03111118</v>
          </cell>
          <cell r="D83" t="str">
            <v>S</v>
          </cell>
          <cell r="E83" t="str">
            <v>I</v>
          </cell>
          <cell r="G83">
            <v>0</v>
          </cell>
          <cell r="H83">
            <v>1300000000000</v>
          </cell>
          <cell r="I83">
            <v>40774</v>
          </cell>
          <cell r="J83">
            <v>40777</v>
          </cell>
          <cell r="K83">
            <v>1</v>
          </cell>
          <cell r="L83">
            <v>40865</v>
          </cell>
          <cell r="M83" t="str">
            <v>IDQ000003806</v>
          </cell>
          <cell r="N83" t="str">
            <v>SPN</v>
          </cell>
          <cell r="O83">
            <v>0</v>
          </cell>
          <cell r="P83" t="str">
            <v>Yield/Price rata-rata tertimbang 3.75000%</v>
          </cell>
          <cell r="Q83">
            <v>40849</v>
          </cell>
          <cell r="R83">
            <v>99.8</v>
          </cell>
          <cell r="S83" t="str">
            <v>N</v>
          </cell>
          <cell r="T83">
            <v>0</v>
          </cell>
          <cell r="U83">
            <v>0</v>
          </cell>
          <cell r="V83" t="str">
            <v>GOVT</v>
          </cell>
          <cell r="W83">
            <v>99</v>
          </cell>
          <cell r="X83">
            <v>2</v>
          </cell>
          <cell r="Y83">
            <v>0</v>
          </cell>
          <cell r="Z83">
            <v>99.8</v>
          </cell>
          <cell r="AA83">
            <v>99</v>
          </cell>
          <cell r="AB83">
            <v>3</v>
          </cell>
          <cell r="AC83" t="str">
            <v>IDR</v>
          </cell>
          <cell r="AD83">
            <v>1300000000000</v>
          </cell>
          <cell r="AI83">
            <v>1</v>
          </cell>
          <cell r="AJ83">
            <v>1</v>
          </cell>
          <cell r="AK83" t="str">
            <v>Actual/Actual</v>
          </cell>
          <cell r="AL83" t="str">
            <v>N</v>
          </cell>
          <cell r="AN83">
            <v>40774</v>
          </cell>
          <cell r="AO83">
            <v>40865</v>
          </cell>
          <cell r="AP83">
            <v>-9.4700000000000006</v>
          </cell>
          <cell r="AQ83">
            <v>-10</v>
          </cell>
          <cell r="AR83">
            <v>13.300000190734901</v>
          </cell>
          <cell r="AS83">
            <v>5.25</v>
          </cell>
          <cell r="AT83">
            <v>2</v>
          </cell>
          <cell r="AU83" t="str">
            <v>Wholesale</v>
          </cell>
          <cell r="AV83">
            <v>0</v>
          </cell>
        </row>
        <row r="84">
          <cell r="A84" t="str">
            <v>BNTB01B</v>
          </cell>
          <cell r="B84" t="str">
            <v>Bank NTB</v>
          </cell>
          <cell r="C84" t="str">
            <v>Bank NTB I Tahun 2005 Seri B</v>
          </cell>
          <cell r="D84" t="str">
            <v>P</v>
          </cell>
          <cell r="E84" t="str">
            <v>I</v>
          </cell>
          <cell r="F84" t="str">
            <v>idBBB+</v>
          </cell>
          <cell r="G84">
            <v>0</v>
          </cell>
          <cell r="H84">
            <v>140000000000</v>
          </cell>
          <cell r="I84">
            <v>38450</v>
          </cell>
          <cell r="J84">
            <v>38453</v>
          </cell>
          <cell r="K84">
            <v>367</v>
          </cell>
          <cell r="L84">
            <v>40276</v>
          </cell>
          <cell r="M84" t="str">
            <v>IDA0000270B9</v>
          </cell>
          <cell r="N84" t="str">
            <v>AJl3-8</v>
          </cell>
          <cell r="O84">
            <v>3</v>
          </cell>
          <cell r="P84" t="str">
            <v>Fixed : 12.875%</v>
          </cell>
          <cell r="Q84">
            <v>40242</v>
          </cell>
          <cell r="R84">
            <v>100.2</v>
          </cell>
          <cell r="S84" t="str">
            <v>N</v>
          </cell>
          <cell r="T84">
            <v>0</v>
          </cell>
          <cell r="U84">
            <v>0</v>
          </cell>
          <cell r="V84" t="str">
            <v>BNTB</v>
          </cell>
          <cell r="W84">
            <v>6</v>
          </cell>
          <cell r="X84">
            <v>1</v>
          </cell>
          <cell r="Y84">
            <v>0</v>
          </cell>
          <cell r="Z84">
            <v>100.2</v>
          </cell>
          <cell r="AA84">
            <v>1</v>
          </cell>
          <cell r="AB84">
            <v>3</v>
          </cell>
          <cell r="AC84" t="str">
            <v>IDR</v>
          </cell>
          <cell r="AD84">
            <v>140000000000</v>
          </cell>
          <cell r="AI84">
            <v>1</v>
          </cell>
          <cell r="AJ84">
            <v>9</v>
          </cell>
          <cell r="AK84" t="str">
            <v>30/360</v>
          </cell>
          <cell r="AL84" t="str">
            <v>N</v>
          </cell>
          <cell r="AM84">
            <v>12.875</v>
          </cell>
          <cell r="AN84">
            <v>40186</v>
          </cell>
          <cell r="AO84">
            <v>40276</v>
          </cell>
          <cell r="AP84">
            <v>-11.08</v>
          </cell>
          <cell r="AQ84">
            <v>-12</v>
          </cell>
          <cell r="AR84">
            <v>8</v>
          </cell>
          <cell r="AS84">
            <v>12.604519844055201</v>
          </cell>
          <cell r="AT84">
            <v>1</v>
          </cell>
          <cell r="AU84" t="str">
            <v>Retail</v>
          </cell>
          <cell r="AV84">
            <v>0</v>
          </cell>
        </row>
        <row r="85">
          <cell r="A85" t="str">
            <v>APEX01A</v>
          </cell>
          <cell r="B85" t="str">
            <v>Apexindo Pratama Duta</v>
          </cell>
          <cell r="C85" t="str">
            <v>Apexindo Pratama Duta I Tahun 2005</v>
          </cell>
          <cell r="D85" t="str">
            <v>P</v>
          </cell>
          <cell r="E85" t="str">
            <v>I</v>
          </cell>
          <cell r="F85" t="str">
            <v>idA+</v>
          </cell>
          <cell r="G85">
            <v>0</v>
          </cell>
          <cell r="H85">
            <v>510000000000</v>
          </cell>
          <cell r="I85">
            <v>38450</v>
          </cell>
          <cell r="J85">
            <v>38453</v>
          </cell>
          <cell r="K85">
            <v>367</v>
          </cell>
          <cell r="L85">
            <v>40276</v>
          </cell>
          <cell r="M85" t="str">
            <v>IDA000027106</v>
          </cell>
          <cell r="N85" t="str">
            <v>AJl3-8</v>
          </cell>
          <cell r="O85">
            <v>3</v>
          </cell>
          <cell r="P85" t="str">
            <v>Fixed : 12.25%</v>
          </cell>
          <cell r="Q85">
            <v>40274</v>
          </cell>
          <cell r="R85">
            <v>100</v>
          </cell>
          <cell r="S85" t="str">
            <v>N</v>
          </cell>
          <cell r="T85">
            <v>0</v>
          </cell>
          <cell r="U85">
            <v>0</v>
          </cell>
          <cell r="V85" t="str">
            <v>APEX</v>
          </cell>
          <cell r="W85">
            <v>13</v>
          </cell>
          <cell r="X85">
            <v>1</v>
          </cell>
          <cell r="Y85">
            <v>0</v>
          </cell>
          <cell r="Z85">
            <v>100</v>
          </cell>
          <cell r="AA85">
            <v>1</v>
          </cell>
          <cell r="AB85">
            <v>3</v>
          </cell>
          <cell r="AC85" t="str">
            <v>IDR</v>
          </cell>
          <cell r="AD85">
            <v>510000000000</v>
          </cell>
          <cell r="AI85">
            <v>1</v>
          </cell>
          <cell r="AJ85">
            <v>8</v>
          </cell>
          <cell r="AK85" t="str">
            <v>30/360</v>
          </cell>
          <cell r="AL85" t="str">
            <v>N</v>
          </cell>
          <cell r="AM85">
            <v>12.25</v>
          </cell>
          <cell r="AN85">
            <v>40186</v>
          </cell>
          <cell r="AO85">
            <v>40276</v>
          </cell>
          <cell r="AP85">
            <v>-11.08</v>
          </cell>
          <cell r="AQ85">
            <v>-12</v>
          </cell>
          <cell r="AR85">
            <v>1</v>
          </cell>
          <cell r="AS85">
            <v>0</v>
          </cell>
          <cell r="AT85">
            <v>1</v>
          </cell>
          <cell r="AU85" t="str">
            <v>Retail</v>
          </cell>
          <cell r="AV85">
            <v>0</v>
          </cell>
        </row>
        <row r="86">
          <cell r="A86" t="str">
            <v>TUFI06A</v>
          </cell>
          <cell r="B86" t="str">
            <v>Mandiri Tunas Finance</v>
          </cell>
          <cell r="C86" t="str">
            <v>Obligasi Mandiri Tunas Finance VI Tahun 2011 Seri A</v>
          </cell>
          <cell r="D86" t="str">
            <v>P</v>
          </cell>
          <cell r="E86" t="str">
            <v>I</v>
          </cell>
          <cell r="F86" t="str">
            <v>idA+</v>
          </cell>
          <cell r="H86">
            <v>48000000000</v>
          </cell>
          <cell r="I86">
            <v>40682</v>
          </cell>
          <cell r="J86">
            <v>40683</v>
          </cell>
          <cell r="K86">
            <v>1</v>
          </cell>
          <cell r="L86">
            <v>41052</v>
          </cell>
          <cell r="M86" t="str">
            <v>IDA0000477A2</v>
          </cell>
          <cell r="N86" t="str">
            <v>MEIAG 3-19</v>
          </cell>
          <cell r="O86">
            <v>3</v>
          </cell>
          <cell r="P86" t="str">
            <v>Fixed = 8.6%</v>
          </cell>
          <cell r="Q86">
            <v>40820</v>
          </cell>
          <cell r="R86">
            <v>100.6</v>
          </cell>
          <cell r="S86" t="str">
            <v>N</v>
          </cell>
          <cell r="T86">
            <v>0</v>
          </cell>
          <cell r="U86">
            <v>0</v>
          </cell>
          <cell r="V86" t="str">
            <v>TUFI</v>
          </cell>
          <cell r="W86">
            <v>13</v>
          </cell>
          <cell r="X86">
            <v>1</v>
          </cell>
          <cell r="Y86">
            <v>0</v>
          </cell>
          <cell r="Z86">
            <v>100.575</v>
          </cell>
          <cell r="AA86">
            <v>1</v>
          </cell>
          <cell r="AB86">
            <v>3</v>
          </cell>
          <cell r="AC86" t="str">
            <v>IDR</v>
          </cell>
          <cell r="AD86">
            <v>48000000000</v>
          </cell>
          <cell r="AI86">
            <v>1</v>
          </cell>
          <cell r="AJ86">
            <v>8</v>
          </cell>
          <cell r="AK86" t="str">
            <v>30/360</v>
          </cell>
          <cell r="AL86" t="str">
            <v>N</v>
          </cell>
          <cell r="AM86">
            <v>8.6</v>
          </cell>
          <cell r="AN86">
            <v>40958</v>
          </cell>
          <cell r="AO86">
            <v>41095</v>
          </cell>
          <cell r="AP86">
            <v>-8.9499999999999993</v>
          </cell>
          <cell r="AQ86">
            <v>-9</v>
          </cell>
          <cell r="AR86">
            <v>5</v>
          </cell>
          <cell r="AS86">
            <v>7.5908800000000003</v>
          </cell>
          <cell r="AT86">
            <v>1</v>
          </cell>
          <cell r="AU86" t="str">
            <v>Wholesale</v>
          </cell>
          <cell r="AW86" t="str">
            <v>Mandiri Sekuritas</v>
          </cell>
        </row>
        <row r="87">
          <cell r="A87" t="str">
            <v>SOFN04B</v>
          </cell>
          <cell r="B87" t="str">
            <v>Summit Oto Finance</v>
          </cell>
          <cell r="C87" t="str">
            <v>Obligasi Summit Oto Finance IV Tahun 2010 Seri B</v>
          </cell>
          <cell r="D87" t="str">
            <v>P</v>
          </cell>
          <cell r="E87" t="str">
            <v>I</v>
          </cell>
          <cell r="F87" t="str">
            <v>idAA</v>
          </cell>
          <cell r="H87">
            <v>300000000000</v>
          </cell>
          <cell r="I87">
            <v>40479</v>
          </cell>
          <cell r="J87">
            <v>40480</v>
          </cell>
          <cell r="K87">
            <v>1</v>
          </cell>
          <cell r="L87">
            <v>41210</v>
          </cell>
          <cell r="M87" t="str">
            <v>IDA0000459B8</v>
          </cell>
          <cell r="N87" t="str">
            <v>OJa 3-28</v>
          </cell>
          <cell r="O87">
            <v>3</v>
          </cell>
          <cell r="P87" t="str">
            <v>Fixed = 8.40%</v>
          </cell>
          <cell r="Q87">
            <v>41163</v>
          </cell>
          <cell r="R87">
            <v>100.23</v>
          </cell>
          <cell r="S87" t="str">
            <v>N</v>
          </cell>
          <cell r="T87">
            <v>0</v>
          </cell>
          <cell r="U87">
            <v>0</v>
          </cell>
          <cell r="V87" t="str">
            <v>SOFN</v>
          </cell>
          <cell r="W87">
            <v>6</v>
          </cell>
          <cell r="X87">
            <v>1</v>
          </cell>
          <cell r="Y87">
            <v>0</v>
          </cell>
          <cell r="Z87">
            <v>100.23</v>
          </cell>
          <cell r="AA87">
            <v>1</v>
          </cell>
          <cell r="AB87">
            <v>3</v>
          </cell>
          <cell r="AC87" t="str">
            <v>IDR</v>
          </cell>
          <cell r="AD87">
            <v>300000000000</v>
          </cell>
          <cell r="AI87">
            <v>1</v>
          </cell>
          <cell r="AJ87">
            <v>7</v>
          </cell>
          <cell r="AK87" t="str">
            <v>30/360</v>
          </cell>
          <cell r="AL87" t="str">
            <v>N</v>
          </cell>
          <cell r="AM87">
            <v>8.4</v>
          </cell>
          <cell r="AN87">
            <v>41118</v>
          </cell>
          <cell r="AO87">
            <v>41282</v>
          </cell>
          <cell r="AP87">
            <v>-8.52</v>
          </cell>
          <cell r="AQ87">
            <v>-9</v>
          </cell>
          <cell r="AR87">
            <v>1</v>
          </cell>
          <cell r="AS87">
            <v>8.3165600000000008</v>
          </cell>
          <cell r="AT87">
            <v>1</v>
          </cell>
          <cell r="AU87" t="str">
            <v>Wholesale</v>
          </cell>
          <cell r="AW87" t="str">
            <v>PT DBS Vickers Sec. Indonesia</v>
          </cell>
        </row>
        <row r="88">
          <cell r="A88" t="str">
            <v>SOFN04C</v>
          </cell>
          <cell r="B88" t="str">
            <v>Summit Oto Finance</v>
          </cell>
          <cell r="C88" t="str">
            <v>Obligasi Summit Oto Finance IV Tahun 2010 Seri C</v>
          </cell>
          <cell r="D88" t="str">
            <v>P</v>
          </cell>
          <cell r="E88" t="str">
            <v>I</v>
          </cell>
          <cell r="F88" t="str">
            <v>idAA</v>
          </cell>
          <cell r="H88">
            <v>600000000000</v>
          </cell>
          <cell r="I88">
            <v>40479</v>
          </cell>
          <cell r="J88">
            <v>40480</v>
          </cell>
          <cell r="K88">
            <v>1</v>
          </cell>
          <cell r="L88">
            <v>41575</v>
          </cell>
          <cell r="M88" t="str">
            <v>IDA0000459C6</v>
          </cell>
          <cell r="N88" t="str">
            <v>OJa 3-28</v>
          </cell>
          <cell r="O88">
            <v>3</v>
          </cell>
          <cell r="P88" t="str">
            <v>Fixed = 9.50%</v>
          </cell>
          <cell r="Q88">
            <v>41557</v>
          </cell>
          <cell r="R88">
            <v>100.03</v>
          </cell>
          <cell r="S88" t="str">
            <v>N</v>
          </cell>
          <cell r="T88">
            <v>0</v>
          </cell>
          <cell r="U88">
            <v>0</v>
          </cell>
          <cell r="V88" t="str">
            <v>SOFN</v>
          </cell>
          <cell r="W88">
            <v>6</v>
          </cell>
          <cell r="X88">
            <v>1</v>
          </cell>
          <cell r="Y88">
            <v>0</v>
          </cell>
          <cell r="Z88">
            <v>100.03</v>
          </cell>
          <cell r="AA88">
            <v>1</v>
          </cell>
          <cell r="AB88">
            <v>3</v>
          </cell>
          <cell r="AC88" t="str">
            <v>IDR</v>
          </cell>
          <cell r="AD88">
            <v>600000000000</v>
          </cell>
          <cell r="AI88">
            <v>1</v>
          </cell>
          <cell r="AJ88">
            <v>7</v>
          </cell>
          <cell r="AK88" t="str">
            <v>30/360</v>
          </cell>
          <cell r="AL88" t="str">
            <v>N</v>
          </cell>
          <cell r="AM88">
            <v>9.5</v>
          </cell>
          <cell r="AN88">
            <v>41483</v>
          </cell>
          <cell r="AO88">
            <v>41575</v>
          </cell>
          <cell r="AP88">
            <v>-7.52</v>
          </cell>
          <cell r="AQ88">
            <v>-8</v>
          </cell>
          <cell r="AR88">
            <v>4</v>
          </cell>
          <cell r="AS88">
            <v>7.35947</v>
          </cell>
          <cell r="AT88">
            <v>1</v>
          </cell>
          <cell r="AU88" t="str">
            <v>Wholesale</v>
          </cell>
          <cell r="AW88" t="str">
            <v>PT DBS Vickers Sec. Indonesia</v>
          </cell>
        </row>
        <row r="89">
          <cell r="A89" t="str">
            <v>SOFN04D</v>
          </cell>
          <cell r="B89" t="str">
            <v>Summit Oto Finance</v>
          </cell>
          <cell r="C89" t="str">
            <v>Obligasi Summit Oto Finance IV Tahun 2010 Seri D</v>
          </cell>
          <cell r="D89" t="str">
            <v>P</v>
          </cell>
          <cell r="E89" t="str">
            <v>I</v>
          </cell>
          <cell r="F89" t="str">
            <v>idAA</v>
          </cell>
          <cell r="H89">
            <v>300000000000</v>
          </cell>
          <cell r="I89">
            <v>40479</v>
          </cell>
          <cell r="J89">
            <v>40480</v>
          </cell>
          <cell r="K89">
            <v>1</v>
          </cell>
          <cell r="L89">
            <v>41940</v>
          </cell>
          <cell r="M89" t="str">
            <v>IDA0000459D4</v>
          </cell>
          <cell r="N89" t="str">
            <v>OJa 3-28</v>
          </cell>
          <cell r="O89">
            <v>3</v>
          </cell>
          <cell r="P89" t="str">
            <v>Fixed = 9.75%</v>
          </cell>
          <cell r="Q89">
            <v>41871</v>
          </cell>
          <cell r="R89">
            <v>100.1</v>
          </cell>
          <cell r="S89" t="str">
            <v>N</v>
          </cell>
          <cell r="T89">
            <v>0</v>
          </cell>
          <cell r="U89">
            <v>0</v>
          </cell>
          <cell r="V89" t="str">
            <v>SOFN</v>
          </cell>
          <cell r="W89">
            <v>11</v>
          </cell>
          <cell r="X89">
            <v>1</v>
          </cell>
          <cell r="Y89">
            <v>0</v>
          </cell>
          <cell r="Z89">
            <v>100.1</v>
          </cell>
          <cell r="AA89">
            <v>1</v>
          </cell>
          <cell r="AB89">
            <v>3</v>
          </cell>
          <cell r="AC89" t="str">
            <v>IDR</v>
          </cell>
          <cell r="AD89">
            <v>300000000000</v>
          </cell>
          <cell r="AI89">
            <v>1</v>
          </cell>
          <cell r="AJ89">
            <v>7</v>
          </cell>
          <cell r="AK89" t="str">
            <v>30/360</v>
          </cell>
          <cell r="AL89" t="str">
            <v>N</v>
          </cell>
          <cell r="AM89">
            <v>9.75</v>
          </cell>
          <cell r="AN89">
            <v>41848</v>
          </cell>
          <cell r="AO89">
            <v>41940</v>
          </cell>
          <cell r="AP89">
            <v>-6.52</v>
          </cell>
          <cell r="AQ89">
            <v>-7</v>
          </cell>
          <cell r="AR89">
            <v>1</v>
          </cell>
          <cell r="AT89">
            <v>1</v>
          </cell>
          <cell r="AU89" t="str">
            <v>Wholesale</v>
          </cell>
          <cell r="AW89" t="str">
            <v>PT DBS Vickers Sec. Indonesia</v>
          </cell>
        </row>
        <row r="90">
          <cell r="A90" t="str">
            <v>ADMF04B</v>
          </cell>
          <cell r="B90" t="str">
            <v>Adira Dinamika</v>
          </cell>
          <cell r="C90" t="str">
            <v>Obligasi Adira Dinamika Multi Finance IV Tahun 2010 Seri B</v>
          </cell>
          <cell r="D90" t="str">
            <v>P</v>
          </cell>
          <cell r="E90" t="str">
            <v>I</v>
          </cell>
          <cell r="F90" t="str">
            <v>idAA+</v>
          </cell>
          <cell r="H90">
            <v>238000000000</v>
          </cell>
          <cell r="I90">
            <v>40480</v>
          </cell>
          <cell r="J90">
            <v>40483</v>
          </cell>
          <cell r="K90">
            <v>1</v>
          </cell>
          <cell r="L90">
            <v>41211</v>
          </cell>
          <cell r="M90" t="str">
            <v>IDA0000458B0</v>
          </cell>
          <cell r="N90" t="str">
            <v>OJa 3-29</v>
          </cell>
          <cell r="O90">
            <v>4</v>
          </cell>
          <cell r="P90" t="str">
            <v>Fixed = 8.25%</v>
          </cell>
          <cell r="Q90">
            <v>41187</v>
          </cell>
          <cell r="R90">
            <v>100.03</v>
          </cell>
          <cell r="S90" t="str">
            <v>N</v>
          </cell>
          <cell r="T90">
            <v>0</v>
          </cell>
          <cell r="U90">
            <v>0</v>
          </cell>
          <cell r="V90" t="str">
            <v>ADMF</v>
          </cell>
          <cell r="W90">
            <v>7</v>
          </cell>
          <cell r="X90">
            <v>1</v>
          </cell>
          <cell r="Y90">
            <v>0</v>
          </cell>
          <cell r="Z90">
            <v>100.05</v>
          </cell>
          <cell r="AA90">
            <v>1</v>
          </cell>
          <cell r="AB90">
            <v>3</v>
          </cell>
          <cell r="AC90" t="str">
            <v>IDR</v>
          </cell>
          <cell r="AD90">
            <v>238000000000</v>
          </cell>
          <cell r="AI90">
            <v>1</v>
          </cell>
          <cell r="AJ90">
            <v>7</v>
          </cell>
          <cell r="AK90" t="str">
            <v>30/360</v>
          </cell>
          <cell r="AL90" t="str">
            <v>N</v>
          </cell>
          <cell r="AM90">
            <v>8.25</v>
          </cell>
          <cell r="AN90">
            <v>41119</v>
          </cell>
          <cell r="AO90">
            <v>41270</v>
          </cell>
          <cell r="AP90">
            <v>-8.52</v>
          </cell>
          <cell r="AQ90">
            <v>-9</v>
          </cell>
          <cell r="AR90">
            <v>1.5</v>
          </cell>
          <cell r="AS90">
            <v>8.0796500000000009</v>
          </cell>
          <cell r="AT90">
            <v>1</v>
          </cell>
          <cell r="AU90" t="str">
            <v>Wholesale</v>
          </cell>
          <cell r="AW90" t="str">
            <v>PT Danareksa Sek</v>
          </cell>
        </row>
        <row r="91">
          <cell r="A91" t="str">
            <v>SR005</v>
          </cell>
          <cell r="B91" t="str">
            <v>Government Bond</v>
          </cell>
          <cell r="C91" t="str">
            <v>Sukuk Negara Ritel Seri SR-005</v>
          </cell>
          <cell r="D91" t="str">
            <v>S</v>
          </cell>
          <cell r="E91" t="str">
            <v>I</v>
          </cell>
          <cell r="H91">
            <v>14968875000000</v>
          </cell>
          <cell r="I91">
            <v>41332</v>
          </cell>
          <cell r="J91">
            <v>41333</v>
          </cell>
          <cell r="L91">
            <v>42427</v>
          </cell>
          <cell r="M91" t="str">
            <v>IDJ000005509</v>
          </cell>
          <cell r="N91" t="str">
            <v>FEBMAR 1-27</v>
          </cell>
          <cell r="O91">
            <v>1</v>
          </cell>
          <cell r="P91" t="str">
            <v>Tingkat Imbalan = 6 % per tahun (Peng-JTO-00012/BEI.PP3/02-2016 tanggal 26 Februari 2016)</v>
          </cell>
          <cell r="Q91">
            <v>42424</v>
          </cell>
          <cell r="R91">
            <v>100</v>
          </cell>
          <cell r="S91" t="str">
            <v>N</v>
          </cell>
          <cell r="V91" t="str">
            <v>GOVT</v>
          </cell>
          <cell r="W91">
            <v>99</v>
          </cell>
          <cell r="X91">
            <v>2</v>
          </cell>
          <cell r="Z91">
            <v>100</v>
          </cell>
          <cell r="AA91">
            <v>4</v>
          </cell>
          <cell r="AB91">
            <v>2</v>
          </cell>
          <cell r="AC91" t="str">
            <v>IDR</v>
          </cell>
          <cell r="AD91">
            <v>14968875000000</v>
          </cell>
          <cell r="AI91">
            <v>2</v>
          </cell>
          <cell r="AJ91">
            <v>16</v>
          </cell>
          <cell r="AK91" t="str">
            <v>Actual/Actual</v>
          </cell>
          <cell r="AL91" t="str">
            <v>N</v>
          </cell>
          <cell r="AN91">
            <v>42396</v>
          </cell>
          <cell r="AO91">
            <v>42427</v>
          </cell>
          <cell r="AP91">
            <v>-5.19</v>
          </cell>
          <cell r="AQ91">
            <v>-6</v>
          </cell>
          <cell r="AR91">
            <v>0.9</v>
          </cell>
          <cell r="AS91">
            <v>5.99</v>
          </cell>
          <cell r="AT91">
            <v>4</v>
          </cell>
          <cell r="AU91" t="str">
            <v>Retail</v>
          </cell>
          <cell r="AV91">
            <v>6</v>
          </cell>
        </row>
        <row r="92">
          <cell r="A92" t="str">
            <v>SMADMF01BCN1</v>
          </cell>
          <cell r="B92" t="str">
            <v>Adira Finance</v>
          </cell>
          <cell r="C92" t="str">
            <v>Sukuk Mudharabah Berkelanjutan I Adira Finance Tahap I Tahun 2013 Seri B</v>
          </cell>
          <cell r="D92" t="str">
            <v>P</v>
          </cell>
          <cell r="E92" t="str">
            <v>I</v>
          </cell>
          <cell r="F92" t="str">
            <v>idAAA</v>
          </cell>
          <cell r="H92">
            <v>27000000000</v>
          </cell>
          <cell r="I92">
            <v>41334</v>
          </cell>
          <cell r="J92">
            <v>41337</v>
          </cell>
          <cell r="L92">
            <v>42064</v>
          </cell>
          <cell r="M92" t="str">
            <v>IDJ0000056B3</v>
          </cell>
          <cell r="N92" t="str">
            <v>MARJUN 3-1</v>
          </cell>
          <cell r="O92">
            <v>3</v>
          </cell>
          <cell r="P92" t="str">
            <v>Nisbah = 60.833% dengan indikasi bagi hasil ekuivalen=7.30%</v>
          </cell>
          <cell r="Q92">
            <v>42038</v>
          </cell>
          <cell r="R92">
            <v>99.9</v>
          </cell>
          <cell r="S92" t="str">
            <v>N</v>
          </cell>
          <cell r="V92" t="str">
            <v>ADMF</v>
          </cell>
          <cell r="W92">
            <v>7</v>
          </cell>
          <cell r="X92">
            <v>1</v>
          </cell>
          <cell r="Z92">
            <v>99.9</v>
          </cell>
          <cell r="AA92">
            <v>4</v>
          </cell>
          <cell r="AB92">
            <v>3</v>
          </cell>
          <cell r="AC92" t="str">
            <v>IDR</v>
          </cell>
          <cell r="AD92">
            <v>27000000000</v>
          </cell>
          <cell r="AI92">
            <v>2</v>
          </cell>
          <cell r="AJ92">
            <v>6</v>
          </cell>
          <cell r="AK92" t="str">
            <v>30/360</v>
          </cell>
          <cell r="AL92" t="str">
            <v>N</v>
          </cell>
          <cell r="AN92">
            <v>41974</v>
          </cell>
          <cell r="AO92">
            <v>42064</v>
          </cell>
          <cell r="AP92">
            <v>-6.18</v>
          </cell>
          <cell r="AQ92">
            <v>-7</v>
          </cell>
          <cell r="AR92">
            <v>0.3</v>
          </cell>
          <cell r="AT92">
            <v>4</v>
          </cell>
          <cell r="AU92" t="str">
            <v>Wholesale</v>
          </cell>
          <cell r="AW92" t="str">
            <v>Danareksa Sek</v>
          </cell>
        </row>
        <row r="93">
          <cell r="A93" t="str">
            <v>SPNS06092013</v>
          </cell>
          <cell r="B93" t="str">
            <v>Government Bond</v>
          </cell>
          <cell r="C93" t="str">
            <v>Surat Perbendaharaan Negara Syariah Seri SPN-S 06092013</v>
          </cell>
          <cell r="D93" t="str">
            <v>S</v>
          </cell>
          <cell r="E93" t="str">
            <v>I</v>
          </cell>
          <cell r="H93">
            <v>720000000000</v>
          </cell>
          <cell r="I93">
            <v>41340</v>
          </cell>
          <cell r="J93">
            <v>41341</v>
          </cell>
          <cell r="L93">
            <v>41523</v>
          </cell>
          <cell r="M93" t="str">
            <v>IDQ000008508</v>
          </cell>
          <cell r="N93" t="str">
            <v>SPN</v>
          </cell>
          <cell r="O93">
            <v>1</v>
          </cell>
          <cell r="P93" t="str">
            <v>Yield Rata - rata tertimbang = 4.09869%</v>
          </cell>
          <cell r="Q93">
            <v>41502</v>
          </cell>
          <cell r="R93">
            <v>99.766000000000005</v>
          </cell>
          <cell r="S93" t="str">
            <v>N</v>
          </cell>
          <cell r="V93" t="str">
            <v>GOVT</v>
          </cell>
          <cell r="W93">
            <v>99</v>
          </cell>
          <cell r="X93">
            <v>2</v>
          </cell>
          <cell r="Z93">
            <v>99.766000000000005</v>
          </cell>
          <cell r="AA93">
            <v>99</v>
          </cell>
          <cell r="AB93">
            <v>2</v>
          </cell>
          <cell r="AC93" t="str">
            <v>IDR</v>
          </cell>
          <cell r="AD93">
            <v>720000000000</v>
          </cell>
          <cell r="AI93">
            <v>2</v>
          </cell>
          <cell r="AJ93">
            <v>18</v>
          </cell>
          <cell r="AK93" t="str">
            <v>Actual/Actual</v>
          </cell>
          <cell r="AL93" t="str">
            <v>N</v>
          </cell>
          <cell r="AN93">
            <v>41340</v>
          </cell>
          <cell r="AO93">
            <v>41523</v>
          </cell>
          <cell r="AP93">
            <v>-7.66</v>
          </cell>
          <cell r="AQ93">
            <v>-8</v>
          </cell>
          <cell r="AR93">
            <v>20</v>
          </cell>
          <cell r="AS93">
            <v>0</v>
          </cell>
          <cell r="AT93">
            <v>2</v>
          </cell>
          <cell r="AU93" t="str">
            <v>Wholesale</v>
          </cell>
        </row>
        <row r="94">
          <cell r="A94" t="str">
            <v>SDRA01SB</v>
          </cell>
          <cell r="B94" t="str">
            <v>Bank Himpunan Saudara</v>
          </cell>
          <cell r="C94" t="str">
            <v>Obligasi Subordinasi Bank Saudara I Tahun 2012 Dengan Tingkat Bunga Tetap</v>
          </cell>
          <cell r="D94" t="str">
            <v>P</v>
          </cell>
          <cell r="E94" t="str">
            <v>I</v>
          </cell>
          <cell r="F94" t="str">
            <v>idAA-</v>
          </cell>
          <cell r="H94">
            <v>200000000000</v>
          </cell>
          <cell r="I94">
            <v>41242</v>
          </cell>
          <cell r="J94">
            <v>41243</v>
          </cell>
          <cell r="L94">
            <v>43798</v>
          </cell>
          <cell r="M94" t="str">
            <v>IDA000055305</v>
          </cell>
          <cell r="N94" t="str">
            <v>NOVFEB 3-29</v>
          </cell>
          <cell r="O94">
            <v>3</v>
          </cell>
          <cell r="P94" t="str">
            <v>Fixed = 12.625%</v>
          </cell>
          <cell r="Q94">
            <v>43683.69027777778</v>
          </cell>
          <cell r="R94">
            <v>101.02</v>
          </cell>
          <cell r="S94" t="str">
            <v>N</v>
          </cell>
          <cell r="V94" t="str">
            <v>SDRA</v>
          </cell>
          <cell r="W94">
            <v>1</v>
          </cell>
          <cell r="X94">
            <v>1</v>
          </cell>
          <cell r="Z94">
            <v>101.01</v>
          </cell>
          <cell r="AA94">
            <v>1</v>
          </cell>
          <cell r="AB94">
            <v>3</v>
          </cell>
          <cell r="AC94" t="str">
            <v>IDR</v>
          </cell>
          <cell r="AD94">
            <v>200000000000</v>
          </cell>
          <cell r="AI94">
            <v>1</v>
          </cell>
          <cell r="AJ94">
            <v>7</v>
          </cell>
          <cell r="AK94" t="str">
            <v>30/360</v>
          </cell>
          <cell r="AL94" t="str">
            <v>N</v>
          </cell>
          <cell r="AM94">
            <v>12.625</v>
          </cell>
          <cell r="AN94">
            <v>43706</v>
          </cell>
          <cell r="AO94">
            <v>43798</v>
          </cell>
          <cell r="AP94">
            <v>-1.43</v>
          </cell>
          <cell r="AQ94">
            <v>-2</v>
          </cell>
          <cell r="AR94">
            <v>9.5</v>
          </cell>
          <cell r="AS94">
            <v>8.5048100000000009</v>
          </cell>
          <cell r="AT94">
            <v>1</v>
          </cell>
          <cell r="AU94" t="str">
            <v>Wholesale</v>
          </cell>
          <cell r="AW94" t="str">
            <v>Victoria Securities Indo</v>
          </cell>
        </row>
        <row r="95">
          <cell r="A95" t="str">
            <v>SSMM01A</v>
          </cell>
          <cell r="B95" t="str">
            <v>Sumberdaya Sewatama</v>
          </cell>
          <cell r="C95" t="str">
            <v>Obligasi Sumberdaya Sewatama I Tahun 2012 Seri A</v>
          </cell>
          <cell r="D95" t="str">
            <v>P</v>
          </cell>
          <cell r="E95" t="str">
            <v>I</v>
          </cell>
          <cell r="F95" t="str">
            <v>idA</v>
          </cell>
          <cell r="H95">
            <v>219000000000</v>
          </cell>
          <cell r="I95">
            <v>41243</v>
          </cell>
          <cell r="J95">
            <v>41246</v>
          </cell>
          <cell r="L95">
            <v>42338</v>
          </cell>
          <cell r="M95" t="str">
            <v>IDA0000554A8</v>
          </cell>
          <cell r="N95" t="str">
            <v>NOVFEB 3-30</v>
          </cell>
          <cell r="O95">
            <v>3</v>
          </cell>
          <cell r="P95" t="str">
            <v>Fixed = 8.60%</v>
          </cell>
          <cell r="Q95">
            <v>42247</v>
          </cell>
          <cell r="R95">
            <v>98.82</v>
          </cell>
          <cell r="S95" t="str">
            <v>N</v>
          </cell>
          <cell r="V95" t="str">
            <v>SSMM</v>
          </cell>
          <cell r="W95">
            <v>2</v>
          </cell>
          <cell r="X95">
            <v>1</v>
          </cell>
          <cell r="Z95">
            <v>98.81</v>
          </cell>
          <cell r="AA95">
            <v>1</v>
          </cell>
          <cell r="AB95">
            <v>3</v>
          </cell>
          <cell r="AC95" t="str">
            <v>IDR</v>
          </cell>
          <cell r="AD95">
            <v>219000000000</v>
          </cell>
          <cell r="AI95">
            <v>1</v>
          </cell>
          <cell r="AJ95">
            <v>8</v>
          </cell>
          <cell r="AK95" t="str">
            <v>30/360</v>
          </cell>
          <cell r="AL95" t="str">
            <v>N</v>
          </cell>
          <cell r="AM95">
            <v>8.6</v>
          </cell>
          <cell r="AN95">
            <v>42246</v>
          </cell>
          <cell r="AO95">
            <v>42338</v>
          </cell>
          <cell r="AP95">
            <v>-5.43</v>
          </cell>
          <cell r="AQ95">
            <v>-6</v>
          </cell>
          <cell r="AR95">
            <v>0.2</v>
          </cell>
          <cell r="AS95">
            <v>8.5979500000000009</v>
          </cell>
          <cell r="AT95">
            <v>1</v>
          </cell>
          <cell r="AU95" t="str">
            <v>Wholesale</v>
          </cell>
          <cell r="AW95" t="str">
            <v>DBS Vicker Sec Indonesia</v>
          </cell>
        </row>
        <row r="96">
          <cell r="A96" t="str">
            <v>SSMM01B</v>
          </cell>
          <cell r="B96" t="str">
            <v>Sumberdaya Sewatama</v>
          </cell>
          <cell r="C96" t="str">
            <v>Obligasi Sumberdaya Sewatama I Tahun 2012 Seri B</v>
          </cell>
          <cell r="D96" t="str">
            <v>P</v>
          </cell>
          <cell r="E96" t="str">
            <v>A</v>
          </cell>
          <cell r="F96" t="str">
            <v>idBB</v>
          </cell>
          <cell r="H96">
            <v>579547500000</v>
          </cell>
          <cell r="I96">
            <v>41243</v>
          </cell>
          <cell r="J96">
            <v>41246</v>
          </cell>
          <cell r="L96">
            <v>49309</v>
          </cell>
          <cell r="M96" t="str">
            <v>IDA0000554B6</v>
          </cell>
          <cell r="N96" t="str">
            <v>NOVFEB 3-30</v>
          </cell>
          <cell r="O96">
            <v>3</v>
          </cell>
          <cell r="P96" t="str">
            <v>Fixed = 7%/thn s/d 31 Maret 2020; Fixed = 8%/thn s/d 31 Maret 2024</v>
          </cell>
          <cell r="Q96">
            <v>44187.615277777775</v>
          </cell>
          <cell r="R96">
            <v>30</v>
          </cell>
          <cell r="S96" t="str">
            <v>N</v>
          </cell>
          <cell r="V96" t="str">
            <v>SSMM</v>
          </cell>
          <cell r="W96">
            <v>2</v>
          </cell>
          <cell r="X96">
            <v>1</v>
          </cell>
          <cell r="Z96">
            <v>30</v>
          </cell>
          <cell r="AA96">
            <v>1</v>
          </cell>
          <cell r="AB96">
            <v>3</v>
          </cell>
          <cell r="AC96" t="str">
            <v>IDR</v>
          </cell>
          <cell r="AD96">
            <v>545635676795</v>
          </cell>
          <cell r="AI96">
            <v>1</v>
          </cell>
          <cell r="AJ96">
            <v>10</v>
          </cell>
          <cell r="AK96" t="str">
            <v>30/360</v>
          </cell>
          <cell r="AL96" t="str">
            <v>N</v>
          </cell>
          <cell r="AM96">
            <v>2</v>
          </cell>
          <cell r="AN96">
            <v>44286</v>
          </cell>
          <cell r="AO96">
            <v>44377</v>
          </cell>
          <cell r="AP96">
            <v>13.66</v>
          </cell>
          <cell r="AQ96">
            <v>13</v>
          </cell>
          <cell r="AR96">
            <v>9</v>
          </cell>
          <cell r="AS96">
            <v>83</v>
          </cell>
          <cell r="AT96">
            <v>1</v>
          </cell>
          <cell r="AU96" t="str">
            <v>Wholesale</v>
          </cell>
          <cell r="AW96" t="str">
            <v>DBS Vickers Sec Indonesia</v>
          </cell>
        </row>
        <row r="97">
          <cell r="A97" t="str">
            <v>VRNA01ACN1</v>
          </cell>
          <cell r="B97" t="str">
            <v>Verena Multi Finance</v>
          </cell>
          <cell r="C97" t="str">
            <v>Obligasi Berkelanjutan I Verena Multi Finance Tahap I Tahun 2012 Seri A</v>
          </cell>
          <cell r="D97" t="str">
            <v>P</v>
          </cell>
          <cell r="E97" t="str">
            <v>I</v>
          </cell>
          <cell r="H97">
            <v>50000000000</v>
          </cell>
          <cell r="I97">
            <v>41254</v>
          </cell>
          <cell r="J97">
            <v>41255</v>
          </cell>
          <cell r="L97">
            <v>41629</v>
          </cell>
          <cell r="M97" t="str">
            <v>IDA0000555A5</v>
          </cell>
          <cell r="N97" t="str">
            <v>DESMAR 3-11</v>
          </cell>
          <cell r="O97">
            <v>3</v>
          </cell>
          <cell r="P97" t="str">
            <v>Fixed = 7.25%</v>
          </cell>
          <cell r="Q97">
            <v>41269</v>
          </cell>
          <cell r="R97">
            <v>100</v>
          </cell>
          <cell r="S97" t="str">
            <v>N</v>
          </cell>
          <cell r="V97" t="str">
            <v>VRNA</v>
          </cell>
          <cell r="W97">
            <v>14</v>
          </cell>
          <cell r="X97">
            <v>1</v>
          </cell>
          <cell r="Z97">
            <v>100</v>
          </cell>
          <cell r="AA97">
            <v>1</v>
          </cell>
          <cell r="AB97">
            <v>3</v>
          </cell>
          <cell r="AC97" t="str">
            <v>IDR</v>
          </cell>
          <cell r="AD97">
            <v>50000000000</v>
          </cell>
          <cell r="AI97">
            <v>1</v>
          </cell>
          <cell r="AK97" t="str">
            <v>30/360</v>
          </cell>
          <cell r="AL97" t="str">
            <v>N</v>
          </cell>
          <cell r="AM97">
            <v>7.25</v>
          </cell>
          <cell r="AN97">
            <v>41528</v>
          </cell>
          <cell r="AO97">
            <v>41629</v>
          </cell>
          <cell r="AP97">
            <v>-7.37</v>
          </cell>
          <cell r="AQ97">
            <v>-8</v>
          </cell>
          <cell r="AR97">
            <v>12.5</v>
          </cell>
          <cell r="AS97">
            <v>7.2476599999999998</v>
          </cell>
          <cell r="AT97">
            <v>1</v>
          </cell>
          <cell r="AU97" t="str">
            <v>Wholesale</v>
          </cell>
          <cell r="AW97" t="str">
            <v>Evergreen Capital</v>
          </cell>
        </row>
        <row r="98">
          <cell r="A98" t="str">
            <v>VRNA01CCN1</v>
          </cell>
          <cell r="B98" t="str">
            <v>Verena Multi Finance</v>
          </cell>
          <cell r="C98" t="str">
            <v>Obligasi Berkelanjutan I Verena Multi Finance Tahap I Tahun 2012 Seri C</v>
          </cell>
          <cell r="D98" t="str">
            <v>P</v>
          </cell>
          <cell r="E98" t="str">
            <v>I</v>
          </cell>
          <cell r="F98" t="str">
            <v>idA-</v>
          </cell>
          <cell r="H98">
            <v>23000000000</v>
          </cell>
          <cell r="I98">
            <v>41254</v>
          </cell>
          <cell r="J98">
            <v>41255</v>
          </cell>
          <cell r="L98">
            <v>42715</v>
          </cell>
          <cell r="M98" t="str">
            <v>IDA0000555C1</v>
          </cell>
          <cell r="N98" t="str">
            <v>DESMAR 3-11</v>
          </cell>
          <cell r="O98">
            <v>3</v>
          </cell>
          <cell r="P98" t="str">
            <v>Fixed = 9.05%</v>
          </cell>
          <cell r="Q98">
            <v>41352</v>
          </cell>
          <cell r="R98">
            <v>98</v>
          </cell>
          <cell r="S98" t="str">
            <v>N</v>
          </cell>
          <cell r="V98" t="str">
            <v>VRNA</v>
          </cell>
          <cell r="W98">
            <v>14</v>
          </cell>
          <cell r="X98">
            <v>1</v>
          </cell>
          <cell r="Z98">
            <v>98</v>
          </cell>
          <cell r="AA98">
            <v>1</v>
          </cell>
          <cell r="AB98">
            <v>3</v>
          </cell>
          <cell r="AC98" t="str">
            <v>IDR</v>
          </cell>
          <cell r="AD98">
            <v>23000000000</v>
          </cell>
          <cell r="AI98">
            <v>1</v>
          </cell>
          <cell r="AJ98">
            <v>8</v>
          </cell>
          <cell r="AK98" t="str">
            <v>30/360</v>
          </cell>
          <cell r="AL98" t="str">
            <v>N</v>
          </cell>
          <cell r="AM98">
            <v>9.0500000000000007</v>
          </cell>
          <cell r="AN98">
            <v>42624</v>
          </cell>
          <cell r="AO98">
            <v>42715</v>
          </cell>
          <cell r="AP98">
            <v>-4.4000000000000004</v>
          </cell>
          <cell r="AQ98">
            <v>-5</v>
          </cell>
          <cell r="AR98">
            <v>3</v>
          </cell>
          <cell r="AT98">
            <v>1</v>
          </cell>
          <cell r="AU98" t="str">
            <v>Wholesale</v>
          </cell>
          <cell r="AW98" t="str">
            <v>Evergreen capital</v>
          </cell>
        </row>
        <row r="99">
          <cell r="A99" t="str">
            <v>MEDC01CN1</v>
          </cell>
          <cell r="B99" t="str">
            <v>Medco Energi International</v>
          </cell>
          <cell r="C99" t="str">
            <v>Obligasi Berkelanjutan I Medco Energi International Tahap I Tahun 2012</v>
          </cell>
          <cell r="D99" t="str">
            <v>P</v>
          </cell>
          <cell r="E99" t="str">
            <v>I</v>
          </cell>
          <cell r="F99" t="str">
            <v>idA+</v>
          </cell>
          <cell r="H99">
            <v>500000000000</v>
          </cell>
          <cell r="I99">
            <v>41262</v>
          </cell>
          <cell r="J99">
            <v>41263</v>
          </cell>
          <cell r="L99">
            <v>43088</v>
          </cell>
          <cell r="M99" t="str">
            <v>IDA000055909</v>
          </cell>
          <cell r="N99" t="str">
            <v>DESMAR 3-19</v>
          </cell>
          <cell r="O99">
            <v>3</v>
          </cell>
          <cell r="P99" t="str">
            <v>Fixed = 8.8%</v>
          </cell>
          <cell r="Q99">
            <v>43035</v>
          </cell>
          <cell r="R99">
            <v>100.13</v>
          </cell>
          <cell r="S99" t="str">
            <v>N</v>
          </cell>
          <cell r="V99" t="str">
            <v>MEDC</v>
          </cell>
          <cell r="W99">
            <v>13</v>
          </cell>
          <cell r="X99">
            <v>1</v>
          </cell>
          <cell r="Z99">
            <v>100.14</v>
          </cell>
          <cell r="AA99">
            <v>1</v>
          </cell>
          <cell r="AB99">
            <v>3</v>
          </cell>
          <cell r="AC99" t="str">
            <v>IDR</v>
          </cell>
          <cell r="AD99">
            <v>500000000000</v>
          </cell>
          <cell r="AI99">
            <v>1</v>
          </cell>
          <cell r="AJ99">
            <v>8</v>
          </cell>
          <cell r="AK99" t="str">
            <v>30/360</v>
          </cell>
          <cell r="AL99" t="str">
            <v>N</v>
          </cell>
          <cell r="AM99">
            <v>8.8000000000000007</v>
          </cell>
          <cell r="AN99">
            <v>42997</v>
          </cell>
          <cell r="AO99">
            <v>43088</v>
          </cell>
          <cell r="AP99">
            <v>-3.38</v>
          </cell>
          <cell r="AQ99">
            <v>-4</v>
          </cell>
          <cell r="AR99">
            <v>1</v>
          </cell>
          <cell r="AS99">
            <v>7.6102699999999999</v>
          </cell>
          <cell r="AT99">
            <v>1</v>
          </cell>
          <cell r="AU99" t="str">
            <v>Wholesale</v>
          </cell>
          <cell r="AW99" t="str">
            <v>DBS Vickers Sec Ind</v>
          </cell>
        </row>
        <row r="100">
          <cell r="A100" t="str">
            <v>SMFP02CCN1</v>
          </cell>
          <cell r="B100" t="str">
            <v>Sarana Multigriya</v>
          </cell>
          <cell r="C100" t="str">
            <v>Obl Berkelanjutan II Sarana Multigriya Finansial Thp I Thn 2012 Dengan Tingkat Bunga Tetap Seri C</v>
          </cell>
          <cell r="D100" t="str">
            <v>P</v>
          </cell>
          <cell r="E100" t="str">
            <v>I</v>
          </cell>
          <cell r="F100" t="str">
            <v>idAAA</v>
          </cell>
          <cell r="H100">
            <v>175000000000</v>
          </cell>
          <cell r="I100">
            <v>41270</v>
          </cell>
          <cell r="J100">
            <v>41271</v>
          </cell>
          <cell r="L100">
            <v>43826</v>
          </cell>
          <cell r="M100" t="str">
            <v>IDA0000565C0</v>
          </cell>
          <cell r="N100" t="str">
            <v>DESMAR 3-27</v>
          </cell>
          <cell r="O100">
            <v>3</v>
          </cell>
          <cell r="P100" t="str">
            <v>Fixed = 8%</v>
          </cell>
          <cell r="Q100">
            <v>43773.458333333336</v>
          </cell>
          <cell r="R100">
            <v>100.24</v>
          </cell>
          <cell r="S100" t="str">
            <v>N</v>
          </cell>
          <cell r="V100" t="str">
            <v>SMFP</v>
          </cell>
          <cell r="W100">
            <v>8</v>
          </cell>
          <cell r="X100">
            <v>1</v>
          </cell>
          <cell r="Z100">
            <v>100.24</v>
          </cell>
          <cell r="AA100">
            <v>1</v>
          </cell>
          <cell r="AB100">
            <v>3</v>
          </cell>
          <cell r="AC100" t="str">
            <v>IDR</v>
          </cell>
          <cell r="AD100">
            <v>175000000000</v>
          </cell>
          <cell r="AI100">
            <v>1</v>
          </cell>
          <cell r="AJ100">
            <v>6</v>
          </cell>
          <cell r="AK100" t="str">
            <v>30/360</v>
          </cell>
          <cell r="AL100" t="str">
            <v>N</v>
          </cell>
          <cell r="AM100">
            <v>8</v>
          </cell>
          <cell r="AN100">
            <v>43735</v>
          </cell>
          <cell r="AO100">
            <v>43826</v>
          </cell>
          <cell r="AP100">
            <v>-1.35</v>
          </cell>
          <cell r="AQ100">
            <v>-2</v>
          </cell>
          <cell r="AR100">
            <v>10</v>
          </cell>
          <cell r="AS100">
            <v>6.2579200000000004</v>
          </cell>
          <cell r="AT100">
            <v>1</v>
          </cell>
          <cell r="AU100" t="str">
            <v>Wholesale</v>
          </cell>
          <cell r="AW100" t="str">
            <v>CIMB Sec Ind</v>
          </cell>
        </row>
        <row r="101">
          <cell r="A101" t="str">
            <v>PJAA02A</v>
          </cell>
          <cell r="B101" t="str">
            <v>Pembangunan Jaya Ancol</v>
          </cell>
          <cell r="C101" t="str">
            <v>Obligasi II Jaya Ancol Tahun 2012 Dengan Tingkat Bunga Tetap Seri A</v>
          </cell>
          <cell r="D101" t="str">
            <v>P</v>
          </cell>
          <cell r="E101" t="str">
            <v>I</v>
          </cell>
          <cell r="F101" t="str">
            <v>idAA-</v>
          </cell>
          <cell r="H101">
            <v>100000000000</v>
          </cell>
          <cell r="I101">
            <v>41270</v>
          </cell>
          <cell r="J101">
            <v>41271</v>
          </cell>
          <cell r="K101">
            <v>42361</v>
          </cell>
          <cell r="L101">
            <v>42365</v>
          </cell>
          <cell r="M101" t="str">
            <v>IDA0000564A7</v>
          </cell>
          <cell r="N101" t="str">
            <v>DESMAR 3-27</v>
          </cell>
          <cell r="O101">
            <v>3</v>
          </cell>
          <cell r="P101" t="str">
            <v>Fixed = 8.1%</v>
          </cell>
          <cell r="S101" t="str">
            <v>N</v>
          </cell>
          <cell r="V101" t="str">
            <v>PJAA</v>
          </cell>
          <cell r="W101">
            <v>1</v>
          </cell>
          <cell r="X101">
            <v>1</v>
          </cell>
          <cell r="AA101">
            <v>1</v>
          </cell>
          <cell r="AB101">
            <v>3</v>
          </cell>
          <cell r="AC101" t="str">
            <v>IDR</v>
          </cell>
          <cell r="AD101">
            <v>100000000000</v>
          </cell>
          <cell r="AI101">
            <v>1</v>
          </cell>
          <cell r="AJ101">
            <v>7</v>
          </cell>
          <cell r="AK101" t="str">
            <v>30/360</v>
          </cell>
          <cell r="AL101" t="str">
            <v>N</v>
          </cell>
          <cell r="AM101">
            <v>8.1</v>
          </cell>
          <cell r="AN101">
            <v>42274</v>
          </cell>
          <cell r="AO101">
            <v>42365</v>
          </cell>
          <cell r="AP101">
            <v>-5.36</v>
          </cell>
          <cell r="AQ101">
            <v>-6</v>
          </cell>
          <cell r="AT101">
            <v>1</v>
          </cell>
          <cell r="AU101" t="str">
            <v>Wholesale</v>
          </cell>
          <cell r="AW101" t="str">
            <v>Indo Premier Sec</v>
          </cell>
        </row>
        <row r="102">
          <cell r="A102" t="str">
            <v>NISP01ACN1</v>
          </cell>
          <cell r="B102" t="str">
            <v>Bank OCBC NISP</v>
          </cell>
          <cell r="C102" t="str">
            <v>Obligasi Berkelanjutan I OCBC NISP Tahap I Tahun 2013 Seri A Dengan Tingkat Bunga Tetap</v>
          </cell>
          <cell r="D102" t="str">
            <v>P</v>
          </cell>
          <cell r="E102" t="str">
            <v>I</v>
          </cell>
          <cell r="F102" t="str">
            <v>idAAA</v>
          </cell>
          <cell r="H102">
            <v>973000000000</v>
          </cell>
          <cell r="I102">
            <v>41324</v>
          </cell>
          <cell r="J102">
            <v>41325</v>
          </cell>
          <cell r="L102">
            <v>41699</v>
          </cell>
          <cell r="M102" t="str">
            <v>IDA0000570A4</v>
          </cell>
          <cell r="N102" t="str">
            <v>FEBMEI 3-19</v>
          </cell>
          <cell r="O102">
            <v>3</v>
          </cell>
          <cell r="P102" t="str">
            <v>Fixed = 6.40%</v>
          </cell>
          <cell r="Q102">
            <v>41660</v>
          </cell>
          <cell r="R102">
            <v>99.84</v>
          </cell>
          <cell r="S102" t="str">
            <v>N</v>
          </cell>
          <cell r="V102" t="str">
            <v>NISP</v>
          </cell>
          <cell r="W102">
            <v>13</v>
          </cell>
          <cell r="X102">
            <v>1</v>
          </cell>
          <cell r="Z102">
            <v>99.84</v>
          </cell>
          <cell r="AA102">
            <v>1</v>
          </cell>
          <cell r="AB102">
            <v>3</v>
          </cell>
          <cell r="AC102" t="str">
            <v>IDR</v>
          </cell>
          <cell r="AD102">
            <v>973000000000</v>
          </cell>
          <cell r="AI102">
            <v>1</v>
          </cell>
          <cell r="AJ102">
            <v>6</v>
          </cell>
          <cell r="AK102" t="str">
            <v>30/360</v>
          </cell>
          <cell r="AL102" t="str">
            <v>N</v>
          </cell>
          <cell r="AM102">
            <v>6.4</v>
          </cell>
          <cell r="AN102">
            <v>41597</v>
          </cell>
          <cell r="AO102">
            <v>41699</v>
          </cell>
          <cell r="AP102">
            <v>-7.18</v>
          </cell>
          <cell r="AQ102">
            <v>-8</v>
          </cell>
          <cell r="AR102">
            <v>10</v>
          </cell>
          <cell r="AS102">
            <v>6.3373699999999999</v>
          </cell>
          <cell r="AT102">
            <v>1</v>
          </cell>
          <cell r="AU102" t="str">
            <v>Wholesale</v>
          </cell>
          <cell r="AW102" t="str">
            <v>PT Indo Premier Sec</v>
          </cell>
        </row>
        <row r="103">
          <cell r="A103" t="str">
            <v>FR0066</v>
          </cell>
          <cell r="B103" t="str">
            <v>Government Bond</v>
          </cell>
          <cell r="C103" t="str">
            <v>Obligasi Negara RI Seri FR0066</v>
          </cell>
          <cell r="D103" t="str">
            <v>S</v>
          </cell>
          <cell r="E103" t="str">
            <v>I</v>
          </cell>
          <cell r="H103">
            <v>2550000000000</v>
          </cell>
          <cell r="I103">
            <v>41207</v>
          </cell>
          <cell r="J103">
            <v>41211</v>
          </cell>
          <cell r="L103">
            <v>43235</v>
          </cell>
          <cell r="M103" t="str">
            <v>IDG000010604</v>
          </cell>
          <cell r="N103" t="str">
            <v>MAYNOV 3-15</v>
          </cell>
          <cell r="O103">
            <v>6</v>
          </cell>
          <cell r="P103" t="str">
            <v>Fixed = 5.250%</v>
          </cell>
          <cell r="Q103">
            <v>43228</v>
          </cell>
          <cell r="R103">
            <v>99.98</v>
          </cell>
          <cell r="S103" t="str">
            <v>N</v>
          </cell>
          <cell r="V103" t="str">
            <v>GOVT</v>
          </cell>
          <cell r="W103">
            <v>99</v>
          </cell>
          <cell r="X103">
            <v>2</v>
          </cell>
          <cell r="Z103">
            <v>99.98</v>
          </cell>
          <cell r="AA103">
            <v>1</v>
          </cell>
          <cell r="AB103">
            <v>2</v>
          </cell>
          <cell r="AC103" t="str">
            <v>IDR</v>
          </cell>
          <cell r="AD103">
            <v>17146000000000</v>
          </cell>
          <cell r="AI103">
            <v>1</v>
          </cell>
          <cell r="AJ103">
            <v>3</v>
          </cell>
          <cell r="AK103" t="str">
            <v>Actual/Actual</v>
          </cell>
          <cell r="AL103" t="str">
            <v>N</v>
          </cell>
          <cell r="AM103">
            <v>5.25</v>
          </cell>
          <cell r="AN103">
            <v>43054</v>
          </cell>
          <cell r="AO103">
            <v>43235</v>
          </cell>
          <cell r="AP103">
            <v>-2.97</v>
          </cell>
          <cell r="AQ103">
            <v>-3</v>
          </cell>
          <cell r="AR103">
            <v>8.0050000000000008</v>
          </cell>
          <cell r="AS103">
            <v>0</v>
          </cell>
          <cell r="AT103">
            <v>1</v>
          </cell>
          <cell r="AU103" t="str">
            <v>Wholesale</v>
          </cell>
        </row>
        <row r="104">
          <cell r="A104" t="str">
            <v>BNII01BCN2</v>
          </cell>
          <cell r="B104" t="str">
            <v>Bank International Indonesia</v>
          </cell>
          <cell r="C104" t="str">
            <v>Obligasi Berkelanjutan I Bank BII Tahap II Tahun 2012 Seri B</v>
          </cell>
          <cell r="D104" t="str">
            <v>P</v>
          </cell>
          <cell r="E104" t="str">
            <v>I</v>
          </cell>
          <cell r="F104" t="str">
            <v>idAAA</v>
          </cell>
          <cell r="H104">
            <v>1020000000000</v>
          </cell>
          <cell r="I104">
            <v>41213</v>
          </cell>
          <cell r="J104">
            <v>41214</v>
          </cell>
          <cell r="L104">
            <v>43039</v>
          </cell>
          <cell r="M104" t="str">
            <v>IDA0000546B2</v>
          </cell>
          <cell r="N104" t="str">
            <v>OCTJAN 3-31</v>
          </cell>
          <cell r="O104">
            <v>3</v>
          </cell>
          <cell r="P104" t="str">
            <v>Fixed = 8%</v>
          </cell>
          <cell r="Q104">
            <v>43033</v>
          </cell>
          <cell r="R104">
            <v>100.02</v>
          </cell>
          <cell r="S104" t="str">
            <v>N</v>
          </cell>
          <cell r="V104" t="str">
            <v>BNII</v>
          </cell>
          <cell r="W104">
            <v>6</v>
          </cell>
          <cell r="X104">
            <v>1</v>
          </cell>
          <cell r="Z104">
            <v>100.01</v>
          </cell>
          <cell r="AA104">
            <v>1</v>
          </cell>
          <cell r="AB104">
            <v>3</v>
          </cell>
          <cell r="AC104" t="str">
            <v>IDR</v>
          </cell>
          <cell r="AD104">
            <v>1020000000000</v>
          </cell>
          <cell r="AI104">
            <v>1</v>
          </cell>
          <cell r="AJ104">
            <v>6</v>
          </cell>
          <cell r="AK104" t="str">
            <v>30/360</v>
          </cell>
          <cell r="AL104" t="str">
            <v>N</v>
          </cell>
          <cell r="AM104">
            <v>8</v>
          </cell>
          <cell r="AN104">
            <v>42947</v>
          </cell>
          <cell r="AO104">
            <v>43039</v>
          </cell>
          <cell r="AP104">
            <v>-3.51</v>
          </cell>
          <cell r="AQ104">
            <v>-4</v>
          </cell>
          <cell r="AR104">
            <v>2</v>
          </cell>
          <cell r="AS104">
            <v>6.4371200000000002</v>
          </cell>
          <cell r="AT104">
            <v>1</v>
          </cell>
          <cell r="AU104" t="str">
            <v>Wholesale</v>
          </cell>
          <cell r="AW104" t="str">
            <v>Bahana Sec</v>
          </cell>
        </row>
        <row r="105">
          <cell r="A105" t="str">
            <v>SPN03130213</v>
          </cell>
          <cell r="B105" t="str">
            <v>Government Bond</v>
          </cell>
          <cell r="C105" t="str">
            <v>Surat Perbendaharaan Negara Seri SPN03130213</v>
          </cell>
          <cell r="D105" t="str">
            <v>S</v>
          </cell>
          <cell r="E105" t="str">
            <v>I</v>
          </cell>
          <cell r="H105">
            <v>1000000000000</v>
          </cell>
          <cell r="I105">
            <v>41227</v>
          </cell>
          <cell r="J105">
            <v>41232</v>
          </cell>
          <cell r="L105">
            <v>41318</v>
          </cell>
          <cell r="M105" t="str">
            <v>IDQ000007609</v>
          </cell>
          <cell r="N105" t="str">
            <v>SPN</v>
          </cell>
          <cell r="O105">
            <v>1</v>
          </cell>
          <cell r="P105" t="str">
            <v>Yield rata - rata tertimbang = 3.72500%</v>
          </cell>
          <cell r="Q105">
            <v>41313</v>
          </cell>
          <cell r="R105">
            <v>99.97</v>
          </cell>
          <cell r="S105" t="str">
            <v>N</v>
          </cell>
          <cell r="V105" t="str">
            <v>GOVT</v>
          </cell>
          <cell r="W105">
            <v>99</v>
          </cell>
          <cell r="X105">
            <v>2</v>
          </cell>
          <cell r="Z105">
            <v>99.97</v>
          </cell>
          <cell r="AA105">
            <v>99</v>
          </cell>
          <cell r="AB105">
            <v>2</v>
          </cell>
          <cell r="AC105" t="str">
            <v>IDR</v>
          </cell>
          <cell r="AD105">
            <v>1000000000000</v>
          </cell>
          <cell r="AI105">
            <v>1</v>
          </cell>
          <cell r="AJ105">
            <v>1</v>
          </cell>
          <cell r="AK105" t="str">
            <v>Actual/Actual</v>
          </cell>
          <cell r="AL105" t="str">
            <v>N</v>
          </cell>
          <cell r="AN105">
            <v>41227</v>
          </cell>
          <cell r="AO105">
            <v>41392</v>
          </cell>
          <cell r="AP105">
            <v>-8.23</v>
          </cell>
          <cell r="AQ105">
            <v>-9</v>
          </cell>
          <cell r="AR105">
            <v>100</v>
          </cell>
          <cell r="AS105">
            <v>5.4766000000000004</v>
          </cell>
          <cell r="AT105">
            <v>2</v>
          </cell>
          <cell r="AU105" t="str">
            <v>Wholesale</v>
          </cell>
        </row>
        <row r="106">
          <cell r="A106" t="str">
            <v>SPN12140116</v>
          </cell>
          <cell r="B106" t="str">
            <v>Government Bond</v>
          </cell>
          <cell r="C106" t="str">
            <v>Surat Perbendaraan Negara Seri SPN12140116</v>
          </cell>
          <cell r="D106" t="str">
            <v>S</v>
          </cell>
          <cell r="E106" t="str">
            <v>I</v>
          </cell>
          <cell r="H106">
            <v>1000000000000</v>
          </cell>
          <cell r="I106">
            <v>41291</v>
          </cell>
          <cell r="J106">
            <v>41292</v>
          </cell>
          <cell r="L106">
            <v>41655</v>
          </cell>
          <cell r="M106" t="str">
            <v>IDQ000008102</v>
          </cell>
          <cell r="N106" t="str">
            <v>SPN</v>
          </cell>
          <cell r="O106">
            <v>1</v>
          </cell>
          <cell r="P106" t="str">
            <v>Yield Rata - rata tertimbang = 4.32813%</v>
          </cell>
          <cell r="Q106">
            <v>41596</v>
          </cell>
          <cell r="R106">
            <v>99.04</v>
          </cell>
          <cell r="S106" t="str">
            <v>N</v>
          </cell>
          <cell r="V106" t="str">
            <v>GOVT</v>
          </cell>
          <cell r="W106">
            <v>99</v>
          </cell>
          <cell r="X106">
            <v>2</v>
          </cell>
          <cell r="Z106">
            <v>99.04</v>
          </cell>
          <cell r="AA106">
            <v>99</v>
          </cell>
          <cell r="AB106">
            <v>2</v>
          </cell>
          <cell r="AC106" t="str">
            <v>IDR</v>
          </cell>
          <cell r="AD106">
            <v>2000000000000</v>
          </cell>
          <cell r="AI106">
            <v>1</v>
          </cell>
          <cell r="AJ106">
            <v>1</v>
          </cell>
          <cell r="AK106" t="str">
            <v>Actual/Actual</v>
          </cell>
          <cell r="AL106" t="str">
            <v>N</v>
          </cell>
          <cell r="AN106">
            <v>41291</v>
          </cell>
          <cell r="AO106">
            <v>41655</v>
          </cell>
          <cell r="AP106">
            <v>-7.3</v>
          </cell>
          <cell r="AQ106">
            <v>-8</v>
          </cell>
          <cell r="AR106">
            <v>198.25</v>
          </cell>
          <cell r="AS106">
            <v>6.14933</v>
          </cell>
          <cell r="AT106">
            <v>2</v>
          </cell>
          <cell r="AU106" t="str">
            <v>Wholesale</v>
          </cell>
        </row>
        <row r="107">
          <cell r="A107" t="str">
            <v>BFIN01CCN2</v>
          </cell>
          <cell r="B107" t="str">
            <v>BFI Finance Indonesia</v>
          </cell>
          <cell r="C107" t="str">
            <v>Obligasi Berkelanjutan I BFI Finance Indonesia Tahap II Tahun 2013 Seri C</v>
          </cell>
          <cell r="D107" t="str">
            <v>P</v>
          </cell>
          <cell r="E107" t="str">
            <v>I</v>
          </cell>
          <cell r="F107" t="str">
            <v>A+(idn)</v>
          </cell>
          <cell r="H107">
            <v>155000000000</v>
          </cell>
          <cell r="I107">
            <v>41324</v>
          </cell>
          <cell r="J107">
            <v>41325</v>
          </cell>
          <cell r="L107">
            <v>42419</v>
          </cell>
          <cell r="M107" t="str">
            <v>IDA0000568C4</v>
          </cell>
          <cell r="N107" t="str">
            <v>FEBMAY 3-19</v>
          </cell>
          <cell r="O107">
            <v>3</v>
          </cell>
          <cell r="P107" t="str">
            <v>Fixed = 9%</v>
          </cell>
          <cell r="Q107">
            <v>42334</v>
          </cell>
          <cell r="R107">
            <v>99.88</v>
          </cell>
          <cell r="S107" t="str">
            <v>N</v>
          </cell>
          <cell r="V107" t="str">
            <v>BFIN</v>
          </cell>
          <cell r="W107">
            <v>13</v>
          </cell>
          <cell r="X107">
            <v>1</v>
          </cell>
          <cell r="Z107">
            <v>99.88</v>
          </cell>
          <cell r="AA107">
            <v>1</v>
          </cell>
          <cell r="AB107">
            <v>3</v>
          </cell>
          <cell r="AC107" t="str">
            <v>IDR</v>
          </cell>
          <cell r="AD107">
            <v>155000000000</v>
          </cell>
          <cell r="AI107">
            <v>1</v>
          </cell>
          <cell r="AJ107">
            <v>8</v>
          </cell>
          <cell r="AK107" t="str">
            <v>30/360</v>
          </cell>
          <cell r="AL107" t="str">
            <v>N</v>
          </cell>
          <cell r="AM107">
            <v>9</v>
          </cell>
          <cell r="AN107">
            <v>42327</v>
          </cell>
          <cell r="AO107">
            <v>42419</v>
          </cell>
          <cell r="AP107">
            <v>-5.21</v>
          </cell>
          <cell r="AQ107">
            <v>-6</v>
          </cell>
          <cell r="AR107">
            <v>15</v>
          </cell>
          <cell r="AT107">
            <v>1</v>
          </cell>
          <cell r="AU107" t="str">
            <v>Wholesale</v>
          </cell>
          <cell r="AW107" t="str">
            <v>PT Danareksa Sek</v>
          </cell>
        </row>
        <row r="108">
          <cell r="A108" t="str">
            <v>FR0065</v>
          </cell>
          <cell r="B108" t="str">
            <v>Government Bond</v>
          </cell>
          <cell r="C108" t="str">
            <v>Obligasi Negara RI Seri FR0065</v>
          </cell>
          <cell r="D108" t="str">
            <v>S</v>
          </cell>
          <cell r="E108" t="str">
            <v>A</v>
          </cell>
          <cell r="H108">
            <v>2950000000000</v>
          </cell>
          <cell r="I108">
            <v>41151</v>
          </cell>
          <cell r="J108">
            <v>41152</v>
          </cell>
          <cell r="L108">
            <v>48714</v>
          </cell>
          <cell r="M108" t="str">
            <v>IDG000010406</v>
          </cell>
          <cell r="N108" t="str">
            <v>MAYNOV 6-15</v>
          </cell>
          <cell r="O108">
            <v>6</v>
          </cell>
          <cell r="P108" t="str">
            <v>Fixed = 6.625%</v>
          </cell>
          <cell r="Q108">
            <v>44299.616562499999</v>
          </cell>
          <cell r="R108">
            <v>112</v>
          </cell>
          <cell r="S108" t="str">
            <v>N</v>
          </cell>
          <cell r="V108" t="str">
            <v>GOVT</v>
          </cell>
          <cell r="W108">
            <v>99</v>
          </cell>
          <cell r="X108">
            <v>2</v>
          </cell>
          <cell r="Z108">
            <v>112</v>
          </cell>
          <cell r="AA108">
            <v>1</v>
          </cell>
          <cell r="AB108">
            <v>2</v>
          </cell>
          <cell r="AC108" t="str">
            <v>IDR</v>
          </cell>
          <cell r="AD108">
            <v>85343000000000</v>
          </cell>
          <cell r="AI108">
            <v>1</v>
          </cell>
          <cell r="AJ108">
            <v>3</v>
          </cell>
          <cell r="AK108" t="str">
            <v>Actual/Actual</v>
          </cell>
          <cell r="AL108" t="str">
            <v>N</v>
          </cell>
          <cell r="AM108">
            <v>6.625</v>
          </cell>
          <cell r="AN108">
            <v>44150</v>
          </cell>
          <cell r="AO108">
            <v>44331</v>
          </cell>
          <cell r="AP108">
            <v>12.03</v>
          </cell>
          <cell r="AQ108">
            <v>12</v>
          </cell>
          <cell r="AR108">
            <v>10</v>
          </cell>
          <cell r="AS108">
            <v>5.2691100000000004</v>
          </cell>
          <cell r="AT108">
            <v>1</v>
          </cell>
          <cell r="AU108" t="str">
            <v>Wholesale</v>
          </cell>
        </row>
        <row r="109">
          <cell r="A109" t="str">
            <v>DART-01XX-BF</v>
          </cell>
          <cell r="B109" t="str">
            <v>Duta Anggada Re</v>
          </cell>
          <cell r="C109" t="str">
            <v>Duta Anggada Realty I Tahun 1994</v>
          </cell>
          <cell r="D109" t="str">
            <v>P</v>
          </cell>
          <cell r="E109" t="str">
            <v>I</v>
          </cell>
          <cell r="G109">
            <v>739</v>
          </cell>
          <cell r="H109">
            <v>25000000000</v>
          </cell>
          <cell r="I109">
            <v>34493</v>
          </cell>
          <cell r="J109">
            <v>34500</v>
          </cell>
          <cell r="L109">
            <v>36319</v>
          </cell>
          <cell r="M109" t="str">
            <v>IDA000004501</v>
          </cell>
          <cell r="N109" t="str">
            <v>DFb3-01</v>
          </cell>
          <cell r="O109">
            <v>3</v>
          </cell>
          <cell r="P109" t="str">
            <v>Fixed:14.5%</v>
          </cell>
          <cell r="S109" t="str">
            <v>N</v>
          </cell>
          <cell r="T109">
            <v>6</v>
          </cell>
          <cell r="U109">
            <v>61</v>
          </cell>
          <cell r="V109" t="str">
            <v>DART</v>
          </cell>
          <cell r="W109">
            <v>6</v>
          </cell>
          <cell r="X109">
            <v>1</v>
          </cell>
          <cell r="Y109">
            <v>10</v>
          </cell>
          <cell r="AA109">
            <v>1</v>
          </cell>
          <cell r="AB109">
            <v>1</v>
          </cell>
          <cell r="AC109" t="str">
            <v>IDR</v>
          </cell>
          <cell r="AD109">
            <v>25000000000</v>
          </cell>
          <cell r="AI109">
            <v>1</v>
          </cell>
          <cell r="AK109" t="str">
            <v>30/360</v>
          </cell>
          <cell r="AL109" t="str">
            <v>N</v>
          </cell>
          <cell r="AM109">
            <v>14.5</v>
          </cell>
          <cell r="AP109">
            <v>-21.92</v>
          </cell>
          <cell r="AQ109">
            <v>-22</v>
          </cell>
          <cell r="AT109">
            <v>1</v>
          </cell>
        </row>
        <row r="110">
          <cell r="A110" t="str">
            <v>BNPS-07XX-BV</v>
          </cell>
          <cell r="B110" t="str">
            <v>Bank Papan Seja</v>
          </cell>
          <cell r="C110" t="str">
            <v>Bank Papan Sejahtera VII Tahun 1994</v>
          </cell>
          <cell r="D110" t="str">
            <v>P</v>
          </cell>
          <cell r="E110" t="str">
            <v>I</v>
          </cell>
          <cell r="F110" t="str">
            <v>idD</v>
          </cell>
          <cell r="G110">
            <v>7460</v>
          </cell>
          <cell r="H110">
            <v>250000000000</v>
          </cell>
          <cell r="I110">
            <v>34680</v>
          </cell>
          <cell r="J110">
            <v>34696</v>
          </cell>
          <cell r="L110">
            <v>37248</v>
          </cell>
          <cell r="M110" t="str">
            <v>IDA000004907</v>
          </cell>
          <cell r="N110" t="str">
            <v>DMr3-23</v>
          </cell>
          <cell r="O110">
            <v>3</v>
          </cell>
          <cell r="P110" t="str">
            <v>Yr3-4:ATD6+1.5%</v>
          </cell>
          <cell r="S110" t="str">
            <v>N</v>
          </cell>
          <cell r="T110">
            <v>8</v>
          </cell>
          <cell r="U110">
            <v>81</v>
          </cell>
          <cell r="V110" t="str">
            <v>BNPS</v>
          </cell>
          <cell r="W110">
            <v>6</v>
          </cell>
          <cell r="X110">
            <v>1</v>
          </cell>
          <cell r="Y110">
            <v>10</v>
          </cell>
          <cell r="AA110">
            <v>2</v>
          </cell>
          <cell r="AB110">
            <v>1</v>
          </cell>
          <cell r="AC110" t="str">
            <v>IDR</v>
          </cell>
          <cell r="AD110">
            <v>250000000000</v>
          </cell>
          <cell r="AI110">
            <v>1</v>
          </cell>
          <cell r="AJ110">
            <v>23</v>
          </cell>
          <cell r="AK110" t="str">
            <v>30/360</v>
          </cell>
          <cell r="AL110" t="str">
            <v>N</v>
          </cell>
          <cell r="AP110">
            <v>-19.38</v>
          </cell>
          <cell r="AQ110">
            <v>-20</v>
          </cell>
          <cell r="AT110">
            <v>1</v>
          </cell>
        </row>
        <row r="111">
          <cell r="A111" t="str">
            <v>BBTN-07BX-BV</v>
          </cell>
          <cell r="B111" t="str">
            <v>Bank Tabungan Negara</v>
          </cell>
          <cell r="C111" t="str">
            <v>BTN VII Tahun 1996 Seri B</v>
          </cell>
          <cell r="D111" t="str">
            <v>S</v>
          </cell>
          <cell r="E111" t="str">
            <v>I</v>
          </cell>
          <cell r="F111" t="str">
            <v>idBB-</v>
          </cell>
          <cell r="G111">
            <v>46</v>
          </cell>
          <cell r="H111">
            <v>18000000</v>
          </cell>
          <cell r="I111">
            <v>35268</v>
          </cell>
          <cell r="J111">
            <v>35282</v>
          </cell>
          <cell r="L111">
            <v>37094</v>
          </cell>
          <cell r="M111" t="str">
            <v>IDA0000062B0</v>
          </cell>
          <cell r="N111" t="str">
            <v>JAp3-22</v>
          </cell>
          <cell r="O111">
            <v>3</v>
          </cell>
          <cell r="P111" t="str">
            <v>IRSOR6+1%</v>
          </cell>
          <cell r="S111" t="str">
            <v>N</v>
          </cell>
          <cell r="T111">
            <v>8</v>
          </cell>
          <cell r="U111">
            <v>81</v>
          </cell>
          <cell r="V111" t="str">
            <v>BBTN</v>
          </cell>
          <cell r="W111">
            <v>7</v>
          </cell>
          <cell r="X111">
            <v>1</v>
          </cell>
          <cell r="Y111">
            <v>10</v>
          </cell>
          <cell r="AA111">
            <v>2</v>
          </cell>
          <cell r="AB111">
            <v>1</v>
          </cell>
          <cell r="AC111" t="str">
            <v>IDR</v>
          </cell>
          <cell r="AD111">
            <v>18000000</v>
          </cell>
          <cell r="AI111">
            <v>1</v>
          </cell>
          <cell r="AJ111">
            <v>10</v>
          </cell>
          <cell r="AK111" t="str">
            <v>30/360</v>
          </cell>
          <cell r="AL111" t="str">
            <v>N</v>
          </cell>
          <cell r="AM111">
            <v>18.534939999999999</v>
          </cell>
          <cell r="AP111">
            <v>-19.8</v>
          </cell>
          <cell r="AQ111">
            <v>-20</v>
          </cell>
          <cell r="AT111">
            <v>1</v>
          </cell>
        </row>
        <row r="112">
          <cell r="A112" t="str">
            <v>BBTN-08XX-BF</v>
          </cell>
          <cell r="B112" t="str">
            <v>Bank Tabungan Negara</v>
          </cell>
          <cell r="C112" t="str">
            <v>BTN VIII Tahun 1997</v>
          </cell>
          <cell r="D112" t="str">
            <v>S</v>
          </cell>
          <cell r="E112" t="str">
            <v>I</v>
          </cell>
          <cell r="F112" t="str">
            <v>idBB-</v>
          </cell>
          <cell r="G112">
            <v>1840</v>
          </cell>
          <cell r="H112">
            <v>400000000</v>
          </cell>
          <cell r="I112">
            <v>35629</v>
          </cell>
          <cell r="J112">
            <v>35646</v>
          </cell>
          <cell r="L112">
            <v>37455</v>
          </cell>
          <cell r="M112" t="str">
            <v>IDA000009609</v>
          </cell>
          <cell r="N112" t="str">
            <v>JAp3-18</v>
          </cell>
          <cell r="O112">
            <v>3</v>
          </cell>
          <cell r="P112" t="str">
            <v>Fixed14.15%</v>
          </cell>
          <cell r="S112" t="str">
            <v>N</v>
          </cell>
          <cell r="T112">
            <v>8</v>
          </cell>
          <cell r="U112">
            <v>81</v>
          </cell>
          <cell r="V112" t="str">
            <v>BBTN</v>
          </cell>
          <cell r="W112">
            <v>7</v>
          </cell>
          <cell r="X112">
            <v>1</v>
          </cell>
          <cell r="Y112">
            <v>10</v>
          </cell>
          <cell r="AA112">
            <v>1</v>
          </cell>
          <cell r="AB112">
            <v>1</v>
          </cell>
          <cell r="AC112" t="str">
            <v>IDR</v>
          </cell>
          <cell r="AD112">
            <v>400000000</v>
          </cell>
          <cell r="AI112">
            <v>1</v>
          </cell>
          <cell r="AJ112">
            <v>10</v>
          </cell>
          <cell r="AK112" t="str">
            <v>30/360</v>
          </cell>
          <cell r="AL112" t="str">
            <v>N</v>
          </cell>
          <cell r="AM112">
            <v>14.15</v>
          </cell>
          <cell r="AP112">
            <v>-18.809999999999999</v>
          </cell>
          <cell r="AQ112">
            <v>-19</v>
          </cell>
          <cell r="AT112">
            <v>1</v>
          </cell>
        </row>
        <row r="113">
          <cell r="A113" t="str">
            <v>BDKI-02XX-BV</v>
          </cell>
          <cell r="B113" t="str">
            <v>Bank DKI</v>
          </cell>
          <cell r="C113" t="str">
            <v>Bank DKI II Tahun 1992</v>
          </cell>
          <cell r="D113" t="str">
            <v>S</v>
          </cell>
          <cell r="E113" t="str">
            <v>I</v>
          </cell>
          <cell r="G113">
            <v>1830</v>
          </cell>
          <cell r="H113">
            <v>75000000000</v>
          </cell>
          <cell r="I113">
            <v>34001</v>
          </cell>
          <cell r="J113">
            <v>34009</v>
          </cell>
          <cell r="L113">
            <v>35827</v>
          </cell>
          <cell r="M113" t="str">
            <v>&lt;N/A&gt;</v>
          </cell>
          <cell r="O113">
            <v>99</v>
          </cell>
          <cell r="P113" t="str">
            <v>ATD6+0.975%</v>
          </cell>
          <cell r="S113" t="str">
            <v>N</v>
          </cell>
          <cell r="T113">
            <v>8</v>
          </cell>
          <cell r="U113">
            <v>81</v>
          </cell>
          <cell r="V113" t="str">
            <v>BDKI</v>
          </cell>
          <cell r="W113">
            <v>7</v>
          </cell>
          <cell r="X113">
            <v>1</v>
          </cell>
          <cell r="Y113">
            <v>10</v>
          </cell>
          <cell r="AA113">
            <v>2</v>
          </cell>
          <cell r="AB113">
            <v>1</v>
          </cell>
          <cell r="AC113" t="str">
            <v>IDR</v>
          </cell>
          <cell r="AD113">
            <v>75000000000</v>
          </cell>
          <cell r="AI113">
            <v>1</v>
          </cell>
          <cell r="AK113" t="str">
            <v>30/360</v>
          </cell>
          <cell r="AL113" t="str">
            <v>N</v>
          </cell>
          <cell r="AP113">
            <v>-23.27</v>
          </cell>
          <cell r="AQ113">
            <v>-24</v>
          </cell>
          <cell r="AT113">
            <v>1</v>
          </cell>
        </row>
        <row r="114">
          <cell r="A114" t="str">
            <v>BDKI-03XX-BV</v>
          </cell>
          <cell r="B114" t="str">
            <v>Bank DKI</v>
          </cell>
          <cell r="C114" t="str">
            <v>Bank DKI III Tahun 1997</v>
          </cell>
          <cell r="D114" t="str">
            <v>S</v>
          </cell>
          <cell r="E114" t="str">
            <v>I</v>
          </cell>
          <cell r="F114" t="str">
            <v>idBBB-</v>
          </cell>
          <cell r="G114">
            <v>1225</v>
          </cell>
          <cell r="H114">
            <v>500000000000</v>
          </cell>
          <cell r="I114">
            <v>35599</v>
          </cell>
          <cell r="J114">
            <v>35604</v>
          </cell>
          <cell r="L114">
            <v>38156</v>
          </cell>
          <cell r="M114" t="str">
            <v>IDA000008403</v>
          </cell>
          <cell r="N114" t="str">
            <v>DMr3-18</v>
          </cell>
          <cell r="O114">
            <v>3</v>
          </cell>
          <cell r="P114" t="str">
            <v>ATD6+1%</v>
          </cell>
          <cell r="S114" t="str">
            <v>N</v>
          </cell>
          <cell r="T114">
            <v>8</v>
          </cell>
          <cell r="U114">
            <v>81</v>
          </cell>
          <cell r="V114" t="str">
            <v>BDKI</v>
          </cell>
          <cell r="W114">
            <v>7</v>
          </cell>
          <cell r="X114">
            <v>1</v>
          </cell>
          <cell r="Y114">
            <v>10</v>
          </cell>
          <cell r="AA114">
            <v>2</v>
          </cell>
          <cell r="AB114">
            <v>1</v>
          </cell>
          <cell r="AC114" t="str">
            <v>IDR</v>
          </cell>
          <cell r="AD114">
            <v>500000000000</v>
          </cell>
          <cell r="AI114">
            <v>1</v>
          </cell>
          <cell r="AJ114">
            <v>9</v>
          </cell>
          <cell r="AK114" t="str">
            <v>30/360</v>
          </cell>
          <cell r="AL114" t="str">
            <v>N</v>
          </cell>
          <cell r="AM114">
            <v>7.7</v>
          </cell>
          <cell r="AP114">
            <v>-16.89</v>
          </cell>
          <cell r="AQ114">
            <v>-17</v>
          </cell>
          <cell r="AT114">
            <v>1</v>
          </cell>
        </row>
        <row r="115">
          <cell r="A115" t="str">
            <v>BFIN-01XX-BF</v>
          </cell>
          <cell r="B115" t="str">
            <v>Bunas Finance</v>
          </cell>
          <cell r="C115" t="str">
            <v>Bunas Finance I Tahun 1997</v>
          </cell>
          <cell r="D115" t="str">
            <v>P</v>
          </cell>
          <cell r="E115" t="str">
            <v>I</v>
          </cell>
          <cell r="G115">
            <v>790</v>
          </cell>
          <cell r="H115">
            <v>136700000000</v>
          </cell>
          <cell r="I115">
            <v>35593</v>
          </cell>
          <cell r="J115">
            <v>35606</v>
          </cell>
          <cell r="L115">
            <v>37419</v>
          </cell>
          <cell r="M115" t="str">
            <v>IDA000008502</v>
          </cell>
          <cell r="N115" t="str">
            <v>DJn6-12</v>
          </cell>
          <cell r="O115">
            <v>6</v>
          </cell>
          <cell r="P115" t="str">
            <v>Fixed:15.5%</v>
          </cell>
          <cell r="S115" t="str">
            <v>N</v>
          </cell>
          <cell r="T115">
            <v>8</v>
          </cell>
          <cell r="U115">
            <v>82</v>
          </cell>
          <cell r="V115" t="str">
            <v>BFIN</v>
          </cell>
          <cell r="W115">
            <v>5</v>
          </cell>
          <cell r="X115">
            <v>1</v>
          </cell>
          <cell r="Y115">
            <v>10</v>
          </cell>
          <cell r="AA115">
            <v>1</v>
          </cell>
          <cell r="AB115">
            <v>1</v>
          </cell>
          <cell r="AC115" t="str">
            <v>IDR</v>
          </cell>
          <cell r="AD115">
            <v>136700000000</v>
          </cell>
          <cell r="AI115">
            <v>1</v>
          </cell>
          <cell r="AK115" t="str">
            <v>30/360</v>
          </cell>
          <cell r="AL115" t="str">
            <v>N</v>
          </cell>
          <cell r="AM115">
            <v>15.5</v>
          </cell>
          <cell r="AP115">
            <v>-18.91</v>
          </cell>
          <cell r="AQ115">
            <v>-19</v>
          </cell>
          <cell r="AT115">
            <v>1</v>
          </cell>
        </row>
        <row r="116">
          <cell r="A116" t="str">
            <v>BJBR-02XX-BV</v>
          </cell>
          <cell r="B116" t="str">
            <v>BPD Jawa Barat</v>
          </cell>
          <cell r="C116" t="str">
            <v>BPD Jawa Barat II Tahun 1993</v>
          </cell>
          <cell r="D116" t="str">
            <v>S</v>
          </cell>
          <cell r="E116" t="str">
            <v>I</v>
          </cell>
          <cell r="G116">
            <v>1268</v>
          </cell>
          <cell r="H116">
            <v>50000000000</v>
          </cell>
          <cell r="I116">
            <v>34152</v>
          </cell>
          <cell r="J116">
            <v>34165</v>
          </cell>
          <cell r="L116">
            <v>35978</v>
          </cell>
          <cell r="M116" t="str">
            <v>IDA000003008</v>
          </cell>
          <cell r="N116" t="str">
            <v>AJy3-02</v>
          </cell>
          <cell r="O116">
            <v>3</v>
          </cell>
          <cell r="P116" t="str">
            <v>Floating</v>
          </cell>
          <cell r="S116" t="str">
            <v>N</v>
          </cell>
          <cell r="T116">
            <v>8</v>
          </cell>
          <cell r="U116">
            <v>81</v>
          </cell>
          <cell r="V116" t="str">
            <v>BJBR</v>
          </cell>
          <cell r="W116">
            <v>8</v>
          </cell>
          <cell r="X116">
            <v>1</v>
          </cell>
          <cell r="Y116">
            <v>10</v>
          </cell>
          <cell r="AA116">
            <v>2</v>
          </cell>
          <cell r="AB116">
            <v>1</v>
          </cell>
          <cell r="AC116" t="str">
            <v>IDR</v>
          </cell>
          <cell r="AD116">
            <v>50000000000</v>
          </cell>
          <cell r="AI116">
            <v>1</v>
          </cell>
          <cell r="AK116" t="str">
            <v>30/360</v>
          </cell>
          <cell r="AL116" t="str">
            <v>N</v>
          </cell>
          <cell r="AM116">
            <v>15</v>
          </cell>
          <cell r="AP116">
            <v>-22.86</v>
          </cell>
          <cell r="AQ116">
            <v>-23</v>
          </cell>
          <cell r="AT116">
            <v>1</v>
          </cell>
        </row>
        <row r="117">
          <cell r="A117" t="str">
            <v>SMMF-01XX-BF</v>
          </cell>
          <cell r="B117" t="str">
            <v>Sinarmas Multif</v>
          </cell>
          <cell r="C117" t="str">
            <v>Sinarmas Multifinance I Tahun 1997</v>
          </cell>
          <cell r="D117" t="str">
            <v>P</v>
          </cell>
          <cell r="E117" t="str">
            <v>I</v>
          </cell>
          <cell r="G117">
            <v>916</v>
          </cell>
          <cell r="H117">
            <v>35100000000</v>
          </cell>
          <cell r="I117">
            <v>35531</v>
          </cell>
          <cell r="J117">
            <v>35541</v>
          </cell>
          <cell r="L117">
            <v>38634</v>
          </cell>
          <cell r="M117" t="str">
            <v>IDA000007801</v>
          </cell>
          <cell r="N117" t="str">
            <v>JAp3-11</v>
          </cell>
          <cell r="O117">
            <v>3</v>
          </cell>
          <cell r="P117" t="str">
            <v>(Under Restructuring Program) Fixed:15.65%</v>
          </cell>
          <cell r="S117" t="str">
            <v>N</v>
          </cell>
          <cell r="T117">
            <v>8</v>
          </cell>
          <cell r="U117">
            <v>82</v>
          </cell>
          <cell r="V117" t="str">
            <v>SMMF</v>
          </cell>
          <cell r="W117">
            <v>7</v>
          </cell>
          <cell r="X117">
            <v>1</v>
          </cell>
          <cell r="Y117">
            <v>10</v>
          </cell>
          <cell r="AA117">
            <v>1</v>
          </cell>
          <cell r="AB117">
            <v>1</v>
          </cell>
          <cell r="AC117" t="str">
            <v>IDR</v>
          </cell>
          <cell r="AD117">
            <v>35100000000</v>
          </cell>
          <cell r="AI117">
            <v>1</v>
          </cell>
          <cell r="AK117" t="str">
            <v>30/360</v>
          </cell>
          <cell r="AL117" t="str">
            <v>N</v>
          </cell>
          <cell r="AM117">
            <v>15.65</v>
          </cell>
          <cell r="AP117">
            <v>-15.58</v>
          </cell>
          <cell r="AQ117">
            <v>-16</v>
          </cell>
          <cell r="AT117">
            <v>1</v>
          </cell>
        </row>
        <row r="118">
          <cell r="A118" t="str">
            <v>ASDF01XXBFTW</v>
          </cell>
          <cell r="B118" t="str">
            <v>Astra Sedaya Finance</v>
          </cell>
          <cell r="C118" t="str">
            <v>Astra Sedaya Finance I Tahun 2000</v>
          </cell>
          <cell r="D118" t="str">
            <v>P</v>
          </cell>
          <cell r="E118" t="str">
            <v>I</v>
          </cell>
          <cell r="F118" t="str">
            <v>idA</v>
          </cell>
          <cell r="G118">
            <v>0</v>
          </cell>
          <cell r="H118">
            <v>300000000000</v>
          </cell>
          <cell r="I118">
            <v>36614</v>
          </cell>
          <cell r="J118">
            <v>36630</v>
          </cell>
          <cell r="L118">
            <v>37709</v>
          </cell>
          <cell r="M118" t="str">
            <v>IDA000011605</v>
          </cell>
          <cell r="N118" t="str">
            <v>MJn3-29</v>
          </cell>
          <cell r="O118">
            <v>3</v>
          </cell>
          <cell r="P118" t="str">
            <v>Fixed:17</v>
          </cell>
        </row>
        <row r="119">
          <cell r="A119" t="str">
            <v>TMBN-00AX-BV</v>
          </cell>
          <cell r="B119" t="str">
            <v>Bank Tamara</v>
          </cell>
          <cell r="C119" t="str">
            <v>Tamara Bank Seri A</v>
          </cell>
          <cell r="D119" t="str">
            <v>P</v>
          </cell>
          <cell r="E119" t="str">
            <v>I</v>
          </cell>
          <cell r="G119">
            <v>1630</v>
          </cell>
          <cell r="H119">
            <v>100000000000</v>
          </cell>
          <cell r="I119">
            <v>34454</v>
          </cell>
          <cell r="J119">
            <v>34460</v>
          </cell>
          <cell r="L119">
            <v>36280</v>
          </cell>
          <cell r="M119" t="str">
            <v>IDA0000044A0</v>
          </cell>
          <cell r="O119">
            <v>3</v>
          </cell>
          <cell r="P119" t="str">
            <v>ATD6+1.25%</v>
          </cell>
          <cell r="S119" t="str">
            <v>N</v>
          </cell>
          <cell r="T119">
            <v>8</v>
          </cell>
          <cell r="U119">
            <v>81</v>
          </cell>
          <cell r="V119" t="str">
            <v>TMBN</v>
          </cell>
          <cell r="W119">
            <v>6</v>
          </cell>
          <cell r="X119">
            <v>1</v>
          </cell>
          <cell r="Y119">
            <v>10</v>
          </cell>
          <cell r="AA119">
            <v>2</v>
          </cell>
          <cell r="AB119">
            <v>1</v>
          </cell>
          <cell r="AC119" t="str">
            <v>IDR</v>
          </cell>
          <cell r="AD119">
            <v>100000000000</v>
          </cell>
          <cell r="AI119">
            <v>1</v>
          </cell>
          <cell r="AK119" t="str">
            <v>30/360</v>
          </cell>
          <cell r="AL119" t="str">
            <v>N</v>
          </cell>
          <cell r="AP119">
            <v>-22.03</v>
          </cell>
          <cell r="AQ119">
            <v>-23</v>
          </cell>
          <cell r="AT119">
            <v>1</v>
          </cell>
        </row>
        <row r="120">
          <cell r="A120" t="str">
            <v>TMBN-01AX-BV</v>
          </cell>
          <cell r="B120" t="str">
            <v>Bank Tamara</v>
          </cell>
          <cell r="C120" t="str">
            <v>Tamara Bank I Seri A Tahun 1994</v>
          </cell>
          <cell r="D120" t="str">
            <v>P</v>
          </cell>
          <cell r="E120" t="str">
            <v>I</v>
          </cell>
          <cell r="G120">
            <v>1630</v>
          </cell>
          <cell r="H120">
            <v>100000000000</v>
          </cell>
          <cell r="I120">
            <v>34454</v>
          </cell>
          <cell r="J120">
            <v>34460</v>
          </cell>
          <cell r="L120">
            <v>36280</v>
          </cell>
          <cell r="M120" t="str">
            <v>IDA0000044A0</v>
          </cell>
          <cell r="N120" t="str">
            <v>JAp3-15</v>
          </cell>
          <cell r="O120">
            <v>3</v>
          </cell>
          <cell r="P120" t="str">
            <v>ATD6+1.25%</v>
          </cell>
          <cell r="S120" t="str">
            <v>N</v>
          </cell>
          <cell r="T120">
            <v>8</v>
          </cell>
          <cell r="U120">
            <v>81</v>
          </cell>
          <cell r="V120" t="str">
            <v>TMBN</v>
          </cell>
          <cell r="W120">
            <v>6</v>
          </cell>
          <cell r="X120">
            <v>1</v>
          </cell>
          <cell r="Y120">
            <v>10</v>
          </cell>
          <cell r="AA120">
            <v>2</v>
          </cell>
          <cell r="AB120">
            <v>1</v>
          </cell>
          <cell r="AC120" t="str">
            <v>IDR</v>
          </cell>
          <cell r="AD120">
            <v>100000000000</v>
          </cell>
          <cell r="AI120">
            <v>1</v>
          </cell>
          <cell r="AK120" t="str">
            <v>30/360</v>
          </cell>
          <cell r="AL120" t="str">
            <v>N</v>
          </cell>
          <cell r="AM120">
            <v>47.2</v>
          </cell>
          <cell r="AP120">
            <v>-22.03</v>
          </cell>
          <cell r="AQ120">
            <v>-23</v>
          </cell>
          <cell r="AT120">
            <v>1</v>
          </cell>
        </row>
        <row r="121">
          <cell r="A121" t="str">
            <v>SMKMYOR01</v>
          </cell>
          <cell r="B121" t="str">
            <v>Mayora Indah</v>
          </cell>
          <cell r="C121" t="str">
            <v>Sukuk Mudharabah I Mayora Indah Tahun 2008</v>
          </cell>
          <cell r="D121" t="str">
            <v>P</v>
          </cell>
          <cell r="E121" t="str">
            <v>I</v>
          </cell>
          <cell r="F121" t="str">
            <v>idAA-(sy)</v>
          </cell>
          <cell r="H121">
            <v>200000000000</v>
          </cell>
          <cell r="I121">
            <v>39604</v>
          </cell>
          <cell r="J121">
            <v>39605</v>
          </cell>
          <cell r="K121">
            <v>1</v>
          </cell>
          <cell r="L121">
            <v>41430</v>
          </cell>
          <cell r="M121" t="str">
            <v>IDJ000002308</v>
          </cell>
          <cell r="N121" t="str">
            <v>JSE 3-5</v>
          </cell>
          <cell r="O121">
            <v>3</v>
          </cell>
          <cell r="P121" t="str">
            <v>Nisbah = 55%</v>
          </cell>
          <cell r="Q121">
            <v>41422</v>
          </cell>
          <cell r="R121">
            <v>100</v>
          </cell>
          <cell r="S121" t="str">
            <v>N</v>
          </cell>
          <cell r="T121">
            <v>0</v>
          </cell>
          <cell r="U121">
            <v>0</v>
          </cell>
          <cell r="V121" t="str">
            <v>MYOR</v>
          </cell>
          <cell r="W121">
            <v>6</v>
          </cell>
          <cell r="X121">
            <v>1</v>
          </cell>
          <cell r="Y121">
            <v>0</v>
          </cell>
          <cell r="Z121">
            <v>100</v>
          </cell>
          <cell r="AA121">
            <v>4</v>
          </cell>
          <cell r="AB121">
            <v>3</v>
          </cell>
          <cell r="AC121" t="str">
            <v>IDR</v>
          </cell>
          <cell r="AD121">
            <v>200000000000</v>
          </cell>
          <cell r="AI121">
            <v>2</v>
          </cell>
          <cell r="AJ121">
            <v>7</v>
          </cell>
          <cell r="AK121" t="str">
            <v>30/360</v>
          </cell>
          <cell r="AL121" t="str">
            <v>N</v>
          </cell>
          <cell r="AN121">
            <v>41338</v>
          </cell>
          <cell r="AO121">
            <v>41430</v>
          </cell>
          <cell r="AP121">
            <v>-7.92</v>
          </cell>
          <cell r="AQ121">
            <v>-8</v>
          </cell>
          <cell r="AR121">
            <v>4.5</v>
          </cell>
          <cell r="AT121">
            <v>4</v>
          </cell>
          <cell r="AU121" t="str">
            <v>Wholesale</v>
          </cell>
        </row>
        <row r="122">
          <cell r="A122" t="str">
            <v>SR003</v>
          </cell>
          <cell r="B122" t="str">
            <v>Government Bond</v>
          </cell>
          <cell r="C122" t="str">
            <v>Sukuk Negara Ritel Seri SR-003</v>
          </cell>
          <cell r="D122" t="str">
            <v>S</v>
          </cell>
          <cell r="E122" t="str">
            <v>I</v>
          </cell>
          <cell r="H122">
            <v>7341410000000</v>
          </cell>
          <cell r="I122">
            <v>40597</v>
          </cell>
          <cell r="J122">
            <v>40598</v>
          </cell>
          <cell r="K122">
            <v>1</v>
          </cell>
          <cell r="L122">
            <v>41693</v>
          </cell>
          <cell r="M122" t="str">
            <v>IDJ000004601</v>
          </cell>
          <cell r="N122" t="str">
            <v>FMA 1-23</v>
          </cell>
          <cell r="O122">
            <v>1</v>
          </cell>
          <cell r="P122" t="str">
            <v>Tingkat Imbalan = 8.15% per Tahun</v>
          </cell>
          <cell r="Q122">
            <v>41689</v>
          </cell>
          <cell r="R122">
            <v>100.00085</v>
          </cell>
          <cell r="S122" t="str">
            <v>N</v>
          </cell>
          <cell r="T122">
            <v>0</v>
          </cell>
          <cell r="U122">
            <v>0</v>
          </cell>
          <cell r="V122" t="str">
            <v>GOVT</v>
          </cell>
          <cell r="W122">
            <v>99</v>
          </cell>
          <cell r="X122">
            <v>2</v>
          </cell>
          <cell r="Y122">
            <v>0</v>
          </cell>
          <cell r="Z122">
            <v>100.0004</v>
          </cell>
          <cell r="AA122">
            <v>4</v>
          </cell>
          <cell r="AB122">
            <v>3</v>
          </cell>
          <cell r="AC122" t="str">
            <v>IDR</v>
          </cell>
          <cell r="AD122">
            <v>7341410000000</v>
          </cell>
          <cell r="AI122">
            <v>2</v>
          </cell>
          <cell r="AJ122">
            <v>16</v>
          </cell>
          <cell r="AK122" t="str">
            <v>Actual/Actual</v>
          </cell>
          <cell r="AL122" t="str">
            <v>N</v>
          </cell>
          <cell r="AN122">
            <v>41662</v>
          </cell>
          <cell r="AO122">
            <v>41693</v>
          </cell>
          <cell r="AP122">
            <v>-7.2</v>
          </cell>
          <cell r="AQ122">
            <v>-8</v>
          </cell>
          <cell r="AR122">
            <v>40</v>
          </cell>
          <cell r="AS122">
            <v>8</v>
          </cell>
          <cell r="AT122">
            <v>4</v>
          </cell>
          <cell r="AU122" t="str">
            <v>Retail</v>
          </cell>
          <cell r="AV122">
            <v>8.15</v>
          </cell>
        </row>
        <row r="123">
          <cell r="A123" t="str">
            <v>ZC0002</v>
          </cell>
          <cell r="B123" t="str">
            <v>Government Bond</v>
          </cell>
          <cell r="C123" t="str">
            <v>Obligasi Negara Th. 2007 Seri ZC0002</v>
          </cell>
          <cell r="D123" t="str">
            <v>S</v>
          </cell>
          <cell r="E123" t="str">
            <v>I</v>
          </cell>
          <cell r="G123">
            <v>0</v>
          </cell>
          <cell r="H123">
            <v>3000000000000</v>
          </cell>
          <cell r="I123">
            <v>39345</v>
          </cell>
          <cell r="J123">
            <v>39346</v>
          </cell>
          <cell r="K123">
            <v>367</v>
          </cell>
          <cell r="L123">
            <v>40076</v>
          </cell>
          <cell r="M123" t="str">
            <v>IDB000000102</v>
          </cell>
          <cell r="N123" t="str">
            <v>ZP</v>
          </cell>
          <cell r="O123">
            <v>0</v>
          </cell>
          <cell r="P123" t="str">
            <v>Yield Rata-rata Tertimbang : 8</v>
          </cell>
        </row>
        <row r="124">
          <cell r="A124" t="str">
            <v>PPLN08B</v>
          </cell>
          <cell r="B124" t="str">
            <v>Perusahaan List Negara Persero</v>
          </cell>
          <cell r="C124" t="str">
            <v>Obligasi PLN VIII Tahun 2006 Seri B</v>
          </cell>
          <cell r="D124" t="str">
            <v>P</v>
          </cell>
          <cell r="E124" t="str">
            <v>A</v>
          </cell>
          <cell r="F124" t="str">
            <v>idAAA</v>
          </cell>
          <cell r="G124">
            <v>0</v>
          </cell>
          <cell r="H124">
            <v>865000000000</v>
          </cell>
          <cell r="I124">
            <v>38889</v>
          </cell>
          <cell r="J124">
            <v>38890</v>
          </cell>
          <cell r="K124">
            <v>367</v>
          </cell>
          <cell r="L124">
            <v>44368</v>
          </cell>
          <cell r="M124" t="str">
            <v>IDA0000308B7</v>
          </cell>
          <cell r="N124" t="str">
            <v>JSE 3-21</v>
          </cell>
          <cell r="O124">
            <v>3</v>
          </cell>
          <cell r="P124" t="str">
            <v>Fixed = 13</v>
          </cell>
        </row>
        <row r="125">
          <cell r="A125" t="str">
            <v>TUFI03B</v>
          </cell>
          <cell r="B125" t="str">
            <v>Tunas Financindo Sarana</v>
          </cell>
          <cell r="C125" t="str">
            <v>Tunas Financindo Sarana III Tahun 2005 Seri B</v>
          </cell>
          <cell r="D125" t="str">
            <v>P</v>
          </cell>
          <cell r="E125" t="str">
            <v>I</v>
          </cell>
          <cell r="F125" t="str">
            <v>idA-</v>
          </cell>
          <cell r="G125">
            <v>0</v>
          </cell>
          <cell r="H125">
            <v>100000000000</v>
          </cell>
          <cell r="I125">
            <v>38541</v>
          </cell>
          <cell r="J125">
            <v>38544</v>
          </cell>
          <cell r="L125">
            <v>39271</v>
          </cell>
          <cell r="M125" t="str">
            <v>IDA0000279B0</v>
          </cell>
          <cell r="N125" t="str">
            <v>JOc3-8</v>
          </cell>
          <cell r="O125">
            <v>3</v>
          </cell>
          <cell r="P125" t="str">
            <v>Fixed = 12</v>
          </cell>
        </row>
        <row r="126">
          <cell r="A126" t="str">
            <v>GBRB0015NvBF</v>
          </cell>
          <cell r="B126" t="str">
            <v>Government Bond</v>
          </cell>
          <cell r="C126" t="str">
            <v>Obligasi Pem. Th. 2002 Seri FR0015</v>
          </cell>
          <cell r="D126" t="str">
            <v>S</v>
          </cell>
          <cell r="E126" t="str">
            <v>I</v>
          </cell>
          <cell r="G126">
            <v>0</v>
          </cell>
          <cell r="H126">
            <v>5695938000000</v>
          </cell>
          <cell r="I126">
            <v>37580</v>
          </cell>
          <cell r="J126">
            <v>37593</v>
          </cell>
          <cell r="K126">
            <v>367</v>
          </cell>
          <cell r="L126">
            <v>40589</v>
          </cell>
          <cell r="M126" t="str">
            <v>IDG000004607</v>
          </cell>
          <cell r="N126" t="str">
            <v>FAg6-15</v>
          </cell>
          <cell r="O126">
            <v>6</v>
          </cell>
          <cell r="P126" t="str">
            <v>Fixed:13</v>
          </cell>
        </row>
        <row r="127">
          <cell r="A127" t="str">
            <v>GBRB0013MyBV</v>
          </cell>
          <cell r="B127" t="str">
            <v>Government Bond</v>
          </cell>
          <cell r="C127" t="str">
            <v>Obligasi Pem. Mei  1999 Seri VR0013</v>
          </cell>
          <cell r="D127" t="str">
            <v>S</v>
          </cell>
          <cell r="E127" t="str">
            <v>I</v>
          </cell>
          <cell r="G127">
            <v>0</v>
          </cell>
          <cell r="H127">
            <v>7708286000000</v>
          </cell>
          <cell r="I127">
            <v>36308</v>
          </cell>
          <cell r="J127">
            <v>36557</v>
          </cell>
          <cell r="K127">
            <v>367</v>
          </cell>
          <cell r="L127">
            <v>39472</v>
          </cell>
          <cell r="M127" t="str">
            <v>IDG000001504</v>
          </cell>
          <cell r="N127" t="str">
            <v>JOc3-25</v>
          </cell>
          <cell r="O127">
            <v>3</v>
          </cell>
          <cell r="P127" t="str">
            <v>3 Months SBI</v>
          </cell>
          <cell r="Q127">
            <v>39470</v>
          </cell>
          <cell r="R127">
            <v>100</v>
          </cell>
          <cell r="S127" t="str">
            <v>N</v>
          </cell>
          <cell r="T127">
            <v>0</v>
          </cell>
          <cell r="U127">
            <v>0</v>
          </cell>
          <cell r="V127" t="str">
            <v>GOVT</v>
          </cell>
          <cell r="W127">
            <v>99</v>
          </cell>
          <cell r="X127">
            <v>2</v>
          </cell>
          <cell r="Y127">
            <v>0</v>
          </cell>
          <cell r="Z127">
            <v>100</v>
          </cell>
          <cell r="AA127">
            <v>2</v>
          </cell>
          <cell r="AB127">
            <v>3</v>
          </cell>
          <cell r="AC127" t="str">
            <v>IDR</v>
          </cell>
          <cell r="AD127">
            <v>7698286000000</v>
          </cell>
          <cell r="AI127">
            <v>1</v>
          </cell>
          <cell r="AJ127">
            <v>4</v>
          </cell>
          <cell r="AK127" t="str">
            <v>Actual/Actual</v>
          </cell>
          <cell r="AL127" t="str">
            <v>N</v>
          </cell>
          <cell r="AM127">
            <v>7.8333300000000001</v>
          </cell>
          <cell r="AN127">
            <v>39380</v>
          </cell>
          <cell r="AO127">
            <v>39401</v>
          </cell>
          <cell r="AP127">
            <v>-13.28</v>
          </cell>
          <cell r="AQ127">
            <v>-14</v>
          </cell>
          <cell r="AT127">
            <v>1</v>
          </cell>
        </row>
        <row r="128">
          <cell r="A128" t="str">
            <v>FR0064</v>
          </cell>
          <cell r="B128" t="str">
            <v>Government Bond</v>
          </cell>
          <cell r="C128" t="str">
            <v>Obligasi Negara RI Seri FR0064</v>
          </cell>
          <cell r="D128" t="str">
            <v>S</v>
          </cell>
          <cell r="E128" t="str">
            <v>A</v>
          </cell>
          <cell r="H128">
            <v>4600000000000</v>
          </cell>
          <cell r="I128">
            <v>41134</v>
          </cell>
          <cell r="J128">
            <v>41135</v>
          </cell>
          <cell r="L128">
            <v>46888</v>
          </cell>
          <cell r="M128" t="str">
            <v>IDG000010307</v>
          </cell>
          <cell r="N128" t="str">
            <v>MAYNOV 6-15</v>
          </cell>
          <cell r="O128">
            <v>6</v>
          </cell>
          <cell r="P128" t="str">
            <v>Fixed = 6.125%</v>
          </cell>
          <cell r="Q128">
            <v>44300.432210648149</v>
          </cell>
          <cell r="R128">
            <v>114</v>
          </cell>
          <cell r="S128" t="str">
            <v>N</v>
          </cell>
          <cell r="V128" t="str">
            <v>GOVT</v>
          </cell>
          <cell r="W128">
            <v>99</v>
          </cell>
          <cell r="X128">
            <v>2</v>
          </cell>
          <cell r="Z128">
            <v>114</v>
          </cell>
          <cell r="AA128">
            <v>1</v>
          </cell>
          <cell r="AB128">
            <v>2</v>
          </cell>
          <cell r="AC128" t="str">
            <v>IDR</v>
          </cell>
          <cell r="AD128">
            <v>111295000000000</v>
          </cell>
          <cell r="AI128">
            <v>1</v>
          </cell>
          <cell r="AJ128">
            <v>3</v>
          </cell>
          <cell r="AK128" t="str">
            <v>Actual/Actual</v>
          </cell>
          <cell r="AL128" t="str">
            <v>N</v>
          </cell>
          <cell r="AM128">
            <v>6.125</v>
          </cell>
          <cell r="AN128">
            <v>44150</v>
          </cell>
          <cell r="AO128">
            <v>44331</v>
          </cell>
          <cell r="AP128">
            <v>7.03</v>
          </cell>
          <cell r="AQ128">
            <v>7</v>
          </cell>
          <cell r="AR128">
            <v>10</v>
          </cell>
          <cell r="AS128">
            <v>3.8466800000000001</v>
          </cell>
          <cell r="AT128">
            <v>1</v>
          </cell>
          <cell r="AU128" t="str">
            <v>Wholesale</v>
          </cell>
        </row>
        <row r="129">
          <cell r="A129" t="str">
            <v>SIFC01XXBFTW</v>
          </cell>
          <cell r="B129" t="str">
            <v>Swadharma Indotama Finance</v>
          </cell>
          <cell r="C129" t="str">
            <v>Swadharma Indotama F. I Tahun 2000</v>
          </cell>
          <cell r="D129" t="str">
            <v>P</v>
          </cell>
          <cell r="E129" t="str">
            <v>I</v>
          </cell>
          <cell r="F129" t="str">
            <v>idBBB-</v>
          </cell>
          <cell r="G129">
            <v>0</v>
          </cell>
          <cell r="H129">
            <v>121000000000</v>
          </cell>
          <cell r="I129">
            <v>36705</v>
          </cell>
          <cell r="J129">
            <v>36714</v>
          </cell>
          <cell r="L129">
            <v>38896</v>
          </cell>
          <cell r="M129" t="str">
            <v>IDA000012009</v>
          </cell>
          <cell r="N129" t="str">
            <v>JSp3-28</v>
          </cell>
          <cell r="O129">
            <v>3</v>
          </cell>
          <cell r="P129" t="str">
            <v>Fixed:18</v>
          </cell>
        </row>
        <row r="130">
          <cell r="A130" t="str">
            <v>CMNP-01XX-BV</v>
          </cell>
          <cell r="B130" t="str">
            <v>CMNP</v>
          </cell>
          <cell r="C130" t="str">
            <v>CMNP I Tahun 1993</v>
          </cell>
          <cell r="D130" t="str">
            <v>P</v>
          </cell>
          <cell r="E130" t="str">
            <v>I</v>
          </cell>
          <cell r="G130">
            <v>2918</v>
          </cell>
          <cell r="H130">
            <v>275000000000</v>
          </cell>
          <cell r="I130">
            <v>34183</v>
          </cell>
          <cell r="J130">
            <v>34197</v>
          </cell>
          <cell r="L130">
            <v>37104</v>
          </cell>
          <cell r="M130" t="str">
            <v>IDE000003406</v>
          </cell>
          <cell r="N130" t="str">
            <v>JMr3-01</v>
          </cell>
          <cell r="O130">
            <v>3</v>
          </cell>
          <cell r="P130" t="str">
            <v>RSR  *)</v>
          </cell>
          <cell r="S130" t="str">
            <v>N</v>
          </cell>
          <cell r="T130">
            <v>7</v>
          </cell>
          <cell r="U130">
            <v>72</v>
          </cell>
          <cell r="V130" t="str">
            <v>CMNP</v>
          </cell>
          <cell r="W130">
            <v>6</v>
          </cell>
          <cell r="X130">
            <v>1</v>
          </cell>
          <cell r="Y130">
            <v>10</v>
          </cell>
          <cell r="AA130">
            <v>2</v>
          </cell>
          <cell r="AB130">
            <v>1</v>
          </cell>
          <cell r="AC130" t="str">
            <v>IDR</v>
          </cell>
          <cell r="AD130">
            <v>275000000000</v>
          </cell>
          <cell r="AI130">
            <v>1</v>
          </cell>
          <cell r="AK130" t="str">
            <v>30/360</v>
          </cell>
          <cell r="AL130" t="str">
            <v>N</v>
          </cell>
          <cell r="AM130">
            <v>25</v>
          </cell>
          <cell r="AP130">
            <v>-19.77</v>
          </cell>
          <cell r="AQ130">
            <v>-20</v>
          </cell>
          <cell r="AT130">
            <v>1</v>
          </cell>
        </row>
        <row r="131">
          <cell r="A131" t="str">
            <v>ASII-033X-BF</v>
          </cell>
          <cell r="B131" t="str">
            <v>Astra Intl</v>
          </cell>
          <cell r="C131" t="str">
            <v>Astra Internasional III Th 1999 Seri III</v>
          </cell>
          <cell r="D131" t="str">
            <v>P</v>
          </cell>
          <cell r="E131" t="str">
            <v>I</v>
          </cell>
          <cell r="F131" t="str">
            <v>idAA-</v>
          </cell>
          <cell r="G131">
            <v>391</v>
          </cell>
          <cell r="H131">
            <v>37570000000</v>
          </cell>
          <cell r="I131">
            <v>36340</v>
          </cell>
          <cell r="J131">
            <v>36341</v>
          </cell>
          <cell r="K131">
            <v>38349</v>
          </cell>
          <cell r="L131">
            <v>38898</v>
          </cell>
          <cell r="M131" t="str">
            <v>IDA0000105C5</v>
          </cell>
          <cell r="N131" t="str">
            <v>JSp3-30</v>
          </cell>
          <cell r="O131">
            <v>3</v>
          </cell>
          <cell r="P131" t="str">
            <v>Fixed:15%</v>
          </cell>
          <cell r="S131" t="str">
            <v>N</v>
          </cell>
          <cell r="T131">
            <v>4</v>
          </cell>
          <cell r="U131">
            <v>42</v>
          </cell>
          <cell r="V131" t="str">
            <v>ASII</v>
          </cell>
          <cell r="W131">
            <v>10</v>
          </cell>
          <cell r="X131">
            <v>1</v>
          </cell>
          <cell r="Y131">
            <v>10</v>
          </cell>
          <cell r="AA131">
            <v>1</v>
          </cell>
          <cell r="AB131">
            <v>1</v>
          </cell>
          <cell r="AC131" t="str">
            <v>IDR</v>
          </cell>
          <cell r="AD131">
            <v>37570000000</v>
          </cell>
          <cell r="AI131">
            <v>1</v>
          </cell>
          <cell r="AJ131">
            <v>7</v>
          </cell>
          <cell r="AK131" t="str">
            <v>30/360</v>
          </cell>
          <cell r="AL131" t="str">
            <v>N</v>
          </cell>
          <cell r="AM131">
            <v>15</v>
          </cell>
          <cell r="AP131">
            <v>-14.86</v>
          </cell>
          <cell r="AQ131">
            <v>-15</v>
          </cell>
          <cell r="AT131">
            <v>1</v>
          </cell>
        </row>
        <row r="132">
          <cell r="A132" t="str">
            <v>SLPF-01XX-BV</v>
          </cell>
          <cell r="B132" t="str">
            <v>Salindo</v>
          </cell>
          <cell r="C132" t="str">
            <v>Salindo Perdana Finance I</v>
          </cell>
          <cell r="D132" t="str">
            <v>S</v>
          </cell>
          <cell r="E132" t="str">
            <v>I</v>
          </cell>
          <cell r="G132">
            <v>1275</v>
          </cell>
          <cell r="H132">
            <v>75000000000</v>
          </cell>
          <cell r="I132">
            <v>33967</v>
          </cell>
          <cell r="J132">
            <v>34886</v>
          </cell>
          <cell r="L132">
            <v>35793</v>
          </cell>
          <cell r="M132" t="str">
            <v>&lt;N/A&gt;</v>
          </cell>
          <cell r="O132">
            <v>99</v>
          </cell>
          <cell r="P132" t="str">
            <v>Yr1-3 Fixed 18.75% ; Yr3-4 : ATD12+1.5%</v>
          </cell>
          <cell r="S132" t="str">
            <v>N</v>
          </cell>
          <cell r="T132">
            <v>8</v>
          </cell>
          <cell r="U132">
            <v>82</v>
          </cell>
          <cell r="V132" t="str">
            <v>SLPF</v>
          </cell>
          <cell r="W132">
            <v>10</v>
          </cell>
          <cell r="X132">
            <v>1</v>
          </cell>
          <cell r="Y132">
            <v>10</v>
          </cell>
          <cell r="AA132">
            <v>2</v>
          </cell>
          <cell r="AB132">
            <v>1</v>
          </cell>
          <cell r="AC132" t="str">
            <v>IDR</v>
          </cell>
          <cell r="AD132">
            <v>75000000000</v>
          </cell>
          <cell r="AI132">
            <v>1</v>
          </cell>
          <cell r="AK132" t="str">
            <v>30/360</v>
          </cell>
          <cell r="AL132" t="str">
            <v>N</v>
          </cell>
          <cell r="AP132">
            <v>-23.36</v>
          </cell>
          <cell r="AQ132">
            <v>-24</v>
          </cell>
          <cell r="AT132">
            <v>1</v>
          </cell>
        </row>
        <row r="133">
          <cell r="A133" t="str">
            <v>SMRA02</v>
          </cell>
          <cell r="B133" t="str">
            <v>Summarecon Agung</v>
          </cell>
          <cell r="C133" t="str">
            <v>Obligasi Summarecon Agung II Tahun 2008</v>
          </cell>
          <cell r="D133" t="str">
            <v>P</v>
          </cell>
          <cell r="E133" t="str">
            <v>I</v>
          </cell>
          <cell r="H133">
            <v>100000000000</v>
          </cell>
          <cell r="I133">
            <v>39624</v>
          </cell>
          <cell r="J133">
            <v>39625</v>
          </cell>
          <cell r="K133">
            <v>1</v>
          </cell>
          <cell r="L133">
            <v>41450</v>
          </cell>
          <cell r="M133" t="str">
            <v>IDA000037402</v>
          </cell>
          <cell r="N133" t="str">
            <v>JSE 3-25</v>
          </cell>
          <cell r="O133">
            <v>3</v>
          </cell>
          <cell r="P133" t="str">
            <v>Fixed = 14.10%</v>
          </cell>
          <cell r="Q133">
            <v>41394</v>
          </cell>
          <cell r="R133">
            <v>100.75</v>
          </cell>
          <cell r="S133" t="str">
            <v>N</v>
          </cell>
          <cell r="T133">
            <v>0</v>
          </cell>
          <cell r="U133">
            <v>0</v>
          </cell>
          <cell r="V133" t="str">
            <v>SMRA</v>
          </cell>
          <cell r="W133">
            <v>11</v>
          </cell>
          <cell r="X133">
            <v>1</v>
          </cell>
          <cell r="Y133">
            <v>0</v>
          </cell>
          <cell r="Z133">
            <v>100.75</v>
          </cell>
          <cell r="AA133">
            <v>1</v>
          </cell>
          <cell r="AB133">
            <v>3</v>
          </cell>
          <cell r="AC133" t="str">
            <v>IDR</v>
          </cell>
          <cell r="AD133">
            <v>100000000000</v>
          </cell>
          <cell r="AI133">
            <v>1</v>
          </cell>
          <cell r="AK133" t="str">
            <v>30/360</v>
          </cell>
          <cell r="AL133" t="str">
            <v>N</v>
          </cell>
          <cell r="AM133">
            <v>14.1</v>
          </cell>
          <cell r="AN133">
            <v>41358</v>
          </cell>
          <cell r="AO133">
            <v>41450</v>
          </cell>
          <cell r="AP133">
            <v>-7.86</v>
          </cell>
          <cell r="AQ133">
            <v>-8</v>
          </cell>
          <cell r="AR133">
            <v>2</v>
          </cell>
          <cell r="AT133">
            <v>1</v>
          </cell>
          <cell r="AU133" t="str">
            <v>Wholesale</v>
          </cell>
        </row>
        <row r="134">
          <cell r="A134" t="str">
            <v>SIKMTDL01</v>
          </cell>
          <cell r="B134" t="str">
            <v>Metrodata</v>
          </cell>
          <cell r="C134" t="str">
            <v>Sukuk Ijarah Metrodata Electronics I Tahun 2008</v>
          </cell>
          <cell r="D134" t="str">
            <v>P</v>
          </cell>
          <cell r="E134" t="str">
            <v>I</v>
          </cell>
          <cell r="H134">
            <v>90000000000</v>
          </cell>
          <cell r="I134">
            <v>39633</v>
          </cell>
          <cell r="J134">
            <v>39636</v>
          </cell>
          <cell r="K134">
            <v>1</v>
          </cell>
          <cell r="L134">
            <v>41459</v>
          </cell>
          <cell r="M134" t="str">
            <v>IDJ000002506</v>
          </cell>
          <cell r="N134" t="str">
            <v>JUO 3-4</v>
          </cell>
          <cell r="O134">
            <v>3</v>
          </cell>
          <cell r="P134" t="str">
            <v>Cicilan fee Ijarah adalah sebesar Rp. 141.250.000</v>
          </cell>
        </row>
        <row r="135">
          <cell r="A135" t="str">
            <v>BCAF04A</v>
          </cell>
          <cell r="B135" t="str">
            <v>BCA Finance</v>
          </cell>
          <cell r="C135" t="str">
            <v>BCA Finance IV Tahun 2011 Seri A</v>
          </cell>
          <cell r="D135" t="str">
            <v>P</v>
          </cell>
          <cell r="E135" t="str">
            <v>I</v>
          </cell>
          <cell r="F135" t="str">
            <v>idAA+</v>
          </cell>
          <cell r="H135">
            <v>392000000000</v>
          </cell>
          <cell r="I135">
            <v>40716</v>
          </cell>
          <cell r="J135">
            <v>40717</v>
          </cell>
          <cell r="K135">
            <v>1</v>
          </cell>
          <cell r="L135">
            <v>41086</v>
          </cell>
          <cell r="M135" t="str">
            <v>IDA0000482A2</v>
          </cell>
          <cell r="N135" t="str">
            <v>JNSEP 3-22</v>
          </cell>
          <cell r="O135">
            <v>3</v>
          </cell>
          <cell r="P135" t="str">
            <v>Fixed = 7.9%</v>
          </cell>
          <cell r="Q135">
            <v>41073</v>
          </cell>
          <cell r="R135">
            <v>100</v>
          </cell>
          <cell r="S135" t="str">
            <v>N</v>
          </cell>
          <cell r="T135">
            <v>0</v>
          </cell>
          <cell r="U135">
            <v>0</v>
          </cell>
          <cell r="V135" t="str">
            <v>BCAF</v>
          </cell>
          <cell r="W135">
            <v>13</v>
          </cell>
          <cell r="X135">
            <v>1</v>
          </cell>
          <cell r="Y135">
            <v>0</v>
          </cell>
          <cell r="Z135">
            <v>100</v>
          </cell>
          <cell r="AA135">
            <v>1</v>
          </cell>
          <cell r="AB135">
            <v>3</v>
          </cell>
          <cell r="AC135" t="str">
            <v>IDR</v>
          </cell>
          <cell r="AD135">
            <v>392000000000</v>
          </cell>
          <cell r="AI135">
            <v>1</v>
          </cell>
          <cell r="AJ135">
            <v>7</v>
          </cell>
          <cell r="AK135" t="str">
            <v>30/360</v>
          </cell>
          <cell r="AL135" t="str">
            <v>N</v>
          </cell>
          <cell r="AM135">
            <v>7.9</v>
          </cell>
          <cell r="AN135">
            <v>40990</v>
          </cell>
          <cell r="AO135">
            <v>41175</v>
          </cell>
          <cell r="AP135">
            <v>-8.86</v>
          </cell>
          <cell r="AQ135">
            <v>-9</v>
          </cell>
          <cell r="AR135">
            <v>1</v>
          </cell>
          <cell r="AT135">
            <v>1</v>
          </cell>
          <cell r="AU135" t="str">
            <v>Wholesale</v>
          </cell>
          <cell r="AW135" t="str">
            <v>Bahana Securities</v>
          </cell>
        </row>
        <row r="136">
          <cell r="A136" t="str">
            <v>BTPN01B</v>
          </cell>
          <cell r="B136" t="str">
            <v>PT Bank Tabungan Pensiunan Nan</v>
          </cell>
          <cell r="C136" t="str">
            <v>Obligasi Bank BTPN I Tahun 2009 Seri B</v>
          </cell>
          <cell r="D136" t="str">
            <v>P</v>
          </cell>
          <cell r="E136" t="str">
            <v>I</v>
          </cell>
          <cell r="F136" t="str">
            <v>AA-(idn)</v>
          </cell>
          <cell r="H136">
            <v>400000000000</v>
          </cell>
          <cell r="I136">
            <v>40093</v>
          </cell>
          <cell r="J136">
            <v>40094</v>
          </cell>
          <cell r="K136">
            <v>1</v>
          </cell>
          <cell r="L136">
            <v>41919</v>
          </cell>
          <cell r="M136" t="str">
            <v>IDA0000422B6</v>
          </cell>
          <cell r="N136" t="str">
            <v>OJA 3-7</v>
          </cell>
          <cell r="O136">
            <v>3</v>
          </cell>
          <cell r="P136" t="str">
            <v>Fixed = 12% (|Peng-JTO-00034/BEI.PG1/10-2014 tanggal 6 Oktober 2014)</v>
          </cell>
          <cell r="Q136">
            <v>41880</v>
          </cell>
          <cell r="R136">
            <v>100.38</v>
          </cell>
          <cell r="S136" t="str">
            <v>N</v>
          </cell>
          <cell r="T136">
            <v>0</v>
          </cell>
          <cell r="U136">
            <v>0</v>
          </cell>
          <cell r="V136" t="str">
            <v>BTPN</v>
          </cell>
          <cell r="W136">
            <v>1</v>
          </cell>
          <cell r="X136">
            <v>1</v>
          </cell>
          <cell r="Y136">
            <v>0</v>
          </cell>
          <cell r="Z136">
            <v>100.38</v>
          </cell>
          <cell r="AA136">
            <v>1</v>
          </cell>
          <cell r="AB136">
            <v>3</v>
          </cell>
          <cell r="AC136" t="str">
            <v>IDR</v>
          </cell>
          <cell r="AD136">
            <v>400000000000</v>
          </cell>
          <cell r="AI136">
            <v>1</v>
          </cell>
          <cell r="AJ136">
            <v>7</v>
          </cell>
          <cell r="AK136" t="str">
            <v>30/360</v>
          </cell>
          <cell r="AL136" t="str">
            <v>N</v>
          </cell>
          <cell r="AM136">
            <v>12</v>
          </cell>
          <cell r="AN136">
            <v>41827</v>
          </cell>
          <cell r="AO136">
            <v>41919</v>
          </cell>
          <cell r="AP136">
            <v>-6.58</v>
          </cell>
          <cell r="AQ136">
            <v>-7</v>
          </cell>
          <cell r="AR136">
            <v>10</v>
          </cell>
          <cell r="AS136">
            <v>11.78782</v>
          </cell>
          <cell r="AT136">
            <v>1</v>
          </cell>
          <cell r="AU136" t="str">
            <v>Wholesale</v>
          </cell>
          <cell r="AW136" t="str">
            <v>Kresna Graha Sekurindo</v>
          </cell>
        </row>
        <row r="137">
          <cell r="A137" t="str">
            <v>BFNC01A</v>
          </cell>
          <cell r="B137" t="str">
            <v>Bhakti Finance</v>
          </cell>
          <cell r="C137" t="str">
            <v>Bhakti Finance I Tahun 2004 Seri A</v>
          </cell>
          <cell r="D137" t="str">
            <v>P</v>
          </cell>
          <cell r="E137" t="str">
            <v>I</v>
          </cell>
          <cell r="F137" t="str">
            <v>A-</v>
          </cell>
          <cell r="G137">
            <v>0</v>
          </cell>
          <cell r="H137">
            <v>25000000000</v>
          </cell>
          <cell r="I137">
            <v>38274</v>
          </cell>
          <cell r="J137">
            <v>38275</v>
          </cell>
          <cell r="K137">
            <v>38644</v>
          </cell>
          <cell r="L137">
            <v>38644</v>
          </cell>
          <cell r="M137" t="str">
            <v>IDA0000252A9</v>
          </cell>
          <cell r="N137" t="str">
            <v>OJn3-14</v>
          </cell>
          <cell r="O137">
            <v>3</v>
          </cell>
          <cell r="P137" t="str">
            <v>Fixed = 12%</v>
          </cell>
          <cell r="S137" t="str">
            <v>N</v>
          </cell>
          <cell r="T137">
            <v>8</v>
          </cell>
          <cell r="U137">
            <v>82</v>
          </cell>
          <cell r="V137" t="str">
            <v>BFNC</v>
          </cell>
          <cell r="W137">
            <v>12</v>
          </cell>
          <cell r="X137">
            <v>1</v>
          </cell>
          <cell r="AA137">
            <v>1</v>
          </cell>
          <cell r="AB137">
            <v>2</v>
          </cell>
          <cell r="AC137" t="str">
            <v>IDR</v>
          </cell>
          <cell r="AD137">
            <v>25000000000</v>
          </cell>
          <cell r="AI137">
            <v>1</v>
          </cell>
          <cell r="AJ137">
            <v>8</v>
          </cell>
          <cell r="AK137" t="str">
            <v>30/360</v>
          </cell>
          <cell r="AL137" t="str">
            <v>N</v>
          </cell>
          <cell r="AM137">
            <v>12</v>
          </cell>
          <cell r="AP137">
            <v>-15.55</v>
          </cell>
          <cell r="AQ137">
            <v>-16</v>
          </cell>
          <cell r="AT137">
            <v>1</v>
          </cell>
        </row>
        <row r="138">
          <cell r="A138" t="str">
            <v>BFNC01B</v>
          </cell>
          <cell r="B138" t="str">
            <v>Bhakti Finance</v>
          </cell>
          <cell r="C138" t="str">
            <v>Bhakti Finance I Tahun 2004 Seri B</v>
          </cell>
          <cell r="D138" t="str">
            <v>P</v>
          </cell>
          <cell r="E138" t="str">
            <v>I</v>
          </cell>
          <cell r="F138" t="str">
            <v>Baa2.id</v>
          </cell>
          <cell r="G138">
            <v>0</v>
          </cell>
          <cell r="H138">
            <v>88000000000</v>
          </cell>
          <cell r="I138">
            <v>38274</v>
          </cell>
          <cell r="J138">
            <v>38275</v>
          </cell>
          <cell r="L138">
            <v>39369</v>
          </cell>
          <cell r="M138" t="str">
            <v>IDA0000252B7</v>
          </cell>
          <cell r="N138" t="str">
            <v>OJn3-14</v>
          </cell>
          <cell r="O138">
            <v>3</v>
          </cell>
          <cell r="P138" t="str">
            <v>Fixed = 13.5%</v>
          </cell>
          <cell r="Q138">
            <v>39343</v>
          </cell>
          <cell r="R138">
            <v>100.4</v>
          </cell>
          <cell r="S138" t="str">
            <v>N</v>
          </cell>
          <cell r="T138">
            <v>8</v>
          </cell>
          <cell r="U138">
            <v>82</v>
          </cell>
          <cell r="V138" t="str">
            <v>BFNC</v>
          </cell>
          <cell r="W138">
            <v>12</v>
          </cell>
          <cell r="X138">
            <v>1</v>
          </cell>
          <cell r="Z138">
            <v>100.4</v>
          </cell>
          <cell r="AA138">
            <v>1</v>
          </cell>
          <cell r="AB138">
            <v>2</v>
          </cell>
          <cell r="AC138" t="str">
            <v>IDR</v>
          </cell>
          <cell r="AD138">
            <v>88000000000</v>
          </cell>
          <cell r="AI138">
            <v>1</v>
          </cell>
          <cell r="AJ138">
            <v>9</v>
          </cell>
          <cell r="AK138" t="str">
            <v>30/360</v>
          </cell>
          <cell r="AL138" t="str">
            <v>N</v>
          </cell>
          <cell r="AM138">
            <v>13.5</v>
          </cell>
          <cell r="AN138">
            <v>39277</v>
          </cell>
          <cell r="AO138">
            <v>39402</v>
          </cell>
          <cell r="AP138">
            <v>-13.56</v>
          </cell>
          <cell r="AQ138">
            <v>-14</v>
          </cell>
          <cell r="AT138">
            <v>1</v>
          </cell>
        </row>
        <row r="139">
          <cell r="A139" t="str">
            <v>FR0063</v>
          </cell>
          <cell r="B139" t="str">
            <v>Government Bond</v>
          </cell>
          <cell r="C139" t="str">
            <v>Obligasi Negara RI Seri FR0063</v>
          </cell>
          <cell r="D139" t="str">
            <v>S</v>
          </cell>
          <cell r="E139" t="str">
            <v>A</v>
          </cell>
          <cell r="F139" t="str">
            <v>idBB+</v>
          </cell>
          <cell r="H139">
            <v>3100000000000</v>
          </cell>
          <cell r="I139">
            <v>41134</v>
          </cell>
          <cell r="J139">
            <v>41135</v>
          </cell>
          <cell r="L139">
            <v>45061</v>
          </cell>
          <cell r="M139" t="str">
            <v>IDG000010208</v>
          </cell>
          <cell r="N139" t="str">
            <v>MAYNOV 6-15</v>
          </cell>
          <cell r="O139">
            <v>6</v>
          </cell>
          <cell r="P139" t="str">
            <v>Fixed = 5.625%</v>
          </cell>
          <cell r="Q139">
            <v>44300.432199074072</v>
          </cell>
          <cell r="R139">
            <v>113</v>
          </cell>
          <cell r="S139" t="str">
            <v>N</v>
          </cell>
          <cell r="V139" t="str">
            <v>GOVT</v>
          </cell>
          <cell r="W139">
            <v>99</v>
          </cell>
          <cell r="X139">
            <v>2</v>
          </cell>
          <cell r="Z139">
            <v>113</v>
          </cell>
          <cell r="AA139">
            <v>1</v>
          </cell>
          <cell r="AB139">
            <v>2</v>
          </cell>
          <cell r="AC139" t="str">
            <v>IDR</v>
          </cell>
          <cell r="AD139">
            <v>95918000000000</v>
          </cell>
          <cell r="AI139">
            <v>1</v>
          </cell>
          <cell r="AJ139">
            <v>3</v>
          </cell>
          <cell r="AK139" t="str">
            <v>Actual/Actual</v>
          </cell>
          <cell r="AL139" t="str">
            <v>N</v>
          </cell>
          <cell r="AM139">
            <v>5.625</v>
          </cell>
          <cell r="AN139">
            <v>44150</v>
          </cell>
          <cell r="AO139">
            <v>44331</v>
          </cell>
          <cell r="AP139">
            <v>2.02</v>
          </cell>
          <cell r="AQ139">
            <v>2</v>
          </cell>
          <cell r="AR139">
            <v>10</v>
          </cell>
          <cell r="AS139">
            <v>1.0000000000000001E-5</v>
          </cell>
          <cell r="AT139">
            <v>1</v>
          </cell>
          <cell r="AU139" t="str">
            <v>Wholesale</v>
          </cell>
        </row>
        <row r="140">
          <cell r="A140" t="str">
            <v>FR0062</v>
          </cell>
          <cell r="B140" t="str">
            <v>Government Bond</v>
          </cell>
          <cell r="C140" t="str">
            <v>Obligasi Negara RI Seri FR0062</v>
          </cell>
          <cell r="D140" t="str">
            <v>S</v>
          </cell>
          <cell r="E140" t="str">
            <v>A</v>
          </cell>
          <cell r="G140">
            <v>0</v>
          </cell>
          <cell r="H140">
            <v>4550000000000</v>
          </cell>
          <cell r="I140">
            <v>40948</v>
          </cell>
          <cell r="J140">
            <v>40949</v>
          </cell>
          <cell r="K140">
            <v>1</v>
          </cell>
          <cell r="L140">
            <v>51971</v>
          </cell>
          <cell r="M140" t="str">
            <v>IDG000010109</v>
          </cell>
          <cell r="N140" t="str">
            <v>FEBM 6-15</v>
          </cell>
          <cell r="O140">
            <v>6</v>
          </cell>
          <cell r="P140" t="str">
            <v>Fixed = 6.375%</v>
          </cell>
          <cell r="Q140">
            <v>44274.672222222223</v>
          </cell>
          <cell r="R140">
            <v>97.5</v>
          </cell>
          <cell r="S140" t="str">
            <v>N</v>
          </cell>
          <cell r="T140">
            <v>0</v>
          </cell>
          <cell r="U140">
            <v>0</v>
          </cell>
          <cell r="V140" t="str">
            <v>GOVT</v>
          </cell>
          <cell r="W140">
            <v>99</v>
          </cell>
          <cell r="X140">
            <v>2</v>
          </cell>
          <cell r="Y140">
            <v>0</v>
          </cell>
          <cell r="Z140">
            <v>96.554599999999994</v>
          </cell>
          <cell r="AA140">
            <v>1</v>
          </cell>
          <cell r="AB140">
            <v>3</v>
          </cell>
          <cell r="AC140" t="str">
            <v>IDR</v>
          </cell>
          <cell r="AD140">
            <v>13692000000000</v>
          </cell>
          <cell r="AI140">
            <v>1</v>
          </cell>
          <cell r="AJ140">
            <v>3</v>
          </cell>
          <cell r="AK140" t="str">
            <v>Actual/Actual</v>
          </cell>
          <cell r="AL140" t="str">
            <v>N</v>
          </cell>
          <cell r="AM140">
            <v>6.375</v>
          </cell>
          <cell r="AN140">
            <v>44301</v>
          </cell>
          <cell r="AO140">
            <v>44484</v>
          </cell>
          <cell r="AP140">
            <v>20.95</v>
          </cell>
          <cell r="AQ140">
            <v>20</v>
          </cell>
          <cell r="AR140">
            <v>1</v>
          </cell>
          <cell r="AS140">
            <v>6.5952999999999999</v>
          </cell>
          <cell r="AT140">
            <v>1</v>
          </cell>
          <cell r="AU140" t="str">
            <v>Wholesale</v>
          </cell>
        </row>
        <row r="141">
          <cell r="A141" t="str">
            <v>FIFA04C</v>
          </cell>
          <cell r="B141" t="str">
            <v>Federal International Finance</v>
          </cell>
          <cell r="C141" t="str">
            <v>Federal International Finance IV Tahun 2004 Seri C</v>
          </cell>
          <cell r="D141" t="str">
            <v>P</v>
          </cell>
          <cell r="E141" t="str">
            <v>I</v>
          </cell>
          <cell r="F141" t="str">
            <v>idA+</v>
          </cell>
          <cell r="G141">
            <v>0</v>
          </cell>
          <cell r="H141">
            <v>200000000000</v>
          </cell>
          <cell r="I141">
            <v>38245</v>
          </cell>
          <cell r="J141">
            <v>38246</v>
          </cell>
          <cell r="L141">
            <v>39340</v>
          </cell>
          <cell r="M141" t="str">
            <v>IDA0000249C1</v>
          </cell>
          <cell r="N141" t="str">
            <v>SDc3 - 15</v>
          </cell>
          <cell r="O141">
            <v>3</v>
          </cell>
          <cell r="P141" t="str">
            <v>Fixed = 11</v>
          </cell>
        </row>
        <row r="142">
          <cell r="A142" t="str">
            <v>PPGD13B</v>
          </cell>
          <cell r="B142" t="str">
            <v>Perum Pegadaian</v>
          </cell>
          <cell r="C142" t="str">
            <v>Obligasi XIII Perum Pegadaian Tahun 2009 Seri B</v>
          </cell>
          <cell r="D142" t="str">
            <v>S</v>
          </cell>
          <cell r="E142" t="str">
            <v>I</v>
          </cell>
          <cell r="F142" t="str">
            <v>idAAA</v>
          </cell>
          <cell r="H142">
            <v>650000000000</v>
          </cell>
          <cell r="I142">
            <v>39995</v>
          </cell>
          <cell r="J142">
            <v>39996</v>
          </cell>
          <cell r="K142">
            <v>1</v>
          </cell>
          <cell r="L142">
            <v>42917</v>
          </cell>
          <cell r="M142" t="str">
            <v>IDA0000416B8</v>
          </cell>
          <cell r="N142" t="str">
            <v>JOK 3-1</v>
          </cell>
          <cell r="O142">
            <v>3</v>
          </cell>
          <cell r="P142" t="str">
            <v>Fixed = 12.650%</v>
          </cell>
          <cell r="Q142">
            <v>42899</v>
          </cell>
          <cell r="R142">
            <v>100.31</v>
          </cell>
          <cell r="S142" t="str">
            <v>N</v>
          </cell>
          <cell r="T142">
            <v>0</v>
          </cell>
          <cell r="U142">
            <v>0</v>
          </cell>
          <cell r="V142" t="str">
            <v>PPGD</v>
          </cell>
          <cell r="W142">
            <v>13</v>
          </cell>
          <cell r="X142">
            <v>1</v>
          </cell>
          <cell r="Y142">
            <v>0</v>
          </cell>
          <cell r="Z142">
            <v>100.31</v>
          </cell>
          <cell r="AA142">
            <v>1</v>
          </cell>
          <cell r="AB142">
            <v>3</v>
          </cell>
          <cell r="AC142" t="str">
            <v>IDR</v>
          </cell>
          <cell r="AD142">
            <v>650000000000</v>
          </cell>
          <cell r="AI142">
            <v>1</v>
          </cell>
          <cell r="AJ142">
            <v>6</v>
          </cell>
          <cell r="AK142" t="str">
            <v>30/360</v>
          </cell>
          <cell r="AL142" t="str">
            <v>N</v>
          </cell>
          <cell r="AM142">
            <v>12.65</v>
          </cell>
          <cell r="AN142">
            <v>42826</v>
          </cell>
          <cell r="AO142">
            <v>42917</v>
          </cell>
          <cell r="AP142">
            <v>-3.84</v>
          </cell>
          <cell r="AQ142">
            <v>-4</v>
          </cell>
          <cell r="AR142">
            <v>2</v>
          </cell>
          <cell r="AS142">
            <v>5.9152199999999997</v>
          </cell>
          <cell r="AT142">
            <v>1</v>
          </cell>
          <cell r="AU142" t="str">
            <v>Wholesale</v>
          </cell>
        </row>
        <row r="143">
          <cell r="A143" t="str">
            <v>SPN090731</v>
          </cell>
          <cell r="B143" t="str">
            <v>Government Bond</v>
          </cell>
          <cell r="C143" t="str">
            <v>Surat Perbendaharaan Negara Seri SPN20090731</v>
          </cell>
          <cell r="D143" t="str">
            <v>S</v>
          </cell>
          <cell r="E143" t="str">
            <v>I</v>
          </cell>
          <cell r="G143">
            <v>0</v>
          </cell>
          <cell r="H143">
            <v>3050000000000</v>
          </cell>
          <cell r="I143">
            <v>39661</v>
          </cell>
          <cell r="J143">
            <v>39664</v>
          </cell>
          <cell r="K143">
            <v>367</v>
          </cell>
          <cell r="L143">
            <v>40025</v>
          </cell>
          <cell r="M143" t="str">
            <v>IDQ000000307</v>
          </cell>
          <cell r="N143" t="str">
            <v>SPN</v>
          </cell>
          <cell r="O143">
            <v>0</v>
          </cell>
          <cell r="P143" t="str">
            <v>Yield Rata-rata tertimbang : 10</v>
          </cell>
        </row>
        <row r="144">
          <cell r="A144" t="str">
            <v>PVII01A</v>
          </cell>
          <cell r="B144" t="str">
            <v>PTPN VII</v>
          </cell>
          <cell r="C144" t="str">
            <v>PTPN VII Tahun 2004 Seri A</v>
          </cell>
          <cell r="D144" t="str">
            <v>P</v>
          </cell>
          <cell r="E144" t="str">
            <v>I</v>
          </cell>
          <cell r="F144" t="str">
            <v>idA+</v>
          </cell>
          <cell r="G144">
            <v>0</v>
          </cell>
          <cell r="H144">
            <v>215000000000</v>
          </cell>
          <cell r="I144">
            <v>38072</v>
          </cell>
          <cell r="J144">
            <v>38075</v>
          </cell>
          <cell r="K144">
            <v>1</v>
          </cell>
          <cell r="L144">
            <v>39898</v>
          </cell>
          <cell r="M144" t="str">
            <v>IDA0000228A9</v>
          </cell>
          <cell r="N144" t="str">
            <v>MJn3-26</v>
          </cell>
          <cell r="O144">
            <v>3</v>
          </cell>
          <cell r="P144" t="str">
            <v>Fixed = 13</v>
          </cell>
        </row>
        <row r="145">
          <cell r="A145" t="str">
            <v>BEXI01XXBFTW</v>
          </cell>
          <cell r="B145" t="str">
            <v>Bank Ekspor Indonesia</v>
          </cell>
          <cell r="C145" t="str">
            <v>Bank Ekspor Indonesia I Tahun 2003</v>
          </cell>
          <cell r="D145" t="str">
            <v>P</v>
          </cell>
          <cell r="E145" t="str">
            <v>I</v>
          </cell>
          <cell r="F145" t="str">
            <v>idA+</v>
          </cell>
          <cell r="G145">
            <v>0</v>
          </cell>
          <cell r="H145">
            <v>295000000000</v>
          </cell>
          <cell r="I145">
            <v>37810</v>
          </cell>
          <cell r="J145">
            <v>37811</v>
          </cell>
          <cell r="K145">
            <v>1</v>
          </cell>
          <cell r="L145">
            <v>39637</v>
          </cell>
          <cell r="M145" t="str">
            <v>IDA000018402</v>
          </cell>
          <cell r="N145" t="str">
            <v>JOc3-08</v>
          </cell>
          <cell r="O145">
            <v>3</v>
          </cell>
          <cell r="P145" t="str">
            <v>Fixed:13%</v>
          </cell>
          <cell r="Q145">
            <v>39604</v>
          </cell>
          <cell r="R145">
            <v>100.7</v>
          </cell>
          <cell r="S145" t="str">
            <v>N</v>
          </cell>
          <cell r="T145">
            <v>0</v>
          </cell>
          <cell r="U145">
            <v>0</v>
          </cell>
          <cell r="V145" t="str">
            <v>BEXI</v>
          </cell>
          <cell r="W145">
            <v>11</v>
          </cell>
          <cell r="X145">
            <v>1</v>
          </cell>
          <cell r="Y145">
            <v>0</v>
          </cell>
          <cell r="Z145">
            <v>100.7</v>
          </cell>
          <cell r="AA145">
            <v>1</v>
          </cell>
          <cell r="AB145">
            <v>3</v>
          </cell>
          <cell r="AC145" t="str">
            <v>IDR</v>
          </cell>
          <cell r="AD145">
            <v>295000000000</v>
          </cell>
          <cell r="AI145">
            <v>1</v>
          </cell>
          <cell r="AJ145">
            <v>8</v>
          </cell>
          <cell r="AK145" t="str">
            <v>30/360</v>
          </cell>
          <cell r="AL145" t="str">
            <v>N</v>
          </cell>
          <cell r="AM145">
            <v>13</v>
          </cell>
          <cell r="AN145">
            <v>39546</v>
          </cell>
          <cell r="AO145">
            <v>39677</v>
          </cell>
          <cell r="AP145">
            <v>-12.83</v>
          </cell>
          <cell r="AQ145">
            <v>-13</v>
          </cell>
          <cell r="AT145">
            <v>1</v>
          </cell>
        </row>
        <row r="146">
          <cell r="A146" t="str">
            <v>IMFI03C</v>
          </cell>
          <cell r="B146" t="str">
            <v>Indomobil Finance Indonesia</v>
          </cell>
          <cell r="C146" t="str">
            <v>Indomobil Finance Indonesia III Tahun 2009 Seri C</v>
          </cell>
          <cell r="D146" t="str">
            <v>P</v>
          </cell>
          <cell r="E146" t="str">
            <v>I</v>
          </cell>
          <cell r="F146" t="str">
            <v>idA</v>
          </cell>
          <cell r="H146">
            <v>204000000000</v>
          </cell>
          <cell r="I146">
            <v>39933</v>
          </cell>
          <cell r="J146">
            <v>39934</v>
          </cell>
          <cell r="K146">
            <v>1</v>
          </cell>
          <cell r="L146">
            <v>41029</v>
          </cell>
          <cell r="M146" t="str">
            <v>IDA0000392C9</v>
          </cell>
          <cell r="N146" t="str">
            <v>APJ 3-30</v>
          </cell>
          <cell r="O146">
            <v>3</v>
          </cell>
          <cell r="P146" t="str">
            <v>Fixed = 17.00%</v>
          </cell>
          <cell r="Q146">
            <v>41009</v>
          </cell>
          <cell r="R146">
            <v>100.45</v>
          </cell>
          <cell r="S146" t="str">
            <v>N</v>
          </cell>
          <cell r="T146">
            <v>0</v>
          </cell>
          <cell r="U146">
            <v>0</v>
          </cell>
          <cell r="V146" t="str">
            <v>IMFI</v>
          </cell>
          <cell r="W146">
            <v>8</v>
          </cell>
          <cell r="X146">
            <v>1</v>
          </cell>
          <cell r="Y146">
            <v>0</v>
          </cell>
          <cell r="Z146">
            <v>100.45</v>
          </cell>
          <cell r="AA146">
            <v>1</v>
          </cell>
          <cell r="AB146">
            <v>3</v>
          </cell>
          <cell r="AC146" t="str">
            <v>IDR</v>
          </cell>
          <cell r="AD146">
            <v>204000000000</v>
          </cell>
          <cell r="AI146">
            <v>1</v>
          </cell>
          <cell r="AJ146">
            <v>8</v>
          </cell>
          <cell r="AK146" t="str">
            <v>30/360</v>
          </cell>
          <cell r="AL146" t="str">
            <v>N</v>
          </cell>
          <cell r="AM146">
            <v>17</v>
          </cell>
          <cell r="AN146">
            <v>40938</v>
          </cell>
          <cell r="AO146">
            <v>41136</v>
          </cell>
          <cell r="AP146">
            <v>-9.02</v>
          </cell>
          <cell r="AQ146">
            <v>-10</v>
          </cell>
          <cell r="AR146">
            <v>0.2</v>
          </cell>
          <cell r="AT146">
            <v>1</v>
          </cell>
          <cell r="AU146" t="str">
            <v>Wholesale</v>
          </cell>
        </row>
        <row r="147">
          <cell r="A147" t="str">
            <v>ADMF03B</v>
          </cell>
          <cell r="B147" t="str">
            <v>Adira Dinamika</v>
          </cell>
          <cell r="C147" t="str">
            <v>Adira Dinamika Multi Finance III Thn 2009 Seri B</v>
          </cell>
          <cell r="D147" t="str">
            <v>P</v>
          </cell>
          <cell r="E147" t="str">
            <v>I</v>
          </cell>
          <cell r="F147" t="str">
            <v>idAA+</v>
          </cell>
          <cell r="G147">
            <v>0</v>
          </cell>
          <cell r="H147">
            <v>51000000000</v>
          </cell>
          <cell r="I147">
            <v>39946</v>
          </cell>
          <cell r="J147">
            <v>39947</v>
          </cell>
          <cell r="K147">
            <v>1</v>
          </cell>
          <cell r="L147">
            <v>40676</v>
          </cell>
          <cell r="M147" t="str">
            <v>IDA0000394B7</v>
          </cell>
          <cell r="N147" t="str">
            <v>MAG 3-13</v>
          </cell>
          <cell r="O147">
            <v>4</v>
          </cell>
          <cell r="P147" t="str">
            <v>Fixed = 13.55%</v>
          </cell>
          <cell r="Q147">
            <v>40438</v>
          </cell>
          <cell r="R147">
            <v>104.15</v>
          </cell>
          <cell r="S147" t="str">
            <v>N</v>
          </cell>
          <cell r="T147">
            <v>0</v>
          </cell>
          <cell r="U147">
            <v>0</v>
          </cell>
          <cell r="V147" t="str">
            <v>ADMF</v>
          </cell>
          <cell r="W147">
            <v>7</v>
          </cell>
          <cell r="X147">
            <v>1</v>
          </cell>
          <cell r="Y147">
            <v>0</v>
          </cell>
          <cell r="Z147">
            <v>104.15</v>
          </cell>
          <cell r="AA147">
            <v>1</v>
          </cell>
          <cell r="AB147">
            <v>3</v>
          </cell>
          <cell r="AC147" t="str">
            <v>IDR</v>
          </cell>
          <cell r="AD147">
            <v>51000000000</v>
          </cell>
          <cell r="AI147">
            <v>1</v>
          </cell>
          <cell r="AJ147">
            <v>7</v>
          </cell>
          <cell r="AK147" t="str">
            <v>30/360</v>
          </cell>
          <cell r="AL147" t="str">
            <v>N</v>
          </cell>
          <cell r="AM147">
            <v>13.55</v>
          </cell>
          <cell r="AN147">
            <v>40587</v>
          </cell>
          <cell r="AO147">
            <v>40730</v>
          </cell>
          <cell r="AP147">
            <v>-9.98</v>
          </cell>
          <cell r="AQ147">
            <v>-10</v>
          </cell>
          <cell r="AR147">
            <v>2</v>
          </cell>
          <cell r="AS147">
            <v>7.0100002288818404</v>
          </cell>
          <cell r="AT147">
            <v>1</v>
          </cell>
          <cell r="AU147" t="str">
            <v>Wholesale</v>
          </cell>
          <cell r="AV147">
            <v>0</v>
          </cell>
        </row>
        <row r="148">
          <cell r="A148" t="str">
            <v>ADMF03C</v>
          </cell>
          <cell r="B148" t="str">
            <v>Adira Dinamika</v>
          </cell>
          <cell r="C148" t="str">
            <v>Adira Dinamika Multi Finance III Thn 2009 Seri C</v>
          </cell>
          <cell r="D148" t="str">
            <v>P</v>
          </cell>
          <cell r="E148" t="str">
            <v>I</v>
          </cell>
          <cell r="F148" t="str">
            <v>idAA+</v>
          </cell>
          <cell r="H148">
            <v>403000000000</v>
          </cell>
          <cell r="I148">
            <v>39946</v>
          </cell>
          <cell r="J148">
            <v>39947</v>
          </cell>
          <cell r="K148">
            <v>1</v>
          </cell>
          <cell r="L148">
            <v>41042</v>
          </cell>
          <cell r="M148" t="str">
            <v>IDA0000395C2</v>
          </cell>
          <cell r="N148" t="str">
            <v>MAG 3-13</v>
          </cell>
          <cell r="O148">
            <v>3</v>
          </cell>
          <cell r="P148" t="str">
            <v>Fixed = 14.60%</v>
          </cell>
          <cell r="Q148">
            <v>41037</v>
          </cell>
          <cell r="R148">
            <v>100.12</v>
          </cell>
          <cell r="S148" t="str">
            <v>N</v>
          </cell>
          <cell r="T148">
            <v>0</v>
          </cell>
          <cell r="U148">
            <v>0</v>
          </cell>
          <cell r="V148" t="str">
            <v>ADMF</v>
          </cell>
          <cell r="W148">
            <v>7</v>
          </cell>
          <cell r="X148">
            <v>1</v>
          </cell>
          <cell r="Y148">
            <v>0</v>
          </cell>
          <cell r="Z148">
            <v>100.12</v>
          </cell>
          <cell r="AA148">
            <v>1</v>
          </cell>
          <cell r="AB148">
            <v>3</v>
          </cell>
          <cell r="AC148" t="str">
            <v>IDR</v>
          </cell>
          <cell r="AD148">
            <v>403000000000</v>
          </cell>
          <cell r="AI148">
            <v>1</v>
          </cell>
          <cell r="AJ148">
            <v>7</v>
          </cell>
          <cell r="AK148" t="str">
            <v>30/360</v>
          </cell>
          <cell r="AL148" t="str">
            <v>N</v>
          </cell>
          <cell r="AM148">
            <v>14.6</v>
          </cell>
          <cell r="AN148">
            <v>40952</v>
          </cell>
          <cell r="AO148">
            <v>41125</v>
          </cell>
          <cell r="AP148">
            <v>-8.98</v>
          </cell>
          <cell r="AQ148">
            <v>-9</v>
          </cell>
          <cell r="AR148">
            <v>5</v>
          </cell>
          <cell r="AS148">
            <v>3.67</v>
          </cell>
          <cell r="AT148">
            <v>1</v>
          </cell>
          <cell r="AU148" t="str">
            <v>Wholesale</v>
          </cell>
        </row>
        <row r="149">
          <cell r="A149" t="str">
            <v>SPN100513</v>
          </cell>
          <cell r="B149" t="str">
            <v>Government Bond</v>
          </cell>
          <cell r="C149" t="str">
            <v>Surat Perbendaharaan Negara Seri SPN20100513</v>
          </cell>
          <cell r="D149" t="str">
            <v>S</v>
          </cell>
          <cell r="E149" t="str">
            <v>I</v>
          </cell>
          <cell r="G149">
            <v>0</v>
          </cell>
          <cell r="H149">
            <v>1500000000000</v>
          </cell>
          <cell r="I149">
            <v>39947</v>
          </cell>
          <cell r="J149">
            <v>39948</v>
          </cell>
          <cell r="K149">
            <v>1</v>
          </cell>
          <cell r="L149">
            <v>40311</v>
          </cell>
          <cell r="M149" t="str">
            <v>IDQ000000901</v>
          </cell>
          <cell r="N149" t="str">
            <v>SPN</v>
          </cell>
          <cell r="O149">
            <v>0</v>
          </cell>
          <cell r="P149" t="str">
            <v>Yield rata-rata tertimbang 8.39969%</v>
          </cell>
          <cell r="Q149">
            <v>40268</v>
          </cell>
          <cell r="R149">
            <v>99.346329999999995</v>
          </cell>
          <cell r="S149" t="str">
            <v>N</v>
          </cell>
          <cell r="T149">
            <v>0</v>
          </cell>
          <cell r="U149">
            <v>0</v>
          </cell>
          <cell r="V149" t="str">
            <v>GOVT</v>
          </cell>
          <cell r="W149">
            <v>99</v>
          </cell>
          <cell r="X149">
            <v>2</v>
          </cell>
          <cell r="Y149">
            <v>0</v>
          </cell>
          <cell r="Z149">
            <v>99.346329999999995</v>
          </cell>
          <cell r="AA149">
            <v>99</v>
          </cell>
          <cell r="AB149">
            <v>3</v>
          </cell>
          <cell r="AC149" t="str">
            <v>IDR</v>
          </cell>
          <cell r="AD149">
            <v>2600000000000</v>
          </cell>
          <cell r="AI149">
            <v>1</v>
          </cell>
          <cell r="AJ149">
            <v>1</v>
          </cell>
          <cell r="AK149" t="str">
            <v>Actual/Actual</v>
          </cell>
          <cell r="AL149" t="str">
            <v>N</v>
          </cell>
          <cell r="AN149">
            <v>39947</v>
          </cell>
          <cell r="AO149">
            <v>40311</v>
          </cell>
          <cell r="AP149">
            <v>-10.98</v>
          </cell>
          <cell r="AQ149">
            <v>-11</v>
          </cell>
          <cell r="AR149">
            <v>24.5170001983643</v>
          </cell>
          <cell r="AS149">
            <v>6.3200001716613796</v>
          </cell>
          <cell r="AT149">
            <v>2</v>
          </cell>
          <cell r="AU149" t="str">
            <v>Retail</v>
          </cell>
          <cell r="AV149">
            <v>0</v>
          </cell>
        </row>
        <row r="150">
          <cell r="A150" t="str">
            <v>BLTA04B</v>
          </cell>
          <cell r="B150" t="str">
            <v>Berlian Laju Tanker</v>
          </cell>
          <cell r="C150" t="str">
            <v>Obligasi Berlian Laju Tanker IV Tahun 2009 Seri B</v>
          </cell>
          <cell r="D150" t="str">
            <v>P</v>
          </cell>
          <cell r="E150" t="str">
            <v>I</v>
          </cell>
          <cell r="F150" t="str">
            <v>idD</v>
          </cell>
          <cell r="H150">
            <v>150000000000</v>
          </cell>
          <cell r="I150">
            <v>39961</v>
          </cell>
          <cell r="J150">
            <v>39962</v>
          </cell>
          <cell r="K150">
            <v>1</v>
          </cell>
          <cell r="L150">
            <v>45016</v>
          </cell>
          <cell r="M150" t="str">
            <v>IDA0000400B2</v>
          </cell>
          <cell r="N150" t="str">
            <v>MAA3-28</v>
          </cell>
          <cell r="O150">
            <v>3</v>
          </cell>
          <cell r="P150" t="str">
            <v>Fixed = 15.50%; Peng-JTO-00003/BEI.PP1/01-2016 tanggal 11 Januari 2016</v>
          </cell>
          <cell r="Q150">
            <v>42034.695833333331</v>
          </cell>
          <cell r="R150">
            <v>10</v>
          </cell>
          <cell r="S150" t="str">
            <v>N</v>
          </cell>
          <cell r="T150">
            <v>0</v>
          </cell>
          <cell r="U150">
            <v>0</v>
          </cell>
          <cell r="V150" t="str">
            <v>BLTA</v>
          </cell>
          <cell r="W150">
            <v>2</v>
          </cell>
          <cell r="X150">
            <v>1</v>
          </cell>
          <cell r="Y150">
            <v>0</v>
          </cell>
          <cell r="Z150">
            <v>10</v>
          </cell>
          <cell r="AA150">
            <v>1</v>
          </cell>
          <cell r="AB150">
            <v>3</v>
          </cell>
          <cell r="AC150" t="str">
            <v>IDR</v>
          </cell>
          <cell r="AD150">
            <v>150000000000</v>
          </cell>
          <cell r="AI150">
            <v>1</v>
          </cell>
          <cell r="AJ150">
            <v>23</v>
          </cell>
          <cell r="AK150" t="str">
            <v>30/360</v>
          </cell>
          <cell r="AL150" t="str">
            <v>N</v>
          </cell>
          <cell r="AM150">
            <v>15.5</v>
          </cell>
          <cell r="AN150">
            <v>40967</v>
          </cell>
          <cell r="AO150">
            <v>41130</v>
          </cell>
          <cell r="AP150">
            <v>1.9</v>
          </cell>
          <cell r="AQ150">
            <v>1</v>
          </cell>
          <cell r="AR150">
            <v>46.5</v>
          </cell>
          <cell r="AS150">
            <v>15.5</v>
          </cell>
          <cell r="AT150">
            <v>1</v>
          </cell>
          <cell r="AU150" t="str">
            <v>Wholesale</v>
          </cell>
        </row>
        <row r="151">
          <cell r="A151" t="str">
            <v>SPN100610</v>
          </cell>
          <cell r="B151" t="str">
            <v>Government Bond</v>
          </cell>
          <cell r="C151" t="str">
            <v>Surat Perbendaharaan Negara Seri SPN20100610</v>
          </cell>
          <cell r="D151" t="str">
            <v>S</v>
          </cell>
          <cell r="E151" t="str">
            <v>I</v>
          </cell>
          <cell r="G151">
            <v>0</v>
          </cell>
          <cell r="H151">
            <v>1000000000000</v>
          </cell>
          <cell r="I151">
            <v>39975</v>
          </cell>
          <cell r="J151">
            <v>39976</v>
          </cell>
          <cell r="K151">
            <v>1</v>
          </cell>
          <cell r="L151">
            <v>40339</v>
          </cell>
          <cell r="M151" t="str">
            <v>IDQ000001008</v>
          </cell>
          <cell r="N151" t="str">
            <v>SPN</v>
          </cell>
          <cell r="O151">
            <v>0</v>
          </cell>
          <cell r="P151" t="str">
            <v>Yield rata-rata tertimbang 7.52902%</v>
          </cell>
          <cell r="Q151">
            <v>40309</v>
          </cell>
          <cell r="R151">
            <v>99.492999999999995</v>
          </cell>
          <cell r="S151" t="str">
            <v>N</v>
          </cell>
          <cell r="T151">
            <v>0</v>
          </cell>
          <cell r="U151">
            <v>0</v>
          </cell>
          <cell r="V151" t="str">
            <v>GOVT</v>
          </cell>
          <cell r="W151">
            <v>99</v>
          </cell>
          <cell r="X151">
            <v>2</v>
          </cell>
          <cell r="Y151">
            <v>0</v>
          </cell>
          <cell r="Z151">
            <v>99.492999999999995</v>
          </cell>
          <cell r="AA151">
            <v>99</v>
          </cell>
          <cell r="AB151">
            <v>3</v>
          </cell>
          <cell r="AC151" t="str">
            <v>IDR</v>
          </cell>
          <cell r="AD151">
            <v>2000000000000</v>
          </cell>
          <cell r="AI151">
            <v>1</v>
          </cell>
          <cell r="AJ151">
            <v>1</v>
          </cell>
          <cell r="AK151" t="str">
            <v>Actual/Actual</v>
          </cell>
          <cell r="AL151" t="str">
            <v>N</v>
          </cell>
          <cell r="AN151">
            <v>39975</v>
          </cell>
          <cell r="AO151">
            <v>40339</v>
          </cell>
          <cell r="AP151">
            <v>-10.91</v>
          </cell>
          <cell r="AQ151">
            <v>-11</v>
          </cell>
          <cell r="AR151">
            <v>20</v>
          </cell>
          <cell r="AS151">
            <v>6.1999998092651403</v>
          </cell>
          <cell r="AT151">
            <v>2</v>
          </cell>
          <cell r="AU151" t="str">
            <v>Retail</v>
          </cell>
          <cell r="AV151">
            <v>0</v>
          </cell>
        </row>
        <row r="152">
          <cell r="A152" t="str">
            <v>PPGD13A1</v>
          </cell>
          <cell r="B152" t="str">
            <v>Perum Pegadaian</v>
          </cell>
          <cell r="C152" t="str">
            <v>Obligasi XIII Perum Pegadaian Tahun 2009 Seri A1</v>
          </cell>
          <cell r="D152" t="str">
            <v>S</v>
          </cell>
          <cell r="E152" t="str">
            <v>I</v>
          </cell>
          <cell r="F152" t="str">
            <v>idAA+</v>
          </cell>
          <cell r="H152">
            <v>350000000000</v>
          </cell>
          <cell r="I152">
            <v>39995</v>
          </cell>
          <cell r="J152">
            <v>39996</v>
          </cell>
          <cell r="K152">
            <v>1</v>
          </cell>
          <cell r="L152">
            <v>41821</v>
          </cell>
          <cell r="M152" t="str">
            <v>IDA0000414A5</v>
          </cell>
          <cell r="N152" t="str">
            <v>JOK 3-1</v>
          </cell>
          <cell r="O152">
            <v>3</v>
          </cell>
          <cell r="P152" t="str">
            <v>Fixed = 11.675%</v>
          </cell>
          <cell r="Q152">
            <v>41782</v>
          </cell>
          <cell r="R152">
            <v>100.42</v>
          </cell>
          <cell r="S152" t="str">
            <v>N</v>
          </cell>
          <cell r="T152">
            <v>0</v>
          </cell>
          <cell r="U152">
            <v>0</v>
          </cell>
          <cell r="V152" t="str">
            <v>PPGD</v>
          </cell>
          <cell r="W152">
            <v>13</v>
          </cell>
          <cell r="X152">
            <v>1</v>
          </cell>
          <cell r="Y152">
            <v>0</v>
          </cell>
          <cell r="Z152">
            <v>100.42</v>
          </cell>
          <cell r="AA152">
            <v>1</v>
          </cell>
          <cell r="AB152">
            <v>3</v>
          </cell>
          <cell r="AC152" t="str">
            <v>IDR</v>
          </cell>
          <cell r="AD152">
            <v>350000000000</v>
          </cell>
          <cell r="AI152">
            <v>1</v>
          </cell>
          <cell r="AJ152">
            <v>7</v>
          </cell>
          <cell r="AK152" t="str">
            <v>30/360</v>
          </cell>
          <cell r="AL152" t="str">
            <v>N</v>
          </cell>
          <cell r="AM152">
            <v>11.675000000000001</v>
          </cell>
          <cell r="AN152">
            <v>41730</v>
          </cell>
          <cell r="AO152">
            <v>41821</v>
          </cell>
          <cell r="AP152">
            <v>-6.85</v>
          </cell>
          <cell r="AQ152">
            <v>-7</v>
          </cell>
          <cell r="AR152">
            <v>20</v>
          </cell>
          <cell r="AS152">
            <v>11.4704</v>
          </cell>
          <cell r="AT152">
            <v>1</v>
          </cell>
          <cell r="AU152" t="str">
            <v>Wholesale</v>
          </cell>
        </row>
        <row r="153">
          <cell r="A153" t="str">
            <v>ADMF04E</v>
          </cell>
          <cell r="B153" t="str">
            <v>Adira Dinamika</v>
          </cell>
          <cell r="C153" t="str">
            <v>Obligasi Adira Dinamika Multi Finance IV Tahun 2010 Seri E</v>
          </cell>
          <cell r="D153" t="str">
            <v>P</v>
          </cell>
          <cell r="E153" t="str">
            <v>I</v>
          </cell>
          <cell r="F153" t="str">
            <v>idAA+</v>
          </cell>
          <cell r="H153">
            <v>672000000000</v>
          </cell>
          <cell r="I153">
            <v>40480</v>
          </cell>
          <cell r="J153">
            <v>40483</v>
          </cell>
          <cell r="K153">
            <v>1</v>
          </cell>
          <cell r="L153">
            <v>41941</v>
          </cell>
          <cell r="M153" t="str">
            <v>IDA0000458E4</v>
          </cell>
          <cell r="N153" t="str">
            <v>OJa 3-29</v>
          </cell>
          <cell r="O153">
            <v>4</v>
          </cell>
          <cell r="P153" t="str">
            <v>Fixed = 9.25%</v>
          </cell>
          <cell r="Q153">
            <v>41913</v>
          </cell>
          <cell r="R153">
            <v>100.09</v>
          </cell>
          <cell r="S153" t="str">
            <v>N</v>
          </cell>
          <cell r="T153">
            <v>0</v>
          </cell>
          <cell r="U153">
            <v>0</v>
          </cell>
          <cell r="V153" t="str">
            <v>ADMF</v>
          </cell>
          <cell r="W153">
            <v>7</v>
          </cell>
          <cell r="X153">
            <v>1</v>
          </cell>
          <cell r="Y153">
            <v>0</v>
          </cell>
          <cell r="Z153">
            <v>100.09</v>
          </cell>
          <cell r="AA153">
            <v>1</v>
          </cell>
          <cell r="AB153">
            <v>3</v>
          </cell>
          <cell r="AC153" t="str">
            <v>IDR</v>
          </cell>
          <cell r="AD153">
            <v>672000000000</v>
          </cell>
          <cell r="AI153">
            <v>1</v>
          </cell>
          <cell r="AJ153">
            <v>7</v>
          </cell>
          <cell r="AK153" t="str">
            <v>30/360</v>
          </cell>
          <cell r="AL153" t="str">
            <v>N</v>
          </cell>
          <cell r="AM153">
            <v>9.25</v>
          </cell>
          <cell r="AN153">
            <v>41849</v>
          </cell>
          <cell r="AO153">
            <v>41941</v>
          </cell>
          <cell r="AP153">
            <v>-6.52</v>
          </cell>
          <cell r="AQ153">
            <v>-7</v>
          </cell>
          <cell r="AR153">
            <v>1</v>
          </cell>
          <cell r="AS153">
            <v>0</v>
          </cell>
          <cell r="AT153">
            <v>1</v>
          </cell>
          <cell r="AU153" t="str">
            <v>Wholesale</v>
          </cell>
          <cell r="AW153" t="str">
            <v>PT Danareksa Sek</v>
          </cell>
        </row>
        <row r="154">
          <cell r="A154" t="str">
            <v>SPN12130307</v>
          </cell>
          <cell r="B154" t="str">
            <v>Government Bond</v>
          </cell>
          <cell r="C154" t="str">
            <v>Surat Perbendaharaan Negara Seri SPN12130307</v>
          </cell>
          <cell r="D154" t="str">
            <v>S</v>
          </cell>
          <cell r="E154" t="str">
            <v>I</v>
          </cell>
          <cell r="H154">
            <v>1100000000000</v>
          </cell>
          <cell r="I154">
            <v>40976</v>
          </cell>
          <cell r="J154">
            <v>40977</v>
          </cell>
          <cell r="K154">
            <v>1</v>
          </cell>
          <cell r="L154">
            <v>41340</v>
          </cell>
          <cell r="M154" t="str">
            <v>IDQ000005702</v>
          </cell>
          <cell r="N154" t="str">
            <v>SPN</v>
          </cell>
          <cell r="O154">
            <v>0</v>
          </cell>
          <cell r="P154" t="str">
            <v>Yield/Price rata-rata tertimbang 4.06250%</v>
          </cell>
          <cell r="Q154">
            <v>41331</v>
          </cell>
          <cell r="R154">
            <v>99.975340000000003</v>
          </cell>
          <cell r="S154" t="str">
            <v>N</v>
          </cell>
          <cell r="T154">
            <v>0</v>
          </cell>
          <cell r="U154">
            <v>0</v>
          </cell>
          <cell r="V154" t="str">
            <v>GOVT</v>
          </cell>
          <cell r="W154">
            <v>99</v>
          </cell>
          <cell r="X154">
            <v>2</v>
          </cell>
          <cell r="Y154">
            <v>0</v>
          </cell>
          <cell r="Z154">
            <v>99.975340000000003</v>
          </cell>
          <cell r="AA154">
            <v>99</v>
          </cell>
          <cell r="AB154">
            <v>3</v>
          </cell>
          <cell r="AC154" t="str">
            <v>IDR</v>
          </cell>
          <cell r="AD154">
            <v>2100000000000</v>
          </cell>
          <cell r="AI154">
            <v>1</v>
          </cell>
          <cell r="AJ154">
            <v>1</v>
          </cell>
          <cell r="AK154" t="str">
            <v>Actual/Actual</v>
          </cell>
          <cell r="AL154" t="str">
            <v>N</v>
          </cell>
          <cell r="AN154">
            <v>40976</v>
          </cell>
          <cell r="AO154">
            <v>41392</v>
          </cell>
          <cell r="AP154">
            <v>-8.16</v>
          </cell>
          <cell r="AQ154">
            <v>-9</v>
          </cell>
          <cell r="AR154">
            <v>20</v>
          </cell>
          <cell r="AS154">
            <v>0</v>
          </cell>
          <cell r="AT154">
            <v>2</v>
          </cell>
          <cell r="AU154" t="str">
            <v>Wholesale</v>
          </cell>
        </row>
        <row r="155">
          <cell r="A155" t="str">
            <v>ISAT05A</v>
          </cell>
          <cell r="B155" t="str">
            <v>Indosat</v>
          </cell>
          <cell r="C155" t="str">
            <v>Obligasi Indosat V Tahun 2007 Seri A</v>
          </cell>
          <cell r="D155" t="str">
            <v>P</v>
          </cell>
          <cell r="E155" t="str">
            <v>I</v>
          </cell>
          <cell r="F155" t="str">
            <v>idAA+</v>
          </cell>
          <cell r="H155">
            <v>1230000000000</v>
          </cell>
          <cell r="I155">
            <v>39231</v>
          </cell>
          <cell r="J155">
            <v>39232</v>
          </cell>
          <cell r="L155">
            <v>41788</v>
          </cell>
          <cell r="M155" t="str">
            <v>IDA0000332A9</v>
          </cell>
          <cell r="N155" t="str">
            <v>MAG 3-29</v>
          </cell>
          <cell r="O155">
            <v>3</v>
          </cell>
          <cell r="P155" t="str">
            <v>Fixed = 10</v>
          </cell>
        </row>
        <row r="156">
          <cell r="A156" t="str">
            <v>GBRB0015MyBV</v>
          </cell>
          <cell r="B156" t="str">
            <v>Government Bond</v>
          </cell>
          <cell r="C156" t="str">
            <v>Obligasi Pem. Mei  1999 Seri VR0015</v>
          </cell>
          <cell r="D156" t="str">
            <v>S</v>
          </cell>
          <cell r="E156" t="str">
            <v>I</v>
          </cell>
          <cell r="H156">
            <v>8789471000000</v>
          </cell>
          <cell r="I156">
            <v>36308</v>
          </cell>
          <cell r="J156">
            <v>36557</v>
          </cell>
          <cell r="K156">
            <v>366</v>
          </cell>
          <cell r="L156">
            <v>39807</v>
          </cell>
          <cell r="M156" t="str">
            <v>IDG000001702</v>
          </cell>
          <cell r="N156" t="str">
            <v>JSp3-25</v>
          </cell>
          <cell r="O156">
            <v>3</v>
          </cell>
          <cell r="P156" t="str">
            <v>3 Months SBI</v>
          </cell>
          <cell r="Q156">
            <v>39806</v>
          </cell>
          <cell r="R156">
            <v>100</v>
          </cell>
          <cell r="S156" t="str">
            <v>N</v>
          </cell>
          <cell r="T156">
            <v>0</v>
          </cell>
          <cell r="U156">
            <v>0</v>
          </cell>
          <cell r="V156" t="str">
            <v>GOVT</v>
          </cell>
          <cell r="W156">
            <v>99</v>
          </cell>
          <cell r="X156">
            <v>2</v>
          </cell>
          <cell r="Y156">
            <v>0</v>
          </cell>
          <cell r="Z156">
            <v>100</v>
          </cell>
          <cell r="AA156">
            <v>2</v>
          </cell>
          <cell r="AB156">
            <v>3</v>
          </cell>
          <cell r="AC156" t="str">
            <v>IDR</v>
          </cell>
          <cell r="AD156">
            <v>8760471000000</v>
          </cell>
          <cell r="AI156">
            <v>1</v>
          </cell>
          <cell r="AJ156">
            <v>4</v>
          </cell>
          <cell r="AK156" t="str">
            <v>Actual/Actual</v>
          </cell>
          <cell r="AL156" t="str">
            <v>N</v>
          </cell>
          <cell r="AM156">
            <v>9.8258600000000005</v>
          </cell>
          <cell r="AN156">
            <v>39716</v>
          </cell>
          <cell r="AO156">
            <v>39948</v>
          </cell>
          <cell r="AP156">
            <v>-12.36</v>
          </cell>
          <cell r="AQ156">
            <v>-13</v>
          </cell>
          <cell r="AT156">
            <v>1</v>
          </cell>
        </row>
        <row r="157">
          <cell r="A157" t="str">
            <v>ADMF04C</v>
          </cell>
          <cell r="B157" t="str">
            <v>Adira Dinamika</v>
          </cell>
          <cell r="C157" t="str">
            <v>Obligasi Adira Dinamika Multi Finance IV Tahun 2010 Seri C</v>
          </cell>
          <cell r="D157" t="str">
            <v>P</v>
          </cell>
          <cell r="E157" t="str">
            <v>I</v>
          </cell>
          <cell r="F157" t="str">
            <v>idAA+</v>
          </cell>
          <cell r="H157">
            <v>577000000000</v>
          </cell>
          <cell r="I157">
            <v>40480</v>
          </cell>
          <cell r="J157">
            <v>40483</v>
          </cell>
          <cell r="K157">
            <v>1</v>
          </cell>
          <cell r="L157">
            <v>41393</v>
          </cell>
          <cell r="M157" t="str">
            <v>IDA0000458C8</v>
          </cell>
          <cell r="N157" t="str">
            <v>OJa 3-29</v>
          </cell>
          <cell r="O157">
            <v>4</v>
          </cell>
          <cell r="P157" t="str">
            <v>Fixed = 8.70%</v>
          </cell>
          <cell r="Q157">
            <v>41388</v>
          </cell>
          <cell r="R157">
            <v>100.08</v>
          </cell>
          <cell r="S157" t="str">
            <v>N</v>
          </cell>
          <cell r="T157">
            <v>0</v>
          </cell>
          <cell r="U157">
            <v>0</v>
          </cell>
          <cell r="V157" t="str">
            <v>ADMF</v>
          </cell>
          <cell r="W157">
            <v>7</v>
          </cell>
          <cell r="X157">
            <v>1</v>
          </cell>
          <cell r="Y157">
            <v>0</v>
          </cell>
          <cell r="Z157">
            <v>100.08</v>
          </cell>
          <cell r="AA157">
            <v>1</v>
          </cell>
          <cell r="AB157">
            <v>3</v>
          </cell>
          <cell r="AC157" t="str">
            <v>IDR</v>
          </cell>
          <cell r="AD157">
            <v>577000000000</v>
          </cell>
          <cell r="AI157">
            <v>1</v>
          </cell>
          <cell r="AJ157">
            <v>7</v>
          </cell>
          <cell r="AK157" t="str">
            <v>30/360</v>
          </cell>
          <cell r="AL157" t="str">
            <v>N</v>
          </cell>
          <cell r="AM157">
            <v>8.6999999999999993</v>
          </cell>
          <cell r="AN157">
            <v>41303</v>
          </cell>
          <cell r="AO157">
            <v>41393</v>
          </cell>
          <cell r="AP157">
            <v>-8.02</v>
          </cell>
          <cell r="AQ157">
            <v>-9</v>
          </cell>
          <cell r="AR157">
            <v>10</v>
          </cell>
          <cell r="AS157">
            <v>8.4654100000000003</v>
          </cell>
          <cell r="AT157">
            <v>1</v>
          </cell>
          <cell r="AU157" t="str">
            <v>Wholesale</v>
          </cell>
          <cell r="AW157" t="str">
            <v>PT Danareksa Sek</v>
          </cell>
        </row>
        <row r="158">
          <cell r="A158" t="str">
            <v>ADMF04D</v>
          </cell>
          <cell r="B158" t="str">
            <v>Adira Dinamika</v>
          </cell>
          <cell r="C158" t="str">
            <v>Obligasi Adira Dinamika Multi Finance IV Tahun 2010 Seri D</v>
          </cell>
          <cell r="D158" t="str">
            <v>P</v>
          </cell>
          <cell r="E158" t="str">
            <v>I</v>
          </cell>
          <cell r="H158">
            <v>284000000000</v>
          </cell>
          <cell r="I158">
            <v>40480</v>
          </cell>
          <cell r="J158">
            <v>40483</v>
          </cell>
          <cell r="K158">
            <v>1</v>
          </cell>
          <cell r="L158">
            <v>41576</v>
          </cell>
          <cell r="M158" t="str">
            <v>IDA0000458D6</v>
          </cell>
          <cell r="N158" t="str">
            <v>OJa 3-29</v>
          </cell>
          <cell r="O158">
            <v>4</v>
          </cell>
          <cell r="P158" t="str">
            <v>Fixed = 9.00%</v>
          </cell>
          <cell r="Q158">
            <v>41555</v>
          </cell>
          <cell r="R158">
            <v>100.1</v>
          </cell>
          <cell r="S158" t="str">
            <v>N</v>
          </cell>
          <cell r="T158">
            <v>0</v>
          </cell>
          <cell r="U158">
            <v>0</v>
          </cell>
          <cell r="V158" t="str">
            <v>ADMF</v>
          </cell>
          <cell r="W158">
            <v>7</v>
          </cell>
          <cell r="X158">
            <v>1</v>
          </cell>
          <cell r="Y158">
            <v>0</v>
          </cell>
          <cell r="Z158">
            <v>100.1</v>
          </cell>
          <cell r="AA158">
            <v>1</v>
          </cell>
          <cell r="AB158">
            <v>3</v>
          </cell>
          <cell r="AC158" t="str">
            <v>IDR</v>
          </cell>
          <cell r="AD158">
            <v>284000000000</v>
          </cell>
          <cell r="AI158">
            <v>1</v>
          </cell>
          <cell r="AK158" t="str">
            <v>30/360</v>
          </cell>
          <cell r="AL158" t="str">
            <v>N</v>
          </cell>
          <cell r="AM158">
            <v>9</v>
          </cell>
          <cell r="AN158">
            <v>41484</v>
          </cell>
          <cell r="AO158">
            <v>41576</v>
          </cell>
          <cell r="AP158">
            <v>-7.52</v>
          </cell>
          <cell r="AQ158">
            <v>-8</v>
          </cell>
          <cell r="AR158">
            <v>5</v>
          </cell>
          <cell r="AS158">
            <v>7.5497699999999996</v>
          </cell>
          <cell r="AT158">
            <v>1</v>
          </cell>
          <cell r="AU158" t="str">
            <v>Wholesale</v>
          </cell>
          <cell r="AW158" t="str">
            <v>PT Danareksa Sek</v>
          </cell>
        </row>
        <row r="159">
          <cell r="A159" t="str">
            <v>SMFP01BCN1</v>
          </cell>
          <cell r="B159" t="str">
            <v>Sarana Multigriya Finansial</v>
          </cell>
          <cell r="C159" t="str">
            <v>Obl Berkelanjutan I Sarana Multigriya Finansial Tahap I  Thn 2011 Berjaminan Seri B</v>
          </cell>
          <cell r="D159" t="str">
            <v>P</v>
          </cell>
          <cell r="E159" t="str">
            <v>I</v>
          </cell>
          <cell r="H159">
            <v>80000000000</v>
          </cell>
          <cell r="I159">
            <v>40898</v>
          </cell>
          <cell r="J159">
            <v>40899</v>
          </cell>
          <cell r="K159">
            <v>1</v>
          </cell>
          <cell r="L159">
            <v>41629</v>
          </cell>
          <cell r="M159" t="str">
            <v>IDA0000505B8</v>
          </cell>
          <cell r="N159" t="str">
            <v>DEMAR 3-21</v>
          </cell>
          <cell r="O159">
            <v>3</v>
          </cell>
          <cell r="P159" t="str">
            <v>Fixed = 8.225%</v>
          </cell>
          <cell r="Q159">
            <v>41570</v>
          </cell>
          <cell r="R159">
            <v>99.9</v>
          </cell>
          <cell r="S159" t="str">
            <v>N</v>
          </cell>
          <cell r="T159">
            <v>0</v>
          </cell>
          <cell r="U159">
            <v>0</v>
          </cell>
          <cell r="V159" t="str">
            <v>SMFP</v>
          </cell>
          <cell r="W159">
            <v>8</v>
          </cell>
          <cell r="X159">
            <v>1</v>
          </cell>
          <cell r="Y159">
            <v>0</v>
          </cell>
          <cell r="Z159">
            <v>99.89667</v>
          </cell>
          <cell r="AA159">
            <v>1</v>
          </cell>
          <cell r="AB159">
            <v>3</v>
          </cell>
          <cell r="AC159" t="str">
            <v>IDR</v>
          </cell>
          <cell r="AD159">
            <v>80000000000</v>
          </cell>
          <cell r="AI159">
            <v>1</v>
          </cell>
          <cell r="AK159" t="str">
            <v>30/360</v>
          </cell>
          <cell r="AL159" t="str">
            <v>N</v>
          </cell>
          <cell r="AM159">
            <v>8.2249999999999996</v>
          </cell>
          <cell r="AN159">
            <v>41538</v>
          </cell>
          <cell r="AO159">
            <v>41629</v>
          </cell>
          <cell r="AP159">
            <v>-7.37</v>
          </cell>
          <cell r="AQ159">
            <v>-8</v>
          </cell>
          <cell r="AR159">
            <v>5</v>
          </cell>
          <cell r="AS159">
            <v>8.9377200000000006</v>
          </cell>
          <cell r="AT159">
            <v>1</v>
          </cell>
          <cell r="AU159" t="str">
            <v>Wholesale</v>
          </cell>
          <cell r="AW159" t="str">
            <v>PT Andalan Artha Advisindo Sekuritas</v>
          </cell>
        </row>
        <row r="160">
          <cell r="A160" t="str">
            <v>BEXI03A</v>
          </cell>
          <cell r="B160" t="str">
            <v>Bank Ekspor Indonesia</v>
          </cell>
          <cell r="C160" t="str">
            <v>Bank  Ekspor Indonesia III Tahun 2006 Seri A</v>
          </cell>
          <cell r="D160" t="str">
            <v>P</v>
          </cell>
          <cell r="E160" t="str">
            <v>I</v>
          </cell>
          <cell r="F160" t="str">
            <v>idAAA</v>
          </cell>
          <cell r="G160">
            <v>0</v>
          </cell>
          <cell r="H160">
            <v>150000000000</v>
          </cell>
          <cell r="I160">
            <v>38988</v>
          </cell>
          <cell r="J160">
            <v>38989</v>
          </cell>
          <cell r="K160">
            <v>1</v>
          </cell>
          <cell r="L160">
            <v>40084</v>
          </cell>
          <cell r="M160" t="str">
            <v>IDA0000312A1</v>
          </cell>
          <cell r="N160" t="str">
            <v>SDE 3-28</v>
          </cell>
          <cell r="O160">
            <v>3</v>
          </cell>
          <cell r="P160" t="str">
            <v>Fixed = 12</v>
          </cell>
        </row>
        <row r="161">
          <cell r="A161" t="str">
            <v>BEXI03B</v>
          </cell>
          <cell r="B161" t="str">
            <v>Bank Ekspor Indonesia</v>
          </cell>
          <cell r="C161" t="str">
            <v>Bank Ekspor Indonesia III Tahun 2006 Seri B</v>
          </cell>
          <cell r="D161" t="str">
            <v>P</v>
          </cell>
          <cell r="E161" t="str">
            <v>I</v>
          </cell>
          <cell r="F161" t="str">
            <v>idAAA</v>
          </cell>
          <cell r="G161">
            <v>0</v>
          </cell>
          <cell r="H161">
            <v>200000000000</v>
          </cell>
          <cell r="I161">
            <v>38988</v>
          </cell>
          <cell r="J161">
            <v>38989</v>
          </cell>
          <cell r="K161">
            <v>1</v>
          </cell>
          <cell r="L161">
            <v>40449</v>
          </cell>
          <cell r="M161" t="str">
            <v>IDA0000312B9</v>
          </cell>
          <cell r="N161" t="str">
            <v>SDE 3-28</v>
          </cell>
          <cell r="O161">
            <v>3</v>
          </cell>
          <cell r="P161" t="str">
            <v>Fixed = 12</v>
          </cell>
        </row>
        <row r="162">
          <cell r="A162" t="str">
            <v>SPN12121102</v>
          </cell>
          <cell r="B162" t="str">
            <v>Government Bond</v>
          </cell>
          <cell r="C162" t="str">
            <v>Surat Perbendaharaan Negara Seri SPN12121102</v>
          </cell>
          <cell r="D162" t="str">
            <v>S</v>
          </cell>
          <cell r="E162" t="str">
            <v>I</v>
          </cell>
          <cell r="H162">
            <v>2750000000000</v>
          </cell>
          <cell r="I162">
            <v>40850</v>
          </cell>
          <cell r="J162">
            <v>40851</v>
          </cell>
          <cell r="K162">
            <v>1</v>
          </cell>
          <cell r="L162">
            <v>41215</v>
          </cell>
          <cell r="M162" t="str">
            <v>IDQ000004804</v>
          </cell>
          <cell r="N162" t="str">
            <v>SPN</v>
          </cell>
          <cell r="O162">
            <v>0</v>
          </cell>
          <cell r="P162" t="str">
            <v>Yield/Price rata-rata tertimbang 5.04849%</v>
          </cell>
          <cell r="Q162">
            <v>41213</v>
          </cell>
          <cell r="R162">
            <v>99.975340000000003</v>
          </cell>
          <cell r="S162" t="str">
            <v>N</v>
          </cell>
          <cell r="T162">
            <v>0</v>
          </cell>
          <cell r="U162">
            <v>0</v>
          </cell>
          <cell r="V162" t="str">
            <v>GOVT</v>
          </cell>
          <cell r="W162">
            <v>99</v>
          </cell>
          <cell r="X162">
            <v>2</v>
          </cell>
          <cell r="Y162">
            <v>0</v>
          </cell>
          <cell r="Z162">
            <v>89.588660000000004</v>
          </cell>
          <cell r="AA162">
            <v>99</v>
          </cell>
          <cell r="AB162">
            <v>3</v>
          </cell>
          <cell r="AC162" t="str">
            <v>IDR</v>
          </cell>
          <cell r="AD162">
            <v>4350000000000</v>
          </cell>
          <cell r="AI162">
            <v>1</v>
          </cell>
          <cell r="AJ162">
            <v>1</v>
          </cell>
          <cell r="AK162" t="str">
            <v>Actual/Actual</v>
          </cell>
          <cell r="AL162" t="str">
            <v>N</v>
          </cell>
          <cell r="AN162">
            <v>40850</v>
          </cell>
          <cell r="AO162">
            <v>41302</v>
          </cell>
          <cell r="AP162">
            <v>-8.51</v>
          </cell>
          <cell r="AQ162">
            <v>-9</v>
          </cell>
          <cell r="AR162">
            <v>160</v>
          </cell>
          <cell r="AS162">
            <v>4.5</v>
          </cell>
          <cell r="AT162">
            <v>2</v>
          </cell>
          <cell r="AU162" t="str">
            <v>Wholesale</v>
          </cell>
        </row>
        <row r="163">
          <cell r="A163" t="str">
            <v>BNII01BCN1</v>
          </cell>
          <cell r="B163" t="str">
            <v>Bank International Indonesia</v>
          </cell>
          <cell r="C163" t="str">
            <v>Obligasi Berkelanjutan I Bank BII Tahap I Tahun 2011 Seri B</v>
          </cell>
          <cell r="D163" t="str">
            <v>P</v>
          </cell>
          <cell r="E163" t="str">
            <v>I</v>
          </cell>
          <cell r="F163" t="str">
            <v>idAAA</v>
          </cell>
          <cell r="H163">
            <v>1560000000000</v>
          </cell>
          <cell r="I163">
            <v>40883</v>
          </cell>
          <cell r="J163">
            <v>40884</v>
          </cell>
          <cell r="K163">
            <v>1</v>
          </cell>
          <cell r="L163">
            <v>42710</v>
          </cell>
          <cell r="M163" t="str">
            <v>IDA0000499B4</v>
          </cell>
          <cell r="N163" t="str">
            <v>DESMA 3-01</v>
          </cell>
          <cell r="O163">
            <v>3</v>
          </cell>
          <cell r="P163" t="str">
            <v>Fixed : 8.75%</v>
          </cell>
          <cell r="Q163">
            <v>42689</v>
          </cell>
          <cell r="R163">
            <v>100.1</v>
          </cell>
          <cell r="S163" t="str">
            <v>N</v>
          </cell>
          <cell r="T163">
            <v>0</v>
          </cell>
          <cell r="U163">
            <v>0</v>
          </cell>
          <cell r="V163" t="str">
            <v>BNII</v>
          </cell>
          <cell r="W163">
            <v>6</v>
          </cell>
          <cell r="X163">
            <v>1</v>
          </cell>
          <cell r="Y163">
            <v>0</v>
          </cell>
          <cell r="Z163">
            <v>100.1</v>
          </cell>
          <cell r="AA163">
            <v>1</v>
          </cell>
          <cell r="AB163">
            <v>3</v>
          </cell>
          <cell r="AC163" t="str">
            <v>IDR</v>
          </cell>
          <cell r="AD163">
            <v>1560000000000</v>
          </cell>
          <cell r="AI163">
            <v>1</v>
          </cell>
          <cell r="AJ163">
            <v>6</v>
          </cell>
          <cell r="AK163" t="str">
            <v>30/360</v>
          </cell>
          <cell r="AL163" t="str">
            <v>N</v>
          </cell>
          <cell r="AM163">
            <v>8.75</v>
          </cell>
          <cell r="AN163">
            <v>42619</v>
          </cell>
          <cell r="AO163">
            <v>42710</v>
          </cell>
          <cell r="AP163">
            <v>-4.41</v>
          </cell>
          <cell r="AQ163">
            <v>-5</v>
          </cell>
          <cell r="AR163">
            <v>5</v>
          </cell>
          <cell r="AS163">
            <v>6.8270099999999996</v>
          </cell>
          <cell r="AT163">
            <v>1</v>
          </cell>
          <cell r="AU163" t="str">
            <v>Wholesale</v>
          </cell>
          <cell r="AW163" t="str">
            <v>PT Bahana Securities</v>
          </cell>
        </row>
        <row r="164">
          <cell r="A164" t="str">
            <v>BNII01SBCN1</v>
          </cell>
          <cell r="B164" t="str">
            <v>Bank International Indonesia</v>
          </cell>
          <cell r="C164" t="str">
            <v>Obligasi Subordinasi Berkelanjutan I Bank BII Tahap I Tahun 2011</v>
          </cell>
          <cell r="D164" t="str">
            <v>P</v>
          </cell>
          <cell r="E164" t="str">
            <v>I</v>
          </cell>
          <cell r="F164" t="str">
            <v>idAA+</v>
          </cell>
          <cell r="H164">
            <v>500000000000</v>
          </cell>
          <cell r="I164">
            <v>40883</v>
          </cell>
          <cell r="J164">
            <v>40884</v>
          </cell>
          <cell r="K164">
            <v>1</v>
          </cell>
          <cell r="L164">
            <v>43440</v>
          </cell>
          <cell r="M164" t="str">
            <v>IDA000050009</v>
          </cell>
          <cell r="N164" t="str">
            <v>DESMA 3-01</v>
          </cell>
          <cell r="O164">
            <v>3</v>
          </cell>
          <cell r="P164" t="str">
            <v>Fixed : 10%</v>
          </cell>
          <cell r="Q164">
            <v>43427</v>
          </cell>
          <cell r="R164">
            <v>100</v>
          </cell>
          <cell r="S164" t="str">
            <v>N</v>
          </cell>
          <cell r="T164">
            <v>0</v>
          </cell>
          <cell r="U164">
            <v>0</v>
          </cell>
          <cell r="V164" t="str">
            <v>BNII</v>
          </cell>
          <cell r="W164">
            <v>11</v>
          </cell>
          <cell r="X164">
            <v>1</v>
          </cell>
          <cell r="Y164">
            <v>0</v>
          </cell>
          <cell r="Z164">
            <v>100.01</v>
          </cell>
          <cell r="AA164">
            <v>1</v>
          </cell>
          <cell r="AB164">
            <v>3</v>
          </cell>
          <cell r="AC164" t="str">
            <v>IDR</v>
          </cell>
          <cell r="AD164">
            <v>500000000000</v>
          </cell>
          <cell r="AI164">
            <v>1</v>
          </cell>
          <cell r="AJ164">
            <v>7</v>
          </cell>
          <cell r="AK164" t="str">
            <v>30/360</v>
          </cell>
          <cell r="AL164" t="str">
            <v>N</v>
          </cell>
          <cell r="AM164">
            <v>10</v>
          </cell>
          <cell r="AN164">
            <v>43349</v>
          </cell>
          <cell r="AO164">
            <v>43440</v>
          </cell>
          <cell r="AP164">
            <v>-2.41</v>
          </cell>
          <cell r="AQ164">
            <v>-3</v>
          </cell>
          <cell r="AR164">
            <v>1.5</v>
          </cell>
          <cell r="AS164">
            <v>3.1838700000000002</v>
          </cell>
          <cell r="AT164">
            <v>1</v>
          </cell>
          <cell r="AU164" t="str">
            <v>Wholesale</v>
          </cell>
          <cell r="AW164" t="str">
            <v>PT Bahana Securities</v>
          </cell>
        </row>
        <row r="165">
          <cell r="A165" t="str">
            <v>TLKM02A</v>
          </cell>
          <cell r="B165" t="str">
            <v>Telkom</v>
          </cell>
          <cell r="C165" t="str">
            <v>Obligasi II Telkom Tahun 2010 Seri A</v>
          </cell>
          <cell r="D165" t="str">
            <v>S</v>
          </cell>
          <cell r="E165" t="str">
            <v>I</v>
          </cell>
          <cell r="F165" t="str">
            <v>idAAA</v>
          </cell>
          <cell r="H165">
            <v>1005000000000</v>
          </cell>
          <cell r="I165">
            <v>40365</v>
          </cell>
          <cell r="J165">
            <v>40366</v>
          </cell>
          <cell r="K165">
            <v>42188</v>
          </cell>
          <cell r="L165">
            <v>42191</v>
          </cell>
          <cell r="M165" t="str">
            <v>IDA0000450A9</v>
          </cell>
          <cell r="N165" t="str">
            <v>JOk3-6</v>
          </cell>
          <cell r="O165">
            <v>3</v>
          </cell>
          <cell r="P165" t="str">
            <v>Fixed = 9.60%</v>
          </cell>
          <cell r="Q165">
            <v>42142</v>
          </cell>
          <cell r="R165">
            <v>100.24</v>
          </cell>
          <cell r="S165" t="str">
            <v>N</v>
          </cell>
          <cell r="T165">
            <v>0</v>
          </cell>
          <cell r="U165">
            <v>0</v>
          </cell>
          <cell r="V165" t="str">
            <v>TLKM</v>
          </cell>
          <cell r="W165">
            <v>2</v>
          </cell>
          <cell r="X165">
            <v>1</v>
          </cell>
          <cell r="Y165">
            <v>0</v>
          </cell>
          <cell r="Z165">
            <v>100.24</v>
          </cell>
          <cell r="AA165">
            <v>1</v>
          </cell>
          <cell r="AB165">
            <v>3</v>
          </cell>
          <cell r="AC165" t="str">
            <v>IDR</v>
          </cell>
          <cell r="AD165">
            <v>1005000000000</v>
          </cell>
          <cell r="AI165">
            <v>1</v>
          </cell>
          <cell r="AJ165">
            <v>6</v>
          </cell>
          <cell r="AK165" t="str">
            <v>30/360</v>
          </cell>
          <cell r="AL165" t="str">
            <v>N</v>
          </cell>
          <cell r="AM165">
            <v>9.6</v>
          </cell>
          <cell r="AN165">
            <v>42100</v>
          </cell>
          <cell r="AO165">
            <v>42191</v>
          </cell>
          <cell r="AP165">
            <v>-5.83</v>
          </cell>
          <cell r="AQ165">
            <v>-6</v>
          </cell>
          <cell r="AR165">
            <v>4</v>
          </cell>
          <cell r="AS165">
            <v>9.4911700000000003</v>
          </cell>
          <cell r="AT165">
            <v>1</v>
          </cell>
          <cell r="AU165" t="str">
            <v>Wholesale</v>
          </cell>
          <cell r="AW165" t="str">
            <v>PT Bahana Sec</v>
          </cell>
        </row>
        <row r="166">
          <cell r="A166" t="str">
            <v>VRNA01A</v>
          </cell>
          <cell r="B166" t="str">
            <v>Verena  Multi Finance</v>
          </cell>
          <cell r="C166" t="str">
            <v>Obligasi Verena Multi Finance I Tahun 2011 Seri A</v>
          </cell>
          <cell r="D166" t="str">
            <v>P</v>
          </cell>
          <cell r="E166" t="str">
            <v>I</v>
          </cell>
          <cell r="F166" t="str">
            <v>idA</v>
          </cell>
          <cell r="H166">
            <v>65000000000</v>
          </cell>
          <cell r="I166">
            <v>40620</v>
          </cell>
          <cell r="J166">
            <v>40623</v>
          </cell>
          <cell r="K166">
            <v>1</v>
          </cell>
          <cell r="L166">
            <v>40990</v>
          </cell>
          <cell r="M166" t="str">
            <v>IDA0000472A3</v>
          </cell>
          <cell r="N166" t="str">
            <v>MJU 3-18</v>
          </cell>
          <cell r="O166">
            <v>3</v>
          </cell>
          <cell r="P166" t="str">
            <v>Fixed = 9.5%</v>
          </cell>
          <cell r="Q166">
            <v>40935</v>
          </cell>
          <cell r="R166">
            <v>100.1</v>
          </cell>
          <cell r="S166" t="str">
            <v>N</v>
          </cell>
          <cell r="T166">
            <v>0</v>
          </cell>
          <cell r="U166">
            <v>0</v>
          </cell>
          <cell r="V166" t="str">
            <v>VRNA</v>
          </cell>
          <cell r="W166">
            <v>11</v>
          </cell>
          <cell r="X166">
            <v>1</v>
          </cell>
          <cell r="Y166">
            <v>0</v>
          </cell>
          <cell r="Z166">
            <v>100.1</v>
          </cell>
          <cell r="AA166">
            <v>1</v>
          </cell>
          <cell r="AB166">
            <v>3</v>
          </cell>
          <cell r="AC166" t="str">
            <v>IDR</v>
          </cell>
          <cell r="AD166">
            <v>65000000000</v>
          </cell>
          <cell r="AI166">
            <v>1</v>
          </cell>
          <cell r="AJ166">
            <v>8</v>
          </cell>
          <cell r="AK166" t="str">
            <v>30/360</v>
          </cell>
          <cell r="AL166" t="str">
            <v>N</v>
          </cell>
          <cell r="AM166">
            <v>9.5</v>
          </cell>
          <cell r="AN166">
            <v>40895</v>
          </cell>
          <cell r="AO166">
            <v>41048</v>
          </cell>
          <cell r="AP166">
            <v>-9.1199999999999992</v>
          </cell>
          <cell r="AQ166">
            <v>-10</v>
          </cell>
          <cell r="AR166">
            <v>1</v>
          </cell>
          <cell r="AS166">
            <v>0</v>
          </cell>
          <cell r="AT166">
            <v>1</v>
          </cell>
          <cell r="AU166" t="str">
            <v>Wholesale</v>
          </cell>
          <cell r="AW166" t="str">
            <v>Mandiri Sekuritas</v>
          </cell>
        </row>
        <row r="167">
          <cell r="A167" t="str">
            <v>VRNA01B</v>
          </cell>
          <cell r="B167" t="str">
            <v>Verena  Multi Finance</v>
          </cell>
          <cell r="C167" t="str">
            <v>Obligasi Verena Multi Finance I Tahun 2011 Seri B</v>
          </cell>
          <cell r="D167" t="str">
            <v>P</v>
          </cell>
          <cell r="E167" t="str">
            <v>I</v>
          </cell>
          <cell r="F167" t="str">
            <v>idA</v>
          </cell>
          <cell r="H167">
            <v>135000000000</v>
          </cell>
          <cell r="I167">
            <v>40620</v>
          </cell>
          <cell r="J167">
            <v>40623</v>
          </cell>
          <cell r="K167">
            <v>1</v>
          </cell>
          <cell r="L167">
            <v>41351</v>
          </cell>
          <cell r="M167" t="str">
            <v>IDA0000472B1</v>
          </cell>
          <cell r="N167" t="str">
            <v>MJU 3-18</v>
          </cell>
          <cell r="O167">
            <v>3</v>
          </cell>
          <cell r="P167" t="str">
            <v>Fixed = 10.5%</v>
          </cell>
          <cell r="Q167">
            <v>41341</v>
          </cell>
          <cell r="R167">
            <v>100</v>
          </cell>
          <cell r="S167" t="str">
            <v>N</v>
          </cell>
          <cell r="T167">
            <v>0</v>
          </cell>
          <cell r="U167">
            <v>0</v>
          </cell>
          <cell r="V167" t="str">
            <v>VRNA</v>
          </cell>
          <cell r="W167">
            <v>6</v>
          </cell>
          <cell r="X167">
            <v>1</v>
          </cell>
          <cell r="Y167">
            <v>0</v>
          </cell>
          <cell r="Z167">
            <v>100</v>
          </cell>
          <cell r="AA167">
            <v>1</v>
          </cell>
          <cell r="AB167">
            <v>3</v>
          </cell>
          <cell r="AC167" t="str">
            <v>IDR</v>
          </cell>
          <cell r="AD167">
            <v>135000000000</v>
          </cell>
          <cell r="AI167">
            <v>1</v>
          </cell>
          <cell r="AJ167">
            <v>8</v>
          </cell>
          <cell r="AK167" t="str">
            <v>30/360</v>
          </cell>
          <cell r="AL167" t="str">
            <v>N</v>
          </cell>
          <cell r="AM167">
            <v>10.5</v>
          </cell>
          <cell r="AN167">
            <v>41261</v>
          </cell>
          <cell r="AO167">
            <v>41351</v>
          </cell>
          <cell r="AP167">
            <v>-8.1300000000000008</v>
          </cell>
          <cell r="AQ167">
            <v>-9</v>
          </cell>
          <cell r="AR167">
            <v>10</v>
          </cell>
          <cell r="AT167">
            <v>1</v>
          </cell>
          <cell r="AU167" t="str">
            <v>Wholesale</v>
          </cell>
          <cell r="AW167" t="str">
            <v>Mandiri Sekuritas</v>
          </cell>
        </row>
        <row r="168">
          <cell r="A168" t="str">
            <v>SPN110804A</v>
          </cell>
          <cell r="B168" t="str">
            <v>Government Bond</v>
          </cell>
          <cell r="C168" t="str">
            <v>Surat Perbendaharaan Negara Seri SPN20110804</v>
          </cell>
          <cell r="D168" t="str">
            <v>S</v>
          </cell>
          <cell r="E168" t="str">
            <v>I</v>
          </cell>
          <cell r="G168">
            <v>0</v>
          </cell>
          <cell r="H168">
            <v>2000000000000</v>
          </cell>
          <cell r="I168">
            <v>40668</v>
          </cell>
          <cell r="J168">
            <v>40669</v>
          </cell>
          <cell r="K168">
            <v>1</v>
          </cell>
          <cell r="L168">
            <v>40759</v>
          </cell>
          <cell r="M168" t="str">
            <v>IDQ000003004</v>
          </cell>
          <cell r="N168" t="str">
            <v>SPN</v>
          </cell>
          <cell r="O168">
            <v>0</v>
          </cell>
          <cell r="P168" t="str">
            <v>Yield/Price rata-rata tertimbang 4.87745%</v>
          </cell>
          <cell r="Q168">
            <v>40753</v>
          </cell>
          <cell r="R168">
            <v>99.98</v>
          </cell>
          <cell r="S168" t="str">
            <v>N</v>
          </cell>
          <cell r="T168">
            <v>0</v>
          </cell>
          <cell r="U168">
            <v>0</v>
          </cell>
          <cell r="V168" t="str">
            <v>GOVT</v>
          </cell>
          <cell r="W168">
            <v>99</v>
          </cell>
          <cell r="X168">
            <v>2</v>
          </cell>
          <cell r="Y168">
            <v>0</v>
          </cell>
          <cell r="Z168">
            <v>99.98</v>
          </cell>
          <cell r="AA168">
            <v>99</v>
          </cell>
          <cell r="AB168">
            <v>3</v>
          </cell>
          <cell r="AC168" t="str">
            <v>IDR</v>
          </cell>
          <cell r="AD168">
            <v>2000000000000</v>
          </cell>
          <cell r="AI168">
            <v>1</v>
          </cell>
          <cell r="AJ168">
            <v>1</v>
          </cell>
          <cell r="AK168" t="str">
            <v>Actual/Actual</v>
          </cell>
          <cell r="AL168" t="str">
            <v>N</v>
          </cell>
          <cell r="AN168">
            <v>40668</v>
          </cell>
          <cell r="AO168">
            <v>40759</v>
          </cell>
          <cell r="AP168">
            <v>-9.76</v>
          </cell>
          <cell r="AQ168">
            <v>-10</v>
          </cell>
          <cell r="AR168">
            <v>189</v>
          </cell>
          <cell r="AS168">
            <v>3.65100002288818</v>
          </cell>
          <cell r="AT168">
            <v>2</v>
          </cell>
          <cell r="AU168" t="str">
            <v>Wholesale</v>
          </cell>
          <cell r="AV168">
            <v>0</v>
          </cell>
        </row>
        <row r="169">
          <cell r="A169" t="str">
            <v>BJBR07B</v>
          </cell>
          <cell r="B169" t="str">
            <v>Bank Jabar</v>
          </cell>
          <cell r="C169" t="str">
            <v>Obligasi VII Bank Jabar Banten Tahun 2011 Seri B</v>
          </cell>
          <cell r="D169" t="str">
            <v>P</v>
          </cell>
          <cell r="E169" t="str">
            <v>I</v>
          </cell>
          <cell r="F169" t="str">
            <v>idAA-</v>
          </cell>
          <cell r="H169">
            <v>601000000000</v>
          </cell>
          <cell r="I169">
            <v>40583</v>
          </cell>
          <cell r="J169">
            <v>40584</v>
          </cell>
          <cell r="K169">
            <v>1</v>
          </cell>
          <cell r="L169">
            <v>42409</v>
          </cell>
          <cell r="M169" t="str">
            <v>IDA0000469B7</v>
          </cell>
          <cell r="N169" t="str">
            <v>FEM  3-9</v>
          </cell>
          <cell r="O169">
            <v>3</v>
          </cell>
          <cell r="P169" t="str">
            <v>Fixed = 10.2%</v>
          </cell>
          <cell r="Q169">
            <v>42327</v>
          </cell>
          <cell r="R169">
            <v>100.1</v>
          </cell>
          <cell r="S169" t="str">
            <v>N</v>
          </cell>
          <cell r="T169">
            <v>0</v>
          </cell>
          <cell r="U169">
            <v>0</v>
          </cell>
          <cell r="V169" t="str">
            <v>BJBR</v>
          </cell>
          <cell r="W169">
            <v>13</v>
          </cell>
          <cell r="X169">
            <v>1</v>
          </cell>
          <cell r="Y169">
            <v>0</v>
          </cell>
          <cell r="Z169">
            <v>100.12</v>
          </cell>
          <cell r="AA169">
            <v>1</v>
          </cell>
          <cell r="AB169">
            <v>3</v>
          </cell>
          <cell r="AC169" t="str">
            <v>IDR</v>
          </cell>
          <cell r="AD169">
            <v>601000000000</v>
          </cell>
          <cell r="AI169">
            <v>1</v>
          </cell>
          <cell r="AJ169">
            <v>7</v>
          </cell>
          <cell r="AK169" t="str">
            <v>30/360</v>
          </cell>
          <cell r="AL169" t="str">
            <v>N</v>
          </cell>
          <cell r="AM169">
            <v>10.199999999999999</v>
          </cell>
          <cell r="AN169">
            <v>42317</v>
          </cell>
          <cell r="AO169">
            <v>42409</v>
          </cell>
          <cell r="AP169">
            <v>-5.24</v>
          </cell>
          <cell r="AQ169">
            <v>-6</v>
          </cell>
          <cell r="AR169">
            <v>20</v>
          </cell>
          <cell r="AS169">
            <v>10.16831</v>
          </cell>
          <cell r="AT169">
            <v>1</v>
          </cell>
          <cell r="AU169" t="str">
            <v>Wholesale</v>
          </cell>
          <cell r="AW169" t="str">
            <v>Bahana Securities</v>
          </cell>
        </row>
        <row r="170">
          <cell r="A170" t="str">
            <v>BJBR07C</v>
          </cell>
          <cell r="B170" t="str">
            <v>Bank Jabar</v>
          </cell>
          <cell r="C170" t="str">
            <v>Obligasi VII Bank Jabar Banten Tahun 2011 Seri C</v>
          </cell>
          <cell r="D170" t="str">
            <v>P</v>
          </cell>
          <cell r="E170" t="str">
            <v>I</v>
          </cell>
          <cell r="F170" t="str">
            <v>idAA-</v>
          </cell>
          <cell r="H170">
            <v>1123000000000</v>
          </cell>
          <cell r="I170">
            <v>40583</v>
          </cell>
          <cell r="J170">
            <v>40584</v>
          </cell>
          <cell r="K170">
            <v>1</v>
          </cell>
          <cell r="L170">
            <v>43140</v>
          </cell>
          <cell r="M170" t="str">
            <v>IDA0000469C5</v>
          </cell>
          <cell r="N170" t="str">
            <v>FEM  3-9</v>
          </cell>
          <cell r="O170">
            <v>3</v>
          </cell>
          <cell r="P170" t="str">
            <v>Fixed = 10.4%</v>
          </cell>
          <cell r="Q170">
            <v>43056</v>
          </cell>
          <cell r="R170">
            <v>101.02</v>
          </cell>
          <cell r="S170" t="str">
            <v>N</v>
          </cell>
          <cell r="T170">
            <v>0</v>
          </cell>
          <cell r="U170">
            <v>0</v>
          </cell>
          <cell r="V170" t="str">
            <v>BJBR</v>
          </cell>
          <cell r="W170">
            <v>13</v>
          </cell>
          <cell r="X170">
            <v>1</v>
          </cell>
          <cell r="Y170">
            <v>0</v>
          </cell>
          <cell r="Z170">
            <v>101.02</v>
          </cell>
          <cell r="AA170">
            <v>1</v>
          </cell>
          <cell r="AB170">
            <v>3</v>
          </cell>
          <cell r="AC170" t="str">
            <v>IDR</v>
          </cell>
          <cell r="AD170">
            <v>1123000000000</v>
          </cell>
          <cell r="AI170">
            <v>1</v>
          </cell>
          <cell r="AJ170">
            <v>7</v>
          </cell>
          <cell r="AK170" t="str">
            <v>30/360</v>
          </cell>
          <cell r="AL170" t="str">
            <v>N</v>
          </cell>
          <cell r="AM170">
            <v>10.4</v>
          </cell>
          <cell r="AN170">
            <v>43048</v>
          </cell>
          <cell r="AO170">
            <v>43140</v>
          </cell>
          <cell r="AP170">
            <v>-3.23</v>
          </cell>
          <cell r="AQ170">
            <v>-4</v>
          </cell>
          <cell r="AR170">
            <v>5</v>
          </cell>
          <cell r="AS170">
            <v>5.8487799999999996</v>
          </cell>
          <cell r="AT170">
            <v>1</v>
          </cell>
          <cell r="AU170" t="str">
            <v>Wholesale</v>
          </cell>
          <cell r="AW170" t="str">
            <v>Bahana Securities</v>
          </cell>
        </row>
        <row r="171">
          <cell r="A171" t="str">
            <v>WOMF05D</v>
          </cell>
          <cell r="B171" t="str">
            <v>WOM Finance</v>
          </cell>
          <cell r="C171" t="str">
            <v>Obligasi V WOM Finance Tahun 2011 Seri D</v>
          </cell>
          <cell r="D171" t="str">
            <v>P</v>
          </cell>
          <cell r="E171" t="str">
            <v>I</v>
          </cell>
          <cell r="F171" t="str">
            <v>AA(idn)</v>
          </cell>
          <cell r="H171">
            <v>620000000000</v>
          </cell>
          <cell r="I171">
            <v>40606</v>
          </cell>
          <cell r="J171">
            <v>40609</v>
          </cell>
          <cell r="K171">
            <v>1</v>
          </cell>
          <cell r="L171">
            <v>42067</v>
          </cell>
          <cell r="M171" t="str">
            <v>IDA0000471D9</v>
          </cell>
          <cell r="N171" t="str">
            <v>MAJ 3-4</v>
          </cell>
          <cell r="O171">
            <v>3</v>
          </cell>
          <cell r="P171" t="str">
            <v>Fixed = 11% (Peng-JTO-00009/BEI.PG1/03-2015 tanggal 3 Maret 2015)</v>
          </cell>
          <cell r="Q171">
            <v>42045</v>
          </cell>
          <cell r="R171">
            <v>100</v>
          </cell>
          <cell r="S171" t="str">
            <v>N</v>
          </cell>
          <cell r="T171">
            <v>0</v>
          </cell>
          <cell r="U171">
            <v>0</v>
          </cell>
          <cell r="V171" t="str">
            <v>WOMF</v>
          </cell>
          <cell r="W171">
            <v>1</v>
          </cell>
          <cell r="X171">
            <v>1</v>
          </cell>
          <cell r="Y171">
            <v>0</v>
          </cell>
          <cell r="Z171">
            <v>100</v>
          </cell>
          <cell r="AA171">
            <v>1</v>
          </cell>
          <cell r="AB171">
            <v>3</v>
          </cell>
          <cell r="AC171" t="str">
            <v>IDR</v>
          </cell>
          <cell r="AD171">
            <v>620000000000</v>
          </cell>
          <cell r="AI171">
            <v>1</v>
          </cell>
          <cell r="AJ171">
            <v>7</v>
          </cell>
          <cell r="AK171" t="str">
            <v>30/360</v>
          </cell>
          <cell r="AL171" t="str">
            <v>N</v>
          </cell>
          <cell r="AM171">
            <v>11</v>
          </cell>
          <cell r="AN171">
            <v>41977</v>
          </cell>
          <cell r="AO171">
            <v>42067</v>
          </cell>
          <cell r="AP171">
            <v>-6.17</v>
          </cell>
          <cell r="AQ171">
            <v>-7</v>
          </cell>
          <cell r="AR171">
            <v>5</v>
          </cell>
          <cell r="AT171">
            <v>1</v>
          </cell>
          <cell r="AU171" t="str">
            <v>Wholesale</v>
          </cell>
          <cell r="AW171" t="str">
            <v>Danareksa Sekuritas</v>
          </cell>
        </row>
        <row r="172">
          <cell r="A172" t="str">
            <v>SPN110623A</v>
          </cell>
          <cell r="B172" t="str">
            <v>Government Bond</v>
          </cell>
          <cell r="C172" t="str">
            <v>Surat Perbendaharaan Negara Seri SPN20110623</v>
          </cell>
          <cell r="D172" t="str">
            <v>S</v>
          </cell>
          <cell r="E172" t="str">
            <v>I</v>
          </cell>
          <cell r="G172">
            <v>0</v>
          </cell>
          <cell r="H172">
            <v>2000000000000</v>
          </cell>
          <cell r="I172">
            <v>40626</v>
          </cell>
          <cell r="J172">
            <v>40627</v>
          </cell>
          <cell r="K172">
            <v>1</v>
          </cell>
          <cell r="L172">
            <v>40717</v>
          </cell>
          <cell r="M172" t="str">
            <v>IDQ000002600</v>
          </cell>
          <cell r="N172" t="str">
            <v>SPN</v>
          </cell>
          <cell r="O172">
            <v>0</v>
          </cell>
          <cell r="P172" t="str">
            <v>Yield/Price rata-rata tertimbang 5.18594%</v>
          </cell>
          <cell r="Q172">
            <v>40711</v>
          </cell>
          <cell r="R172">
            <v>99.963300000000004</v>
          </cell>
          <cell r="S172" t="str">
            <v>N</v>
          </cell>
          <cell r="T172">
            <v>0</v>
          </cell>
          <cell r="U172">
            <v>0</v>
          </cell>
          <cell r="V172" t="str">
            <v>GOVT</v>
          </cell>
          <cell r="W172">
            <v>99</v>
          </cell>
          <cell r="X172">
            <v>2</v>
          </cell>
          <cell r="Y172">
            <v>0</v>
          </cell>
          <cell r="Z172">
            <v>99.960970000000003</v>
          </cell>
          <cell r="AA172">
            <v>99</v>
          </cell>
          <cell r="AB172">
            <v>3</v>
          </cell>
          <cell r="AC172" t="str">
            <v>IDR</v>
          </cell>
          <cell r="AD172">
            <v>2000000000000</v>
          </cell>
          <cell r="AI172">
            <v>1</v>
          </cell>
          <cell r="AJ172">
            <v>1</v>
          </cell>
          <cell r="AK172" t="str">
            <v>Actual/Actual</v>
          </cell>
          <cell r="AL172" t="str">
            <v>N</v>
          </cell>
          <cell r="AN172">
            <v>40626</v>
          </cell>
          <cell r="AO172">
            <v>40717</v>
          </cell>
          <cell r="AP172">
            <v>-9.8699999999999992</v>
          </cell>
          <cell r="AQ172">
            <v>-10</v>
          </cell>
          <cell r="AR172">
            <v>76</v>
          </cell>
          <cell r="AS172">
            <v>6.6999998092651403</v>
          </cell>
          <cell r="AT172">
            <v>2</v>
          </cell>
          <cell r="AU172" t="str">
            <v>Wholesale</v>
          </cell>
          <cell r="AV172">
            <v>0</v>
          </cell>
        </row>
        <row r="173">
          <cell r="A173" t="str">
            <v>SPN12131113</v>
          </cell>
          <cell r="B173" t="str">
            <v>Government Bond</v>
          </cell>
          <cell r="C173" t="str">
            <v>Surat Perbendaharaan Negara Seri SPN12131113</v>
          </cell>
          <cell r="D173" t="str">
            <v>S</v>
          </cell>
          <cell r="E173" t="str">
            <v>I</v>
          </cell>
          <cell r="H173">
            <v>1000000000000</v>
          </cell>
          <cell r="I173">
            <v>41227</v>
          </cell>
          <cell r="J173">
            <v>41232</v>
          </cell>
          <cell r="L173">
            <v>41591</v>
          </cell>
          <cell r="M173" t="str">
            <v>IDQ000007708</v>
          </cell>
          <cell r="N173" t="str">
            <v>SPN</v>
          </cell>
          <cell r="O173">
            <v>1</v>
          </cell>
          <cell r="P173" t="str">
            <v>Yield Rata - raa tertimbang = 4.61125%</v>
          </cell>
          <cell r="Q173">
            <v>41575</v>
          </cell>
          <cell r="R173">
            <v>99.900369999999995</v>
          </cell>
          <cell r="S173" t="str">
            <v>N</v>
          </cell>
          <cell r="V173" t="str">
            <v>GOVT</v>
          </cell>
          <cell r="W173">
            <v>99</v>
          </cell>
          <cell r="X173">
            <v>2</v>
          </cell>
          <cell r="Z173">
            <v>99.900369999999995</v>
          </cell>
          <cell r="AA173">
            <v>99</v>
          </cell>
          <cell r="AB173">
            <v>2</v>
          </cell>
          <cell r="AC173" t="str">
            <v>IDR</v>
          </cell>
          <cell r="AD173">
            <v>1000000000000</v>
          </cell>
          <cell r="AI173">
            <v>1</v>
          </cell>
          <cell r="AJ173">
            <v>1</v>
          </cell>
          <cell r="AK173" t="str">
            <v>Actual/Actual</v>
          </cell>
          <cell r="AL173" t="str">
            <v>N</v>
          </cell>
          <cell r="AN173">
            <v>41227</v>
          </cell>
          <cell r="AO173">
            <v>41591</v>
          </cell>
          <cell r="AP173">
            <v>-7.48</v>
          </cell>
          <cell r="AQ173">
            <v>-8</v>
          </cell>
          <cell r="AR173">
            <v>18</v>
          </cell>
          <cell r="AT173">
            <v>2</v>
          </cell>
          <cell r="AU173" t="str">
            <v>Wholesale</v>
          </cell>
        </row>
        <row r="174">
          <cell r="A174" t="str">
            <v>VRNA01BCN1</v>
          </cell>
          <cell r="B174" t="str">
            <v>Verena Multi Finance</v>
          </cell>
          <cell r="C174" t="str">
            <v>Obligasi Berkelanjutan I Verena Multi Finance Tahap I Tahun 2012 Seri B</v>
          </cell>
          <cell r="D174" t="str">
            <v>P</v>
          </cell>
          <cell r="E174" t="str">
            <v>I</v>
          </cell>
          <cell r="F174" t="str">
            <v>idA-</v>
          </cell>
          <cell r="H174">
            <v>227000000000</v>
          </cell>
          <cell r="I174">
            <v>41254</v>
          </cell>
          <cell r="J174">
            <v>41255</v>
          </cell>
          <cell r="L174">
            <v>42349</v>
          </cell>
          <cell r="M174" t="str">
            <v>IDA0000555B3</v>
          </cell>
          <cell r="N174" t="str">
            <v>DESMAR 3-11</v>
          </cell>
          <cell r="O174">
            <v>3</v>
          </cell>
          <cell r="P174" t="str">
            <v>Fixed = 9% (Peng-JTO-00001/BEI.PP1/12-2015 tanggal 10 Desember 2015)</v>
          </cell>
          <cell r="Q174">
            <v>42165</v>
          </cell>
          <cell r="R174">
            <v>99.23</v>
          </cell>
          <cell r="S174" t="str">
            <v>N</v>
          </cell>
          <cell r="V174" t="str">
            <v>VRNA</v>
          </cell>
          <cell r="W174">
            <v>14</v>
          </cell>
          <cell r="X174">
            <v>1</v>
          </cell>
          <cell r="Z174">
            <v>99.215000000000003</v>
          </cell>
          <cell r="AA174">
            <v>1</v>
          </cell>
          <cell r="AB174">
            <v>3</v>
          </cell>
          <cell r="AC174" t="str">
            <v>IDR</v>
          </cell>
          <cell r="AD174">
            <v>227000000000</v>
          </cell>
          <cell r="AI174">
            <v>1</v>
          </cell>
          <cell r="AJ174">
            <v>8</v>
          </cell>
          <cell r="AK174" t="str">
            <v>30/360</v>
          </cell>
          <cell r="AL174" t="str">
            <v>N</v>
          </cell>
          <cell r="AM174">
            <v>9</v>
          </cell>
          <cell r="AN174">
            <v>42258</v>
          </cell>
          <cell r="AO174">
            <v>42349</v>
          </cell>
          <cell r="AP174">
            <v>-5.4</v>
          </cell>
          <cell r="AQ174">
            <v>-6</v>
          </cell>
          <cell r="AR174">
            <v>1.6</v>
          </cell>
          <cell r="AS174">
            <v>11.103479999999999</v>
          </cell>
          <cell r="AT174">
            <v>1</v>
          </cell>
          <cell r="AU174" t="str">
            <v>Wholesale</v>
          </cell>
          <cell r="AW174" t="str">
            <v>Evergreen Capital</v>
          </cell>
        </row>
        <row r="175">
          <cell r="A175" t="str">
            <v>MAPI01BCN1</v>
          </cell>
          <cell r="B175" t="str">
            <v>Mitra Adiperkasa</v>
          </cell>
          <cell r="C175" t="str">
            <v>Obligasi Berkelanjutan I Mitra Adiperkasa Tahap I Tahun 2012 Seri B Dengan Tingkat Bunga Tetap</v>
          </cell>
          <cell r="D175" t="str">
            <v>P</v>
          </cell>
          <cell r="E175" t="str">
            <v>I</v>
          </cell>
          <cell r="F175" t="str">
            <v>idAA-</v>
          </cell>
          <cell r="H175">
            <v>447000000000</v>
          </cell>
          <cell r="I175">
            <v>41255</v>
          </cell>
          <cell r="J175">
            <v>41256</v>
          </cell>
          <cell r="L175">
            <v>43081</v>
          </cell>
          <cell r="M175" t="str">
            <v>IDA0000558B7</v>
          </cell>
          <cell r="N175" t="str">
            <v>DESMAR 3-12</v>
          </cell>
          <cell r="O175">
            <v>3</v>
          </cell>
          <cell r="P175" t="str">
            <v>Fixed = 8.45%</v>
          </cell>
          <cell r="Q175">
            <v>43049</v>
          </cell>
          <cell r="R175">
            <v>74.498000000000005</v>
          </cell>
          <cell r="S175" t="str">
            <v>N</v>
          </cell>
          <cell r="V175" t="str">
            <v>MAPI</v>
          </cell>
          <cell r="W175">
            <v>2</v>
          </cell>
          <cell r="X175">
            <v>1</v>
          </cell>
          <cell r="Z175">
            <v>74.483000000000004</v>
          </cell>
          <cell r="AA175">
            <v>1</v>
          </cell>
          <cell r="AB175">
            <v>3</v>
          </cell>
          <cell r="AC175" t="str">
            <v>IDR</v>
          </cell>
          <cell r="AD175">
            <v>447000000000</v>
          </cell>
          <cell r="AI175">
            <v>1</v>
          </cell>
          <cell r="AJ175">
            <v>7</v>
          </cell>
          <cell r="AK175" t="str">
            <v>30/360</v>
          </cell>
          <cell r="AL175" t="str">
            <v>N</v>
          </cell>
          <cell r="AM175">
            <v>8.4499999999999993</v>
          </cell>
          <cell r="AN175">
            <v>42990</v>
          </cell>
          <cell r="AO175">
            <v>43081</v>
          </cell>
          <cell r="AP175">
            <v>-3.4</v>
          </cell>
          <cell r="AQ175">
            <v>-4</v>
          </cell>
          <cell r="AR175">
            <v>3</v>
          </cell>
          <cell r="AS175">
            <v>428.06187999999997</v>
          </cell>
          <cell r="AT175">
            <v>1</v>
          </cell>
          <cell r="AU175" t="str">
            <v>Wholesale</v>
          </cell>
          <cell r="AW175" t="str">
            <v>Indo Premier Sec</v>
          </cell>
        </row>
        <row r="176">
          <cell r="A176" t="str">
            <v>SIAGII02</v>
          </cell>
          <cell r="B176" t="str">
            <v>Aneka Gas</v>
          </cell>
          <cell r="C176" t="str">
            <v>Sukuk Ijarah Aneka Gas Industri II Tahun 2012</v>
          </cell>
          <cell r="D176" t="str">
            <v>P</v>
          </cell>
          <cell r="E176" t="str">
            <v>I</v>
          </cell>
          <cell r="F176" t="str">
            <v>A-(idn)</v>
          </cell>
          <cell r="H176">
            <v>300000000000</v>
          </cell>
          <cell r="I176">
            <v>41261</v>
          </cell>
          <cell r="J176">
            <v>41262</v>
          </cell>
          <cell r="L176">
            <v>43087</v>
          </cell>
          <cell r="M176" t="str">
            <v>IDJ000005400</v>
          </cell>
          <cell r="N176" t="str">
            <v>DESMAR 3-18</v>
          </cell>
          <cell r="O176">
            <v>3</v>
          </cell>
          <cell r="P176" t="str">
            <v>Cicilan Imbalan Ijarah Rp. 99.000.000</v>
          </cell>
        </row>
        <row r="177">
          <cell r="A177" t="str">
            <v>AKRA01B</v>
          </cell>
          <cell r="B177" t="str">
            <v>AKR Corporindo</v>
          </cell>
          <cell r="C177" t="str">
            <v>Obligasi I AKR Corpindo Tahun 2012 Dengan Tingkat Bunga Tetap Seri B</v>
          </cell>
          <cell r="D177" t="str">
            <v>P</v>
          </cell>
          <cell r="E177" t="str">
            <v>I</v>
          </cell>
          <cell r="F177" t="str">
            <v>idAA-</v>
          </cell>
          <cell r="H177">
            <v>877000000000</v>
          </cell>
          <cell r="I177">
            <v>41264</v>
          </cell>
          <cell r="J177">
            <v>41269</v>
          </cell>
          <cell r="L177">
            <v>43820</v>
          </cell>
          <cell r="M177" t="str">
            <v>IDA0000562B9</v>
          </cell>
          <cell r="N177" t="str">
            <v>DESMAR 3-21</v>
          </cell>
          <cell r="O177">
            <v>3</v>
          </cell>
          <cell r="P177" t="str">
            <v>Fixed = 8.75%</v>
          </cell>
          <cell r="Q177">
            <v>43804.661805555559</v>
          </cell>
          <cell r="R177">
            <v>100</v>
          </cell>
          <cell r="S177" t="str">
            <v>N</v>
          </cell>
          <cell r="V177" t="str">
            <v>AKRA</v>
          </cell>
          <cell r="W177">
            <v>13</v>
          </cell>
          <cell r="X177">
            <v>1</v>
          </cell>
          <cell r="Z177">
            <v>100</v>
          </cell>
          <cell r="AA177">
            <v>1</v>
          </cell>
          <cell r="AB177">
            <v>3</v>
          </cell>
          <cell r="AC177" t="str">
            <v>IDR</v>
          </cell>
          <cell r="AD177">
            <v>877000000000</v>
          </cell>
          <cell r="AI177">
            <v>1</v>
          </cell>
          <cell r="AJ177">
            <v>7</v>
          </cell>
          <cell r="AK177" t="str">
            <v>30/360</v>
          </cell>
          <cell r="AL177" t="str">
            <v>N</v>
          </cell>
          <cell r="AM177">
            <v>8.75</v>
          </cell>
          <cell r="AN177">
            <v>43729</v>
          </cell>
          <cell r="AO177">
            <v>43820</v>
          </cell>
          <cell r="AP177">
            <v>-1.37</v>
          </cell>
          <cell r="AQ177">
            <v>-2</v>
          </cell>
          <cell r="AR177">
            <v>0.15</v>
          </cell>
          <cell r="AS177">
            <v>8.6664600000000007</v>
          </cell>
          <cell r="AT177">
            <v>1</v>
          </cell>
          <cell r="AU177" t="str">
            <v>Wholesale</v>
          </cell>
          <cell r="AW177" t="str">
            <v>CIMB Sec Indo</v>
          </cell>
        </row>
        <row r="178">
          <cell r="A178" t="str">
            <v>SMFP02ACN1</v>
          </cell>
          <cell r="B178" t="str">
            <v xml:space="preserve">Sarana Multigriya </v>
          </cell>
          <cell r="C178" t="str">
            <v>Obl Berkelanjutan II Sarana Multigriya Finansial Thp I Thn 2012 Dengan Tingkat Bunga Tetap Seri A</v>
          </cell>
          <cell r="D178" t="str">
            <v>P</v>
          </cell>
          <cell r="E178" t="str">
            <v>I</v>
          </cell>
          <cell r="F178" t="str">
            <v>idAA+</v>
          </cell>
          <cell r="H178">
            <v>320000000000</v>
          </cell>
          <cell r="I178">
            <v>41270</v>
          </cell>
          <cell r="J178">
            <v>41271</v>
          </cell>
          <cell r="K178">
            <v>42361</v>
          </cell>
          <cell r="L178">
            <v>42365</v>
          </cell>
          <cell r="M178" t="str">
            <v>IDA0000565A4</v>
          </cell>
          <cell r="N178" t="str">
            <v>DESMAR 3-27</v>
          </cell>
          <cell r="O178">
            <v>3</v>
          </cell>
          <cell r="P178" t="str">
            <v>Fixed = 7.3%</v>
          </cell>
          <cell r="Q178">
            <v>41722</v>
          </cell>
          <cell r="R178">
            <v>96.725700000000003</v>
          </cell>
          <cell r="S178" t="str">
            <v>N</v>
          </cell>
          <cell r="V178" t="str">
            <v>SMFP</v>
          </cell>
          <cell r="W178">
            <v>8</v>
          </cell>
          <cell r="X178">
            <v>1</v>
          </cell>
          <cell r="Z178">
            <v>96.725700000000003</v>
          </cell>
          <cell r="AA178">
            <v>1</v>
          </cell>
          <cell r="AB178">
            <v>3</v>
          </cell>
          <cell r="AC178" t="str">
            <v>IDR</v>
          </cell>
          <cell r="AD178">
            <v>320000000000</v>
          </cell>
          <cell r="AI178">
            <v>1</v>
          </cell>
          <cell r="AJ178">
            <v>7</v>
          </cell>
          <cell r="AK178" t="str">
            <v>30/360</v>
          </cell>
          <cell r="AL178" t="str">
            <v>N</v>
          </cell>
          <cell r="AM178">
            <v>7.3</v>
          </cell>
          <cell r="AN178">
            <v>42274</v>
          </cell>
          <cell r="AO178">
            <v>42365</v>
          </cell>
          <cell r="AP178">
            <v>-5.36</v>
          </cell>
          <cell r="AQ178">
            <v>-6</v>
          </cell>
          <cell r="AR178">
            <v>30</v>
          </cell>
          <cell r="AS178">
            <v>9.3500099999999993</v>
          </cell>
          <cell r="AT178">
            <v>1</v>
          </cell>
          <cell r="AU178" t="str">
            <v>Wholesale</v>
          </cell>
          <cell r="AW178" t="str">
            <v>CIMB Sec Indo</v>
          </cell>
        </row>
        <row r="179">
          <cell r="A179" t="str">
            <v>DNRK01BCN1</v>
          </cell>
          <cell r="B179" t="str">
            <v>Danareksa</v>
          </cell>
          <cell r="C179" t="str">
            <v>Obligasi Berkelanjutan I Danareksa Tahap I Tahun 2012 Seri B</v>
          </cell>
          <cell r="D179" t="str">
            <v>P</v>
          </cell>
          <cell r="E179" t="str">
            <v>I</v>
          </cell>
          <cell r="F179" t="str">
            <v>idA</v>
          </cell>
          <cell r="H179">
            <v>375000000000</v>
          </cell>
          <cell r="I179">
            <v>41283</v>
          </cell>
          <cell r="J179">
            <v>41284</v>
          </cell>
          <cell r="L179">
            <v>43109</v>
          </cell>
          <cell r="M179" t="str">
            <v>IDA0000567B8</v>
          </cell>
          <cell r="N179" t="str">
            <v>JANAPR 3-9</v>
          </cell>
          <cell r="O179">
            <v>3</v>
          </cell>
          <cell r="P179" t="str">
            <v>Fixed = 8.8%</v>
          </cell>
          <cell r="Q179">
            <v>43082</v>
          </cell>
          <cell r="R179">
            <v>100</v>
          </cell>
          <cell r="S179" t="str">
            <v>N</v>
          </cell>
          <cell r="V179" t="str">
            <v>DNRK</v>
          </cell>
          <cell r="W179">
            <v>13</v>
          </cell>
          <cell r="X179">
            <v>1</v>
          </cell>
          <cell r="Z179">
            <v>100</v>
          </cell>
          <cell r="AA179">
            <v>1</v>
          </cell>
          <cell r="AB179">
            <v>3</v>
          </cell>
          <cell r="AC179" t="str">
            <v>IDR</v>
          </cell>
          <cell r="AD179">
            <v>375000000000</v>
          </cell>
          <cell r="AI179">
            <v>1</v>
          </cell>
          <cell r="AJ179">
            <v>8</v>
          </cell>
          <cell r="AK179" t="str">
            <v>30/360</v>
          </cell>
          <cell r="AL179" t="str">
            <v>N</v>
          </cell>
          <cell r="AM179">
            <v>8.8000000000000007</v>
          </cell>
          <cell r="AN179">
            <v>43017</v>
          </cell>
          <cell r="AO179">
            <v>43109</v>
          </cell>
          <cell r="AP179">
            <v>-3.32</v>
          </cell>
          <cell r="AQ179">
            <v>-4</v>
          </cell>
          <cell r="AR179">
            <v>3</v>
          </cell>
          <cell r="AT179">
            <v>1</v>
          </cell>
          <cell r="AU179" t="str">
            <v>Wholesale</v>
          </cell>
          <cell r="AW179" t="str">
            <v>Danareksa Sekuritas</v>
          </cell>
        </row>
        <row r="180">
          <cell r="A180" t="str">
            <v>NISP01BCN1</v>
          </cell>
          <cell r="B180" t="str">
            <v>PT OCBC Nisp</v>
          </cell>
          <cell r="C180" t="str">
            <v>Obligasi Berkelanjutan I OCBC NISP Tahap I Tahun 2013 Seri B Dengan Tingkat Bunga Tetap</v>
          </cell>
          <cell r="D180" t="str">
            <v>P</v>
          </cell>
          <cell r="E180" t="str">
            <v>I</v>
          </cell>
          <cell r="F180" t="str">
            <v>idAAA</v>
          </cell>
          <cell r="H180">
            <v>529000000000</v>
          </cell>
          <cell r="I180">
            <v>41324</v>
          </cell>
          <cell r="J180">
            <v>41325</v>
          </cell>
          <cell r="L180">
            <v>42054</v>
          </cell>
          <cell r="M180" t="str">
            <v>IDA0000570B2</v>
          </cell>
          <cell r="N180" t="str">
            <v>FEBMAY 3-19</v>
          </cell>
          <cell r="O180">
            <v>3</v>
          </cell>
          <cell r="P180" t="str">
            <v>Fixed = 6.9%</v>
          </cell>
          <cell r="Q180">
            <v>42009</v>
          </cell>
          <cell r="R180">
            <v>99.86</v>
          </cell>
          <cell r="S180" t="str">
            <v>N</v>
          </cell>
          <cell r="V180" t="str">
            <v>NISP</v>
          </cell>
          <cell r="W180">
            <v>13</v>
          </cell>
          <cell r="X180">
            <v>1</v>
          </cell>
          <cell r="Z180">
            <v>99.86</v>
          </cell>
          <cell r="AA180">
            <v>1</v>
          </cell>
          <cell r="AB180">
            <v>3</v>
          </cell>
          <cell r="AC180" t="str">
            <v>IDR</v>
          </cell>
          <cell r="AD180">
            <v>529000000000</v>
          </cell>
          <cell r="AI180">
            <v>1</v>
          </cell>
          <cell r="AJ180">
            <v>6</v>
          </cell>
          <cell r="AK180" t="str">
            <v>30/360</v>
          </cell>
          <cell r="AL180" t="str">
            <v>N</v>
          </cell>
          <cell r="AM180">
            <v>6.9</v>
          </cell>
          <cell r="AN180">
            <v>41962</v>
          </cell>
          <cell r="AO180">
            <v>42054</v>
          </cell>
          <cell r="AP180">
            <v>-6.21</v>
          </cell>
          <cell r="AQ180">
            <v>-7</v>
          </cell>
          <cell r="AR180">
            <v>10</v>
          </cell>
          <cell r="AS180">
            <v>8.0803899999999995</v>
          </cell>
          <cell r="AT180">
            <v>1</v>
          </cell>
          <cell r="AU180" t="str">
            <v>Wholesale</v>
          </cell>
          <cell r="AW180" t="str">
            <v>PT Indo Premier Sec</v>
          </cell>
        </row>
        <row r="181">
          <cell r="A181" t="str">
            <v>ASDF01ACN3</v>
          </cell>
          <cell r="B181" t="str">
            <v>Astra Sedaya Finance</v>
          </cell>
          <cell r="C181" t="str">
            <v>Obligasi Berkelanjutan I Astra Sedaya Finance Dengan Tingkat Bunga Tetap Tahap III Thn 2013 Seri A</v>
          </cell>
          <cell r="D181" t="str">
            <v>P</v>
          </cell>
          <cell r="E181" t="str">
            <v>I</v>
          </cell>
          <cell r="F181" t="str">
            <v>idAA+</v>
          </cell>
          <cell r="H181">
            <v>350000000000</v>
          </cell>
          <cell r="I181">
            <v>41327</v>
          </cell>
          <cell r="J181">
            <v>41330</v>
          </cell>
          <cell r="L181">
            <v>41702</v>
          </cell>
          <cell r="M181" t="str">
            <v>IDA0000569A6</v>
          </cell>
          <cell r="N181" t="str">
            <v>FEBMAY 3-22</v>
          </cell>
          <cell r="O181">
            <v>3</v>
          </cell>
          <cell r="P181" t="str">
            <v>Fixed = 6.75%</v>
          </cell>
          <cell r="Q181">
            <v>41674</v>
          </cell>
          <cell r="R181">
            <v>99.88</v>
          </cell>
          <cell r="S181" t="str">
            <v>N</v>
          </cell>
          <cell r="V181" t="str">
            <v>ASDF</v>
          </cell>
          <cell r="W181">
            <v>8</v>
          </cell>
          <cell r="X181">
            <v>1</v>
          </cell>
          <cell r="Z181">
            <v>99.85</v>
          </cell>
          <cell r="AA181">
            <v>1</v>
          </cell>
          <cell r="AB181">
            <v>3</v>
          </cell>
          <cell r="AC181" t="str">
            <v>IDR</v>
          </cell>
          <cell r="AD181">
            <v>350000000000</v>
          </cell>
          <cell r="AI181">
            <v>1</v>
          </cell>
          <cell r="AJ181">
            <v>7</v>
          </cell>
          <cell r="AK181" t="str">
            <v>30/360</v>
          </cell>
          <cell r="AL181" t="str">
            <v>N</v>
          </cell>
          <cell r="AM181">
            <v>6.75</v>
          </cell>
          <cell r="AN181">
            <v>41600</v>
          </cell>
          <cell r="AO181">
            <v>41702</v>
          </cell>
          <cell r="AP181">
            <v>-7.17</v>
          </cell>
          <cell r="AQ181">
            <v>-8</v>
          </cell>
          <cell r="AR181">
            <v>2</v>
          </cell>
          <cell r="AS181">
            <v>6.6683599999999998</v>
          </cell>
          <cell r="AT181">
            <v>1</v>
          </cell>
          <cell r="AU181" t="str">
            <v>Wholesale</v>
          </cell>
          <cell r="AW181" t="str">
            <v>Cimb Sec Ind</v>
          </cell>
        </row>
        <row r="182">
          <cell r="A182" t="str">
            <v>SMADMF01ACN1</v>
          </cell>
          <cell r="B182" t="str">
            <v>Adira Finance</v>
          </cell>
          <cell r="C182" t="str">
            <v>Sukuk Mudharabah Berkelanjutan I Adira Finance Tahap I Tahun 2013 Seri A</v>
          </cell>
          <cell r="D182" t="str">
            <v>P</v>
          </cell>
          <cell r="E182" t="str">
            <v>I</v>
          </cell>
          <cell r="F182" t="str">
            <v>idAA+(sy)</v>
          </cell>
          <cell r="H182">
            <v>66000000000</v>
          </cell>
          <cell r="I182">
            <v>41334</v>
          </cell>
          <cell r="J182">
            <v>41337</v>
          </cell>
          <cell r="L182">
            <v>41709</v>
          </cell>
          <cell r="M182" t="str">
            <v>IDJ0000056A5</v>
          </cell>
          <cell r="N182" t="str">
            <v>MARJUN 3-1</v>
          </cell>
          <cell r="O182">
            <v>3</v>
          </cell>
          <cell r="P182" t="str">
            <v>Nisbah = 57.083% dengan indikasi bagi hasil ekuivalen = 6.85%</v>
          </cell>
          <cell r="Q182">
            <v>41704</v>
          </cell>
          <cell r="R182">
            <v>100</v>
          </cell>
          <cell r="S182" t="str">
            <v>N</v>
          </cell>
          <cell r="V182" t="str">
            <v>ADMF</v>
          </cell>
          <cell r="W182">
            <v>7</v>
          </cell>
          <cell r="X182">
            <v>1</v>
          </cell>
          <cell r="Z182">
            <v>99.99</v>
          </cell>
          <cell r="AA182">
            <v>4</v>
          </cell>
          <cell r="AB182">
            <v>3</v>
          </cell>
          <cell r="AC182" t="str">
            <v>IDR</v>
          </cell>
          <cell r="AD182">
            <v>66000000000</v>
          </cell>
          <cell r="AI182">
            <v>2</v>
          </cell>
          <cell r="AJ182">
            <v>7</v>
          </cell>
          <cell r="AK182" t="str">
            <v>30/360</v>
          </cell>
          <cell r="AL182" t="str">
            <v>N</v>
          </cell>
          <cell r="AN182">
            <v>41609</v>
          </cell>
          <cell r="AO182">
            <v>41709</v>
          </cell>
          <cell r="AP182">
            <v>-7.15</v>
          </cell>
          <cell r="AQ182">
            <v>-8</v>
          </cell>
          <cell r="AR182">
            <v>2</v>
          </cell>
          <cell r="AT182">
            <v>4</v>
          </cell>
          <cell r="AU182" t="str">
            <v>Wholesale</v>
          </cell>
          <cell r="AW182" t="str">
            <v>Danareksa Sek</v>
          </cell>
        </row>
        <row r="183">
          <cell r="A183" t="str">
            <v>FR0061</v>
          </cell>
          <cell r="B183" t="str">
            <v>Government Bond</v>
          </cell>
          <cell r="C183" t="str">
            <v>Obligasi Negara RI Seri FR0061</v>
          </cell>
          <cell r="D183" t="str">
            <v>S</v>
          </cell>
          <cell r="E183" t="str">
            <v>A</v>
          </cell>
          <cell r="F183" t="str">
            <v>idAAA</v>
          </cell>
          <cell r="G183">
            <v>0</v>
          </cell>
          <cell r="H183">
            <v>950000000000</v>
          </cell>
          <cell r="I183">
            <v>40822</v>
          </cell>
          <cell r="J183">
            <v>40823</v>
          </cell>
          <cell r="K183">
            <v>1</v>
          </cell>
          <cell r="L183">
            <v>44696</v>
          </cell>
          <cell r="M183" t="str">
            <v>IDG000010000</v>
          </cell>
          <cell r="N183" t="str">
            <v>MEINO 6-15</v>
          </cell>
          <cell r="O183">
            <v>6</v>
          </cell>
          <cell r="P183" t="str">
            <v>Fixed = 7%</v>
          </cell>
          <cell r="Q183">
            <v>44280.699074074073</v>
          </cell>
          <cell r="R183">
            <v>103.65</v>
          </cell>
          <cell r="S183" t="str">
            <v>N</v>
          </cell>
          <cell r="T183">
            <v>0</v>
          </cell>
          <cell r="U183">
            <v>0</v>
          </cell>
          <cell r="V183" t="str">
            <v>GOVT</v>
          </cell>
          <cell r="W183">
            <v>99</v>
          </cell>
          <cell r="X183">
            <v>2</v>
          </cell>
          <cell r="Y183">
            <v>0</v>
          </cell>
          <cell r="Z183">
            <v>103.65</v>
          </cell>
          <cell r="AA183">
            <v>1</v>
          </cell>
          <cell r="AB183">
            <v>3</v>
          </cell>
          <cell r="AC183" t="str">
            <v>IDR</v>
          </cell>
          <cell r="AD183">
            <v>102729000000000</v>
          </cell>
          <cell r="AI183">
            <v>1</v>
          </cell>
          <cell r="AJ183">
            <v>3</v>
          </cell>
          <cell r="AK183" t="str">
            <v>Actual/Actual</v>
          </cell>
          <cell r="AL183" t="str">
            <v>N</v>
          </cell>
          <cell r="AM183">
            <v>7</v>
          </cell>
          <cell r="AN183">
            <v>44150</v>
          </cell>
          <cell r="AO183">
            <v>44331</v>
          </cell>
          <cell r="AP183">
            <v>1.02</v>
          </cell>
          <cell r="AQ183">
            <v>1</v>
          </cell>
          <cell r="AR183">
            <v>50</v>
          </cell>
          <cell r="AS183">
            <v>3.6669499999999999</v>
          </cell>
          <cell r="AT183">
            <v>1</v>
          </cell>
          <cell r="AU183" t="str">
            <v>Wholesale</v>
          </cell>
        </row>
        <row r="184">
          <cell r="A184" t="str">
            <v>APLN02</v>
          </cell>
          <cell r="B184" t="str">
            <v>Agung Podomoro</v>
          </cell>
          <cell r="C184" t="str">
            <v>Obligasi II Agung Podomoro Land Tahun 2012</v>
          </cell>
          <cell r="D184" t="str">
            <v>P</v>
          </cell>
          <cell r="E184" t="str">
            <v>I</v>
          </cell>
          <cell r="F184" t="str">
            <v>idA-</v>
          </cell>
          <cell r="H184">
            <v>1200000000000</v>
          </cell>
          <cell r="I184">
            <v>41136</v>
          </cell>
          <cell r="J184">
            <v>41137</v>
          </cell>
          <cell r="L184">
            <v>42962</v>
          </cell>
          <cell r="M184" t="str">
            <v>IDA000054100</v>
          </cell>
          <cell r="N184" t="str">
            <v>AGSNOV 3-15</v>
          </cell>
          <cell r="O184">
            <v>3</v>
          </cell>
          <cell r="P184" t="str">
            <v>Fixed = 9.375%</v>
          </cell>
          <cell r="Q184">
            <v>42943</v>
          </cell>
          <cell r="R184">
            <v>100.06</v>
          </cell>
          <cell r="S184" t="str">
            <v>N</v>
          </cell>
          <cell r="V184" t="str">
            <v>APLN</v>
          </cell>
          <cell r="W184">
            <v>8</v>
          </cell>
          <cell r="X184">
            <v>1</v>
          </cell>
          <cell r="Z184">
            <v>100.05</v>
          </cell>
          <cell r="AA184">
            <v>1</v>
          </cell>
          <cell r="AB184">
            <v>3</v>
          </cell>
          <cell r="AC184" t="str">
            <v>IDR</v>
          </cell>
          <cell r="AD184">
            <v>1200000000000</v>
          </cell>
          <cell r="AI184">
            <v>1</v>
          </cell>
          <cell r="AJ184">
            <v>8</v>
          </cell>
          <cell r="AK184" t="str">
            <v>30/360</v>
          </cell>
          <cell r="AL184" t="str">
            <v>N</v>
          </cell>
          <cell r="AM184">
            <v>9.375</v>
          </cell>
          <cell r="AN184">
            <v>42870</v>
          </cell>
          <cell r="AO184">
            <v>42962</v>
          </cell>
          <cell r="AP184">
            <v>-3.72</v>
          </cell>
          <cell r="AQ184">
            <v>-4</v>
          </cell>
          <cell r="AR184">
            <v>20</v>
          </cell>
          <cell r="AS184">
            <v>8.0198199999999993</v>
          </cell>
          <cell r="AT184">
            <v>1</v>
          </cell>
          <cell r="AU184" t="str">
            <v>Wholesale</v>
          </cell>
          <cell r="AW184" t="str">
            <v>Deutche Sec Ind</v>
          </cell>
        </row>
        <row r="185">
          <cell r="A185" t="str">
            <v>SPN03121212</v>
          </cell>
          <cell r="B185" t="str">
            <v>Government Bond</v>
          </cell>
          <cell r="C185" t="str">
            <v>Surat Perbendaharaan Negara Seri SPN03121212</v>
          </cell>
          <cell r="D185" t="str">
            <v>S</v>
          </cell>
          <cell r="E185" t="str">
            <v>I</v>
          </cell>
          <cell r="H185">
            <v>1000000000000</v>
          </cell>
          <cell r="I185">
            <v>41165</v>
          </cell>
          <cell r="J185">
            <v>41166</v>
          </cell>
          <cell r="L185">
            <v>41255</v>
          </cell>
          <cell r="M185" t="str">
            <v>IDQ000007005</v>
          </cell>
          <cell r="N185" t="str">
            <v>SPN</v>
          </cell>
          <cell r="O185">
            <v>1</v>
          </cell>
          <cell r="P185" t="str">
            <v>Yield rata-rata tertimbang = 4.01819%</v>
          </cell>
          <cell r="Q185">
            <v>41248</v>
          </cell>
          <cell r="R185">
            <v>99.938389999999998</v>
          </cell>
          <cell r="S185" t="str">
            <v>N</v>
          </cell>
          <cell r="V185" t="str">
            <v>GOVT</v>
          </cell>
          <cell r="W185">
            <v>99</v>
          </cell>
          <cell r="X185">
            <v>2</v>
          </cell>
          <cell r="Z185">
            <v>99.938389999999998</v>
          </cell>
          <cell r="AA185">
            <v>99</v>
          </cell>
          <cell r="AB185">
            <v>2</v>
          </cell>
          <cell r="AC185" t="str">
            <v>IDR</v>
          </cell>
          <cell r="AD185">
            <v>1000000000000</v>
          </cell>
          <cell r="AI185">
            <v>1</v>
          </cell>
          <cell r="AJ185">
            <v>1</v>
          </cell>
          <cell r="AK185" t="str">
            <v>Actual/Actual</v>
          </cell>
          <cell r="AL185" t="str">
            <v>N</v>
          </cell>
          <cell r="AN185">
            <v>41165</v>
          </cell>
          <cell r="AO185">
            <v>41302</v>
          </cell>
          <cell r="AP185">
            <v>-8.4</v>
          </cell>
          <cell r="AQ185">
            <v>-9</v>
          </cell>
          <cell r="AR185">
            <v>45</v>
          </cell>
          <cell r="AS185">
            <v>4.5</v>
          </cell>
          <cell r="AT185">
            <v>2</v>
          </cell>
          <cell r="AU185" t="str">
            <v>Wholesale</v>
          </cell>
        </row>
        <row r="186">
          <cell r="A186" t="str">
            <v>SSIA01B</v>
          </cell>
          <cell r="B186" t="str">
            <v>Surya Semesta Internusa</v>
          </cell>
          <cell r="C186" t="str">
            <v>Obligasi Surya Semesta Internusa I Tahun 2012 Dengan Tingkat Bunga Tetap Seri B</v>
          </cell>
          <cell r="D186" t="str">
            <v>P</v>
          </cell>
          <cell r="E186" t="str">
            <v>I</v>
          </cell>
          <cell r="F186" t="str">
            <v>idA</v>
          </cell>
          <cell r="H186">
            <v>550000000000</v>
          </cell>
          <cell r="I186">
            <v>41219</v>
          </cell>
          <cell r="J186">
            <v>41220</v>
          </cell>
          <cell r="L186">
            <v>43045</v>
          </cell>
          <cell r="M186" t="str">
            <v>IDA0000549B6</v>
          </cell>
          <cell r="N186" t="str">
            <v>NOVFEB 3-6</v>
          </cell>
          <cell r="O186">
            <v>3</v>
          </cell>
          <cell r="P186" t="str">
            <v>Fixed = 9.3%</v>
          </cell>
          <cell r="Q186">
            <v>43031</v>
          </cell>
          <cell r="R186">
            <v>100</v>
          </cell>
          <cell r="S186" t="str">
            <v>N</v>
          </cell>
          <cell r="V186" t="str">
            <v>SSIA</v>
          </cell>
          <cell r="W186">
            <v>1</v>
          </cell>
          <cell r="X186">
            <v>1</v>
          </cell>
          <cell r="Z186">
            <v>100</v>
          </cell>
          <cell r="AA186">
            <v>1</v>
          </cell>
          <cell r="AB186">
            <v>3</v>
          </cell>
          <cell r="AC186" t="str">
            <v>IDR</v>
          </cell>
          <cell r="AD186">
            <v>550000000000</v>
          </cell>
          <cell r="AI186">
            <v>1</v>
          </cell>
          <cell r="AJ186">
            <v>8</v>
          </cell>
          <cell r="AK186" t="str">
            <v>30/360</v>
          </cell>
          <cell r="AL186" t="str">
            <v>N</v>
          </cell>
          <cell r="AM186">
            <v>9.3000000000000007</v>
          </cell>
          <cell r="AN186">
            <v>42953</v>
          </cell>
          <cell r="AO186">
            <v>43045</v>
          </cell>
          <cell r="AP186">
            <v>-3.49</v>
          </cell>
          <cell r="AQ186">
            <v>-4</v>
          </cell>
          <cell r="AR186">
            <v>8</v>
          </cell>
          <cell r="AT186">
            <v>1</v>
          </cell>
          <cell r="AU186" t="str">
            <v>Wholesale</v>
          </cell>
          <cell r="AW186" t="str">
            <v>Mandiri Sekuritas</v>
          </cell>
        </row>
        <row r="187">
          <cell r="A187" t="str">
            <v>CNAF01A</v>
          </cell>
          <cell r="B187" t="str">
            <v>CIMB Finance</v>
          </cell>
          <cell r="C187" t="str">
            <v>Obligasi I CIMB Niaga Auto Finance Tahun 2012 Dengan Tingkat Bunga Tetap Seri A</v>
          </cell>
          <cell r="D187" t="str">
            <v>P</v>
          </cell>
          <cell r="E187" t="str">
            <v>I</v>
          </cell>
          <cell r="F187" t="str">
            <v>idAA</v>
          </cell>
          <cell r="H187">
            <v>152000000000</v>
          </cell>
          <cell r="I187">
            <v>41235</v>
          </cell>
          <cell r="J187">
            <v>41236</v>
          </cell>
          <cell r="L187">
            <v>41610</v>
          </cell>
          <cell r="M187" t="str">
            <v>IDA0000551A4</v>
          </cell>
          <cell r="N187" t="str">
            <v>NOVFEB 3-22</v>
          </cell>
          <cell r="O187">
            <v>3</v>
          </cell>
          <cell r="P187" t="str">
            <v>Fixed = 7.00%</v>
          </cell>
          <cell r="Q187">
            <v>41603</v>
          </cell>
          <cell r="R187">
            <v>100</v>
          </cell>
          <cell r="S187" t="str">
            <v>N</v>
          </cell>
          <cell r="V187" t="str">
            <v>CNAF</v>
          </cell>
          <cell r="W187">
            <v>13</v>
          </cell>
          <cell r="X187">
            <v>1</v>
          </cell>
          <cell r="Z187">
            <v>100</v>
          </cell>
          <cell r="AA187">
            <v>1</v>
          </cell>
          <cell r="AB187">
            <v>3</v>
          </cell>
          <cell r="AC187" t="str">
            <v>IDR</v>
          </cell>
          <cell r="AD187">
            <v>152000000000</v>
          </cell>
          <cell r="AI187">
            <v>1</v>
          </cell>
          <cell r="AK187" t="str">
            <v>30/360</v>
          </cell>
          <cell r="AL187" t="str">
            <v>N</v>
          </cell>
          <cell r="AM187">
            <v>7</v>
          </cell>
          <cell r="AN187">
            <v>41508</v>
          </cell>
          <cell r="AO187">
            <v>41610</v>
          </cell>
          <cell r="AP187">
            <v>-7.43</v>
          </cell>
          <cell r="AQ187">
            <v>-8</v>
          </cell>
          <cell r="AR187">
            <v>0.2</v>
          </cell>
          <cell r="AS187">
            <v>0</v>
          </cell>
          <cell r="AT187">
            <v>1</v>
          </cell>
          <cell r="AU187" t="str">
            <v>Wholesale</v>
          </cell>
          <cell r="AW187" t="str">
            <v>PT CIMB Securities Indonesia</v>
          </cell>
        </row>
        <row r="188">
          <cell r="A188" t="str">
            <v>BEXI01BCN2</v>
          </cell>
          <cell r="B188" t="str">
            <v>Bank Ekspor Indonesia</v>
          </cell>
          <cell r="C188" t="str">
            <v>Obligasi Berkelanjutan Indonesia Eximbank I Dengan Tingkat Bunga Tetap Tahap II Tahun 2012 Seri B</v>
          </cell>
          <cell r="D188" t="str">
            <v>P</v>
          </cell>
          <cell r="E188" t="str">
            <v>I</v>
          </cell>
          <cell r="F188" t="str">
            <v>idAAA</v>
          </cell>
          <cell r="H188">
            <v>666000000000</v>
          </cell>
          <cell r="I188">
            <v>41240</v>
          </cell>
          <cell r="J188">
            <v>41241</v>
          </cell>
          <cell r="L188">
            <v>42335</v>
          </cell>
          <cell r="M188" t="str">
            <v>IDA0000550B4</v>
          </cell>
          <cell r="N188" t="str">
            <v>NOVFEB 3-27</v>
          </cell>
          <cell r="O188">
            <v>3</v>
          </cell>
          <cell r="P188" t="str">
            <v>Fixed = 6.5%</v>
          </cell>
          <cell r="Q188">
            <v>42317</v>
          </cell>
          <cell r="R188">
            <v>99.85</v>
          </cell>
          <cell r="S188" t="str">
            <v>N</v>
          </cell>
          <cell r="V188" t="str">
            <v>BEXI</v>
          </cell>
          <cell r="W188">
            <v>2</v>
          </cell>
          <cell r="X188">
            <v>1</v>
          </cell>
          <cell r="Z188">
            <v>99.85</v>
          </cell>
          <cell r="AA188">
            <v>1</v>
          </cell>
          <cell r="AB188">
            <v>3</v>
          </cell>
          <cell r="AC188" t="str">
            <v>IDR</v>
          </cell>
          <cell r="AD188">
            <v>666000000000</v>
          </cell>
          <cell r="AI188">
            <v>1</v>
          </cell>
          <cell r="AJ188">
            <v>6</v>
          </cell>
          <cell r="AK188" t="str">
            <v>30/360</v>
          </cell>
          <cell r="AL188" t="str">
            <v>N</v>
          </cell>
          <cell r="AM188">
            <v>6.5</v>
          </cell>
          <cell r="AN188">
            <v>42243</v>
          </cell>
          <cell r="AO188">
            <v>42335</v>
          </cell>
          <cell r="AP188">
            <v>-5.44</v>
          </cell>
          <cell r="AQ188">
            <v>-6</v>
          </cell>
          <cell r="AR188">
            <v>0.5</v>
          </cell>
          <cell r="AS188">
            <v>9.7592400000000001</v>
          </cell>
          <cell r="AT188">
            <v>1</v>
          </cell>
          <cell r="AU188" t="str">
            <v>Wholesale</v>
          </cell>
          <cell r="AW188" t="str">
            <v>Trimegah Securities Tbk</v>
          </cell>
        </row>
        <row r="189">
          <cell r="A189" t="str">
            <v>FR0060</v>
          </cell>
          <cell r="B189" t="str">
            <v>Government Bond</v>
          </cell>
          <cell r="C189" t="str">
            <v>Obligasi Negara RI Seri FR0060</v>
          </cell>
          <cell r="D189" t="str">
            <v>S</v>
          </cell>
          <cell r="E189" t="str">
            <v>I</v>
          </cell>
          <cell r="H189">
            <v>950000000000</v>
          </cell>
          <cell r="I189">
            <v>40822</v>
          </cell>
          <cell r="J189">
            <v>40823</v>
          </cell>
          <cell r="K189">
            <v>1</v>
          </cell>
          <cell r="L189">
            <v>42840</v>
          </cell>
          <cell r="M189" t="str">
            <v>IDG000009903</v>
          </cell>
          <cell r="N189" t="str">
            <v>APROK 6-15</v>
          </cell>
          <cell r="O189">
            <v>6</v>
          </cell>
          <cell r="P189" t="str">
            <v>Fixed = 6.25%</v>
          </cell>
          <cell r="Q189">
            <v>42836</v>
          </cell>
          <cell r="R189">
            <v>100.00314</v>
          </cell>
          <cell r="S189" t="str">
            <v>N</v>
          </cell>
          <cell r="T189">
            <v>0</v>
          </cell>
          <cell r="U189">
            <v>0</v>
          </cell>
          <cell r="V189" t="str">
            <v>GOVT</v>
          </cell>
          <cell r="W189">
            <v>99</v>
          </cell>
          <cell r="X189">
            <v>2</v>
          </cell>
          <cell r="Y189">
            <v>0</v>
          </cell>
          <cell r="Z189">
            <v>100.00314</v>
          </cell>
          <cell r="AA189">
            <v>1</v>
          </cell>
          <cell r="AB189">
            <v>3</v>
          </cell>
          <cell r="AC189" t="str">
            <v>IDR</v>
          </cell>
          <cell r="AD189">
            <v>9784000000000</v>
          </cell>
          <cell r="AI189">
            <v>1</v>
          </cell>
          <cell r="AJ189">
            <v>3</v>
          </cell>
          <cell r="AK189" t="str">
            <v>Actual/Actual</v>
          </cell>
          <cell r="AL189" t="str">
            <v>N</v>
          </cell>
          <cell r="AM189">
            <v>6.25</v>
          </cell>
          <cell r="AN189">
            <v>42658</v>
          </cell>
          <cell r="AO189">
            <v>42840</v>
          </cell>
          <cell r="AP189">
            <v>-4.0599999999999996</v>
          </cell>
          <cell r="AQ189">
            <v>-5</v>
          </cell>
          <cell r="AR189">
            <v>3</v>
          </cell>
          <cell r="AS189">
            <v>5.6</v>
          </cell>
          <cell r="AT189">
            <v>1</v>
          </cell>
          <cell r="AU189" t="str">
            <v>Wholesale</v>
          </cell>
        </row>
        <row r="190">
          <cell r="A190" t="str">
            <v>FR0056</v>
          </cell>
          <cell r="B190" t="str">
            <v>Government Bond</v>
          </cell>
          <cell r="C190" t="str">
            <v>Obligasi Negara RI Seri FR0056</v>
          </cell>
          <cell r="D190" t="str">
            <v>S</v>
          </cell>
          <cell r="E190" t="str">
            <v>A</v>
          </cell>
          <cell r="F190" t="str">
            <v>idAA</v>
          </cell>
          <cell r="G190">
            <v>0</v>
          </cell>
          <cell r="H190">
            <v>700000000000</v>
          </cell>
          <cell r="I190">
            <v>40444</v>
          </cell>
          <cell r="J190">
            <v>40445</v>
          </cell>
          <cell r="K190">
            <v>1</v>
          </cell>
          <cell r="L190">
            <v>46280</v>
          </cell>
          <cell r="M190" t="str">
            <v>IDG000009507</v>
          </cell>
          <cell r="N190" t="str">
            <v>SMr 6-15</v>
          </cell>
          <cell r="O190">
            <v>6</v>
          </cell>
          <cell r="P190" t="str">
            <v>Fixed = 8</v>
          </cell>
        </row>
        <row r="191">
          <cell r="A191" t="str">
            <v>ZC0001</v>
          </cell>
          <cell r="B191" t="str">
            <v>Government Bond</v>
          </cell>
          <cell r="C191" t="str">
            <v>Obligasi Negara Th. 2007 Seri ZC0001</v>
          </cell>
          <cell r="D191" t="str">
            <v>S</v>
          </cell>
          <cell r="E191" t="str">
            <v>I</v>
          </cell>
          <cell r="G191">
            <v>0</v>
          </cell>
          <cell r="H191">
            <v>6000000000000</v>
          </cell>
          <cell r="I191">
            <v>39324</v>
          </cell>
          <cell r="J191">
            <v>39325</v>
          </cell>
          <cell r="K191">
            <v>367</v>
          </cell>
          <cell r="L191">
            <v>39772</v>
          </cell>
          <cell r="M191" t="str">
            <v>IDB000000101</v>
          </cell>
          <cell r="N191" t="str">
            <v>ZP</v>
          </cell>
          <cell r="O191">
            <v>0</v>
          </cell>
          <cell r="P191" t="str">
            <v>Yield Rata-rata Tertimbang = 8</v>
          </cell>
        </row>
        <row r="192">
          <cell r="A192" t="str">
            <v>ASII-01XX-BV</v>
          </cell>
          <cell r="B192" t="str">
            <v>Astra Intl</v>
          </cell>
          <cell r="C192" t="str">
            <v>Astra Internasional I Tahun 1994</v>
          </cell>
          <cell r="D192" t="str">
            <v>P</v>
          </cell>
          <cell r="E192" t="str">
            <v>I</v>
          </cell>
          <cell r="G192">
            <v>726</v>
          </cell>
          <cell r="H192">
            <v>250000000000</v>
          </cell>
          <cell r="I192">
            <v>34393</v>
          </cell>
          <cell r="J192">
            <v>34411</v>
          </cell>
          <cell r="L192">
            <v>36219</v>
          </cell>
          <cell r="M192" t="str">
            <v>IDA000004303</v>
          </cell>
          <cell r="N192" t="str">
            <v>NFb3-29</v>
          </cell>
          <cell r="O192">
            <v>3</v>
          </cell>
          <cell r="P192" t="str">
            <v>ATD6+1.75%</v>
          </cell>
          <cell r="S192" t="str">
            <v>N</v>
          </cell>
          <cell r="T192">
            <v>4</v>
          </cell>
          <cell r="U192">
            <v>42</v>
          </cell>
          <cell r="V192" t="str">
            <v>ASII</v>
          </cell>
          <cell r="W192">
            <v>9</v>
          </cell>
          <cell r="X192">
            <v>1</v>
          </cell>
          <cell r="Y192">
            <v>10</v>
          </cell>
          <cell r="AA192">
            <v>2</v>
          </cell>
          <cell r="AB192">
            <v>1</v>
          </cell>
          <cell r="AC192" t="str">
            <v>IDR</v>
          </cell>
          <cell r="AD192">
            <v>250000000000</v>
          </cell>
          <cell r="AI192">
            <v>1</v>
          </cell>
          <cell r="AK192" t="str">
            <v>30/360</v>
          </cell>
          <cell r="AL192" t="str">
            <v>N</v>
          </cell>
          <cell r="AM192">
            <v>43.22</v>
          </cell>
          <cell r="AP192">
            <v>-22.2</v>
          </cell>
          <cell r="AQ192">
            <v>-23</v>
          </cell>
          <cell r="AT192">
            <v>1</v>
          </cell>
        </row>
        <row r="193">
          <cell r="A193" t="str">
            <v>ASII-02XX-BF</v>
          </cell>
          <cell r="B193" t="str">
            <v>Astra Intl</v>
          </cell>
          <cell r="C193" t="str">
            <v>Astra Internasional II Tahun 1997</v>
          </cell>
          <cell r="D193" t="str">
            <v>P</v>
          </cell>
          <cell r="E193" t="str">
            <v>I</v>
          </cell>
          <cell r="F193" t="str">
            <v>idB+</v>
          </cell>
          <cell r="G193">
            <v>1200</v>
          </cell>
          <cell r="H193">
            <v>400000000000</v>
          </cell>
          <cell r="I193">
            <v>35464</v>
          </cell>
          <cell r="J193">
            <v>35475</v>
          </cell>
          <cell r="L193">
            <v>37290</v>
          </cell>
          <cell r="M193" t="str">
            <v>IDA000007306</v>
          </cell>
          <cell r="N193" t="str">
            <v>FAg6-03</v>
          </cell>
          <cell r="O193">
            <v>6</v>
          </cell>
          <cell r="P193" t="str">
            <v>Fixed:15.5%</v>
          </cell>
          <cell r="S193" t="str">
            <v>N</v>
          </cell>
          <cell r="T193">
            <v>4</v>
          </cell>
          <cell r="U193">
            <v>42</v>
          </cell>
          <cell r="V193" t="str">
            <v>ASII</v>
          </cell>
          <cell r="W193">
            <v>1</v>
          </cell>
          <cell r="X193">
            <v>1</v>
          </cell>
          <cell r="Y193">
            <v>10</v>
          </cell>
          <cell r="AA193">
            <v>1</v>
          </cell>
          <cell r="AB193">
            <v>1</v>
          </cell>
          <cell r="AC193" t="str">
            <v>IDR</v>
          </cell>
          <cell r="AD193">
            <v>400000000000</v>
          </cell>
          <cell r="AI193">
            <v>1</v>
          </cell>
          <cell r="AJ193">
            <v>11</v>
          </cell>
          <cell r="AK193" t="str">
            <v>30/360</v>
          </cell>
          <cell r="AL193" t="str">
            <v>N</v>
          </cell>
          <cell r="AM193">
            <v>15.5</v>
          </cell>
          <cell r="AP193">
            <v>-19.260000000000002</v>
          </cell>
          <cell r="AQ193">
            <v>-20</v>
          </cell>
          <cell r="AT193">
            <v>1</v>
          </cell>
        </row>
        <row r="194">
          <cell r="A194" t="str">
            <v>BAPI-05GX-BF</v>
          </cell>
          <cell r="B194" t="str">
            <v>Bapindo</v>
          </cell>
          <cell r="C194" t="str">
            <v>Bapindo V Seri G Tahun 1990</v>
          </cell>
          <cell r="D194" t="str">
            <v>S</v>
          </cell>
          <cell r="E194" t="str">
            <v>I</v>
          </cell>
          <cell r="G194">
            <v>4710</v>
          </cell>
          <cell r="H194">
            <v>150000000</v>
          </cell>
          <cell r="I194">
            <v>33015</v>
          </cell>
          <cell r="J194">
            <v>33820</v>
          </cell>
          <cell r="L194">
            <v>35937</v>
          </cell>
          <cell r="M194" t="str">
            <v>&lt;N/A&gt;</v>
          </cell>
          <cell r="O194">
            <v>99</v>
          </cell>
          <cell r="P194" t="str">
            <v>Fixed 16.125%</v>
          </cell>
          <cell r="S194" t="str">
            <v>N</v>
          </cell>
          <cell r="T194">
            <v>99</v>
          </cell>
          <cell r="U194">
            <v>99</v>
          </cell>
          <cell r="V194" t="str">
            <v>BAPI</v>
          </cell>
          <cell r="W194">
            <v>10</v>
          </cell>
          <cell r="X194">
            <v>1</v>
          </cell>
          <cell r="Y194">
            <v>10</v>
          </cell>
          <cell r="AA194">
            <v>1</v>
          </cell>
          <cell r="AB194">
            <v>1</v>
          </cell>
          <cell r="AC194" t="str">
            <v>IDR</v>
          </cell>
          <cell r="AD194">
            <v>150000000</v>
          </cell>
          <cell r="AI194">
            <v>1</v>
          </cell>
          <cell r="AK194" t="str">
            <v>30/360</v>
          </cell>
          <cell r="AL194" t="str">
            <v>N</v>
          </cell>
          <cell r="AP194">
            <v>-22.97</v>
          </cell>
          <cell r="AQ194">
            <v>-23</v>
          </cell>
          <cell r="AT194">
            <v>1</v>
          </cell>
        </row>
        <row r="195">
          <cell r="A195" t="str">
            <v>BAPI-06IX-BV</v>
          </cell>
          <cell r="B195" t="str">
            <v>Bapindo</v>
          </cell>
          <cell r="C195" t="str">
            <v>Bapindo VI Seri I Tahun 1992</v>
          </cell>
          <cell r="D195" t="str">
            <v>S</v>
          </cell>
          <cell r="E195" t="str">
            <v>I</v>
          </cell>
          <cell r="G195">
            <v>5822</v>
          </cell>
          <cell r="H195">
            <v>200000000</v>
          </cell>
          <cell r="I195">
            <v>33802</v>
          </cell>
          <cell r="J195">
            <v>33820</v>
          </cell>
          <cell r="L195">
            <v>35628</v>
          </cell>
          <cell r="M195" t="str">
            <v>&lt;N/A&gt;</v>
          </cell>
          <cell r="O195">
            <v>99</v>
          </cell>
          <cell r="P195" t="str">
            <v>ATD3+1%</v>
          </cell>
          <cell r="S195" t="str">
            <v>N</v>
          </cell>
          <cell r="T195">
            <v>99</v>
          </cell>
          <cell r="U195">
            <v>99</v>
          </cell>
          <cell r="V195" t="str">
            <v>BAPI</v>
          </cell>
          <cell r="W195">
            <v>10</v>
          </cell>
          <cell r="X195">
            <v>1</v>
          </cell>
          <cell r="Y195">
            <v>10</v>
          </cell>
          <cell r="AA195">
            <v>2</v>
          </cell>
          <cell r="AB195">
            <v>1</v>
          </cell>
          <cell r="AC195" t="str">
            <v>IDR</v>
          </cell>
          <cell r="AD195">
            <v>200000000</v>
          </cell>
          <cell r="AI195">
            <v>1</v>
          </cell>
          <cell r="AK195" t="str">
            <v>30/360</v>
          </cell>
          <cell r="AL195" t="str">
            <v>N</v>
          </cell>
          <cell r="AP195">
            <v>-23.81</v>
          </cell>
          <cell r="AQ195">
            <v>-24</v>
          </cell>
          <cell r="AT195">
            <v>1</v>
          </cell>
        </row>
        <row r="196">
          <cell r="A196" t="str">
            <v>BAPI-07JX-BV</v>
          </cell>
          <cell r="B196" t="str">
            <v>Bapindo</v>
          </cell>
          <cell r="C196" t="str">
            <v>Bapindo VII Seri J Tahun 1993</v>
          </cell>
          <cell r="D196" t="str">
            <v>S</v>
          </cell>
          <cell r="E196" t="str">
            <v>I</v>
          </cell>
          <cell r="G196">
            <v>3945</v>
          </cell>
          <cell r="H196">
            <v>300000000</v>
          </cell>
          <cell r="I196">
            <v>34029</v>
          </cell>
          <cell r="J196">
            <v>34043</v>
          </cell>
          <cell r="L196">
            <v>35855</v>
          </cell>
          <cell r="M196" t="str">
            <v>&lt;N/A&gt;</v>
          </cell>
          <cell r="O196">
            <v>99</v>
          </cell>
          <cell r="P196" t="str">
            <v>ATD3+1%</v>
          </cell>
          <cell r="S196" t="str">
            <v>N</v>
          </cell>
          <cell r="T196">
            <v>99</v>
          </cell>
          <cell r="U196">
            <v>99</v>
          </cell>
          <cell r="V196" t="str">
            <v>BAPI</v>
          </cell>
          <cell r="W196">
            <v>10</v>
          </cell>
          <cell r="X196">
            <v>1</v>
          </cell>
          <cell r="Y196">
            <v>10</v>
          </cell>
          <cell r="AA196">
            <v>2</v>
          </cell>
          <cell r="AB196">
            <v>1</v>
          </cell>
          <cell r="AC196" t="str">
            <v>IDR</v>
          </cell>
          <cell r="AD196">
            <v>300000000</v>
          </cell>
          <cell r="AI196">
            <v>1</v>
          </cell>
          <cell r="AK196" t="str">
            <v>30/360</v>
          </cell>
          <cell r="AL196" t="str">
            <v>N</v>
          </cell>
          <cell r="AP196">
            <v>-23.19</v>
          </cell>
          <cell r="AQ196">
            <v>-24</v>
          </cell>
          <cell r="AT196">
            <v>1</v>
          </cell>
        </row>
        <row r="197">
          <cell r="A197" t="str">
            <v>ADHI-01XX-BV</v>
          </cell>
          <cell r="B197" t="str">
            <v>Adhi Karya</v>
          </cell>
          <cell r="C197" t="str">
            <v>Adhi Karya I Tahun 1993</v>
          </cell>
          <cell r="D197" t="str">
            <v>S</v>
          </cell>
          <cell r="E197" t="str">
            <v>I</v>
          </cell>
          <cell r="G197">
            <v>1230</v>
          </cell>
          <cell r="H197">
            <v>750000000000</v>
          </cell>
          <cell r="I197">
            <v>34176</v>
          </cell>
          <cell r="J197">
            <v>34187</v>
          </cell>
          <cell r="L197">
            <v>36005</v>
          </cell>
          <cell r="M197" t="str">
            <v>IDA000003305</v>
          </cell>
          <cell r="N197" t="str">
            <v>MJy3-29</v>
          </cell>
          <cell r="O197">
            <v>3</v>
          </cell>
          <cell r="P197" t="str">
            <v>Floating</v>
          </cell>
          <cell r="S197" t="str">
            <v>N</v>
          </cell>
          <cell r="T197">
            <v>6</v>
          </cell>
          <cell r="U197">
            <v>62</v>
          </cell>
          <cell r="V197" t="str">
            <v>ADHI</v>
          </cell>
          <cell r="W197">
            <v>5</v>
          </cell>
          <cell r="X197">
            <v>1</v>
          </cell>
          <cell r="Y197">
            <v>10</v>
          </cell>
          <cell r="AA197">
            <v>2</v>
          </cell>
          <cell r="AB197">
            <v>1</v>
          </cell>
          <cell r="AC197" t="str">
            <v>IDR</v>
          </cell>
          <cell r="AD197">
            <v>750000000000</v>
          </cell>
          <cell r="AI197">
            <v>1</v>
          </cell>
          <cell r="AK197" t="str">
            <v>30/360</v>
          </cell>
          <cell r="AL197" t="str">
            <v>N</v>
          </cell>
          <cell r="AM197">
            <v>15.04</v>
          </cell>
          <cell r="AP197">
            <v>-22.78</v>
          </cell>
          <cell r="AQ197">
            <v>-23</v>
          </cell>
          <cell r="AT197">
            <v>1</v>
          </cell>
        </row>
        <row r="198">
          <cell r="A198" t="str">
            <v>BBLD-03XX-BV</v>
          </cell>
          <cell r="B198" t="str">
            <v>BBL Dharmala Fi</v>
          </cell>
          <cell r="C198" t="str">
            <v>BBL Dharmala Finance III Tahun 1996</v>
          </cell>
          <cell r="D198" t="str">
            <v>P</v>
          </cell>
          <cell r="E198" t="str">
            <v>I</v>
          </cell>
          <cell r="F198" t="str">
            <v>idD</v>
          </cell>
          <cell r="G198">
            <v>455</v>
          </cell>
          <cell r="H198">
            <v>10000000</v>
          </cell>
          <cell r="I198">
            <v>35412</v>
          </cell>
          <cell r="J198">
            <v>35419</v>
          </cell>
          <cell r="K198">
            <v>37944</v>
          </cell>
          <cell r="L198">
            <v>37238</v>
          </cell>
          <cell r="M198" t="str">
            <v>IDA000006407</v>
          </cell>
          <cell r="N198" t="str">
            <v>DMr3-13</v>
          </cell>
          <cell r="O198">
            <v>3</v>
          </cell>
          <cell r="P198" t="str">
            <v>(Under Restructuring Program) ATD6+1.325%</v>
          </cell>
          <cell r="S198" t="str">
            <v>N</v>
          </cell>
          <cell r="T198">
            <v>8</v>
          </cell>
          <cell r="U198">
            <v>82</v>
          </cell>
          <cell r="V198" t="str">
            <v>BBLD</v>
          </cell>
          <cell r="W198">
            <v>1</v>
          </cell>
          <cell r="X198">
            <v>1</v>
          </cell>
          <cell r="Y198">
            <v>10</v>
          </cell>
          <cell r="AA198">
            <v>2</v>
          </cell>
          <cell r="AB198">
            <v>1</v>
          </cell>
          <cell r="AC198" t="str">
            <v>IDR</v>
          </cell>
          <cell r="AD198">
            <v>10000000</v>
          </cell>
          <cell r="AI198">
            <v>1</v>
          </cell>
          <cell r="AJ198">
            <v>23</v>
          </cell>
          <cell r="AK198" t="str">
            <v>30/360</v>
          </cell>
          <cell r="AL198" t="str">
            <v>N</v>
          </cell>
          <cell r="AP198">
            <v>-19.399999999999999</v>
          </cell>
          <cell r="AQ198">
            <v>-20</v>
          </cell>
          <cell r="AT198">
            <v>1</v>
          </cell>
        </row>
        <row r="199">
          <cell r="A199" t="str">
            <v>BBTN-04XX-BF</v>
          </cell>
          <cell r="B199" t="str">
            <v>Bank Tabungan Negara</v>
          </cell>
          <cell r="C199" t="str">
            <v>BTN IV Tahun 1992</v>
          </cell>
          <cell r="D199" t="str">
            <v>S</v>
          </cell>
          <cell r="E199" t="str">
            <v>I</v>
          </cell>
          <cell r="G199">
            <v>3040</v>
          </cell>
          <cell r="H199">
            <v>10000000000</v>
          </cell>
          <cell r="I199">
            <v>33992</v>
          </cell>
          <cell r="J199">
            <v>34019</v>
          </cell>
          <cell r="L199">
            <v>35818</v>
          </cell>
          <cell r="M199" t="str">
            <v>&lt;N/A&gt;</v>
          </cell>
          <cell r="O199">
            <v>99</v>
          </cell>
          <cell r="P199" t="str">
            <v>Fixed 17%</v>
          </cell>
          <cell r="S199" t="str">
            <v>N</v>
          </cell>
          <cell r="T199">
            <v>8</v>
          </cell>
          <cell r="U199">
            <v>81</v>
          </cell>
          <cell r="V199" t="str">
            <v>BBTN</v>
          </cell>
          <cell r="W199">
            <v>7</v>
          </cell>
          <cell r="X199">
            <v>1</v>
          </cell>
          <cell r="Y199">
            <v>10</v>
          </cell>
          <cell r="AA199">
            <v>1</v>
          </cell>
          <cell r="AB199">
            <v>1</v>
          </cell>
          <cell r="AC199" t="str">
            <v>IDR</v>
          </cell>
          <cell r="AD199">
            <v>10000000000</v>
          </cell>
          <cell r="AI199">
            <v>1</v>
          </cell>
          <cell r="AK199" t="str">
            <v>30/360</v>
          </cell>
          <cell r="AL199" t="str">
            <v>N</v>
          </cell>
          <cell r="AP199">
            <v>-23.29</v>
          </cell>
          <cell r="AQ199">
            <v>-24</v>
          </cell>
          <cell r="AT199">
            <v>1</v>
          </cell>
        </row>
        <row r="200">
          <cell r="A200" t="str">
            <v>BBTN-05XX-BV</v>
          </cell>
          <cell r="B200" t="str">
            <v>Bank Tabungan Negara</v>
          </cell>
          <cell r="C200" t="str">
            <v>BTN V Tahun 1993</v>
          </cell>
          <cell r="D200" t="str">
            <v>S</v>
          </cell>
          <cell r="E200" t="str">
            <v>I</v>
          </cell>
          <cell r="G200">
            <v>4560</v>
          </cell>
          <cell r="H200">
            <v>150000000000</v>
          </cell>
          <cell r="I200">
            <v>34181</v>
          </cell>
          <cell r="J200">
            <v>34212</v>
          </cell>
          <cell r="L200">
            <v>36007</v>
          </cell>
          <cell r="M200" t="str">
            <v>IDA000003503</v>
          </cell>
          <cell r="N200" t="str">
            <v>MJy3-01</v>
          </cell>
          <cell r="O200">
            <v>3</v>
          </cell>
          <cell r="P200" t="str">
            <v>Floating</v>
          </cell>
          <cell r="S200" t="str">
            <v>N</v>
          </cell>
          <cell r="T200">
            <v>8</v>
          </cell>
          <cell r="U200">
            <v>81</v>
          </cell>
          <cell r="V200" t="str">
            <v>BBTN</v>
          </cell>
          <cell r="W200">
            <v>6</v>
          </cell>
          <cell r="X200">
            <v>1</v>
          </cell>
          <cell r="Y200">
            <v>10</v>
          </cell>
          <cell r="AA200">
            <v>2</v>
          </cell>
          <cell r="AB200">
            <v>1</v>
          </cell>
          <cell r="AC200" t="str">
            <v>IDR</v>
          </cell>
          <cell r="AD200">
            <v>150000000000</v>
          </cell>
          <cell r="AI200">
            <v>1</v>
          </cell>
          <cell r="AK200" t="str">
            <v>30/360</v>
          </cell>
          <cell r="AL200" t="str">
            <v>N</v>
          </cell>
          <cell r="AM200">
            <v>18</v>
          </cell>
          <cell r="AP200">
            <v>-22.78</v>
          </cell>
          <cell r="AQ200">
            <v>-23</v>
          </cell>
          <cell r="AT200">
            <v>1</v>
          </cell>
        </row>
        <row r="201">
          <cell r="A201" t="str">
            <v>BBTN-06AX-BV</v>
          </cell>
          <cell r="B201" t="str">
            <v>Bank Tabungan Negara</v>
          </cell>
          <cell r="C201" t="str">
            <v>BTN VI Tahun 1995 Seri A</v>
          </cell>
          <cell r="D201" t="str">
            <v>S</v>
          </cell>
          <cell r="E201" t="str">
            <v>I</v>
          </cell>
          <cell r="F201" t="str">
            <v>idBB-</v>
          </cell>
          <cell r="G201">
            <v>770</v>
          </cell>
          <cell r="H201">
            <v>150000000000</v>
          </cell>
          <cell r="I201">
            <v>35054</v>
          </cell>
          <cell r="J201">
            <v>35061</v>
          </cell>
          <cell r="L201">
            <v>36881</v>
          </cell>
          <cell r="M201" t="str">
            <v>IDA0000059A8</v>
          </cell>
          <cell r="N201" t="str">
            <v>DMr3-21</v>
          </cell>
          <cell r="O201">
            <v>3</v>
          </cell>
          <cell r="P201" t="str">
            <v>ATD6+1.375%</v>
          </cell>
          <cell r="S201" t="str">
            <v>N</v>
          </cell>
          <cell r="T201">
            <v>8</v>
          </cell>
          <cell r="U201">
            <v>81</v>
          </cell>
          <cell r="V201" t="str">
            <v>BBTN</v>
          </cell>
          <cell r="W201">
            <v>7</v>
          </cell>
          <cell r="X201">
            <v>1</v>
          </cell>
          <cell r="Y201">
            <v>10</v>
          </cell>
          <cell r="AA201">
            <v>2</v>
          </cell>
          <cell r="AB201">
            <v>1</v>
          </cell>
          <cell r="AC201" t="str">
            <v>IDR</v>
          </cell>
          <cell r="AD201">
            <v>150000000000</v>
          </cell>
          <cell r="AI201">
            <v>1</v>
          </cell>
          <cell r="AJ201">
            <v>10</v>
          </cell>
          <cell r="AK201" t="str">
            <v>30/360</v>
          </cell>
          <cell r="AL201" t="str">
            <v>N</v>
          </cell>
          <cell r="AM201">
            <v>13.231299999999999</v>
          </cell>
          <cell r="AP201">
            <v>-20.38</v>
          </cell>
          <cell r="AQ201">
            <v>-21</v>
          </cell>
          <cell r="AT201">
            <v>1</v>
          </cell>
        </row>
        <row r="202">
          <cell r="A202" t="str">
            <v>TMBN-01XX-CF</v>
          </cell>
          <cell r="B202" t="str">
            <v>Bank Tamara</v>
          </cell>
          <cell r="C202" t="str">
            <v>Tamara Bank I (Konversi) tahun 1996</v>
          </cell>
          <cell r="D202" t="str">
            <v>P</v>
          </cell>
          <cell r="E202" t="str">
            <v>I</v>
          </cell>
          <cell r="G202">
            <v>4500</v>
          </cell>
          <cell r="H202">
            <v>91080000000</v>
          </cell>
          <cell r="I202">
            <v>35381</v>
          </cell>
          <cell r="J202">
            <v>35338</v>
          </cell>
          <cell r="L202">
            <v>39033</v>
          </cell>
          <cell r="M202" t="str">
            <v>IDC000007500</v>
          </cell>
          <cell r="N202" t="str">
            <v>FMy3-12</v>
          </cell>
          <cell r="O202">
            <v>3</v>
          </cell>
          <cell r="P202" t="str">
            <v>Fixed:15%</v>
          </cell>
          <cell r="S202" t="str">
            <v>N</v>
          </cell>
          <cell r="T202">
            <v>8</v>
          </cell>
          <cell r="U202">
            <v>81</v>
          </cell>
          <cell r="V202" t="str">
            <v>TMBN</v>
          </cell>
          <cell r="W202">
            <v>6</v>
          </cell>
          <cell r="X202">
            <v>1</v>
          </cell>
          <cell r="Y202">
            <v>10</v>
          </cell>
          <cell r="AA202">
            <v>99</v>
          </cell>
          <cell r="AB202">
            <v>1</v>
          </cell>
          <cell r="AC202" t="str">
            <v>IDR</v>
          </cell>
          <cell r="AD202">
            <v>91080000000</v>
          </cell>
          <cell r="AI202">
            <v>1</v>
          </cell>
          <cell r="AK202" t="str">
            <v>30/360</v>
          </cell>
          <cell r="AL202" t="str">
            <v>N</v>
          </cell>
          <cell r="AM202">
            <v>15</v>
          </cell>
          <cell r="AP202">
            <v>-14.49</v>
          </cell>
          <cell r="AQ202">
            <v>-15</v>
          </cell>
          <cell r="AT202">
            <v>1</v>
          </cell>
        </row>
        <row r="203">
          <cell r="A203" t="str">
            <v>HITS01A</v>
          </cell>
          <cell r="B203" t="str">
            <v>Humpus Intermoda Transport</v>
          </cell>
        </row>
        <row r="204">
          <cell r="A204" t="str">
            <v>SPN08052801</v>
          </cell>
          <cell r="B204" t="str">
            <v>Government Bond</v>
          </cell>
          <cell r="C204" t="str">
            <v>Surat Perbendaharaan Negara Seri SPN2008052801</v>
          </cell>
          <cell r="D204" t="str">
            <v>S</v>
          </cell>
          <cell r="E204" t="str">
            <v>I</v>
          </cell>
          <cell r="G204">
            <v>0</v>
          </cell>
          <cell r="H204">
            <v>2000000000000</v>
          </cell>
          <cell r="I204">
            <v>39232</v>
          </cell>
          <cell r="J204">
            <v>39409</v>
          </cell>
          <cell r="K204">
            <v>367</v>
          </cell>
          <cell r="L204">
            <v>39588</v>
          </cell>
          <cell r="M204" t="str">
            <v>IDG000000109</v>
          </cell>
          <cell r="N204" t="str">
            <v>SPN</v>
          </cell>
          <cell r="O204">
            <v>0</v>
          </cell>
          <cell r="P204" t="str">
            <v>Yield Rata-rata tertimbang = 8</v>
          </cell>
        </row>
        <row r="205">
          <cell r="A205" t="str">
            <v>BFNC02</v>
          </cell>
          <cell r="B205" t="str">
            <v>Bhakti Finance</v>
          </cell>
          <cell r="C205" t="str">
            <v>Obligasi Bhakti Finance II Tahun 2007</v>
          </cell>
          <cell r="D205" t="str">
            <v>P</v>
          </cell>
          <cell r="E205" t="str">
            <v>I</v>
          </cell>
          <cell r="F205" t="str">
            <v>BBB-(idn)</v>
          </cell>
          <cell r="G205">
            <v>0</v>
          </cell>
          <cell r="H205">
            <v>150000000000</v>
          </cell>
          <cell r="I205">
            <v>39419</v>
          </cell>
          <cell r="J205">
            <v>39420</v>
          </cell>
          <cell r="K205">
            <v>1</v>
          </cell>
          <cell r="L205">
            <v>40515</v>
          </cell>
          <cell r="M205" t="str">
            <v>IDA000035505</v>
          </cell>
          <cell r="N205" t="str">
            <v>DMA 3-03</v>
          </cell>
          <cell r="O205">
            <v>3</v>
          </cell>
          <cell r="P205" t="str">
            <v>Fixed = 12.75%</v>
          </cell>
        </row>
        <row r="206">
          <cell r="A206" t="str">
            <v>TRJE01</v>
          </cell>
          <cell r="B206" t="str">
            <v>Truba Jaya Engineering</v>
          </cell>
          <cell r="C206" t="str">
            <v>Obligasi Truba Jaya Engineering I Tahun 2007</v>
          </cell>
          <cell r="D206" t="str">
            <v>P</v>
          </cell>
          <cell r="E206" t="str">
            <v>I</v>
          </cell>
          <cell r="F206" t="str">
            <v>idBB+</v>
          </cell>
          <cell r="G206">
            <v>0</v>
          </cell>
          <cell r="H206">
            <v>200000000000</v>
          </cell>
          <cell r="I206">
            <v>39455</v>
          </cell>
          <cell r="J206">
            <v>39456</v>
          </cell>
          <cell r="K206">
            <v>1</v>
          </cell>
          <cell r="L206">
            <v>40367</v>
          </cell>
          <cell r="M206" t="str">
            <v>IDA000035604</v>
          </cell>
          <cell r="N206" t="str">
            <v>JAP 3-8</v>
          </cell>
          <cell r="O206">
            <v>3</v>
          </cell>
          <cell r="P206" t="str">
            <v>Fixed = 11</v>
          </cell>
        </row>
        <row r="207">
          <cell r="A207" t="str">
            <v>MEGA01</v>
          </cell>
          <cell r="B207" t="str">
            <v>Bank Mega</v>
          </cell>
          <cell r="C207" t="str">
            <v>Obligasi Subordinasi Bank Mega Tahun 2007</v>
          </cell>
          <cell r="D207" t="str">
            <v>P</v>
          </cell>
          <cell r="E207" t="str">
            <v>I</v>
          </cell>
          <cell r="F207" t="str">
            <v>A-(idn)</v>
          </cell>
          <cell r="H207">
            <v>1000000000000</v>
          </cell>
          <cell r="I207">
            <v>39462</v>
          </cell>
          <cell r="J207">
            <v>39463</v>
          </cell>
          <cell r="L207">
            <v>43115</v>
          </cell>
          <cell r="M207" t="str">
            <v>IDA000035703</v>
          </cell>
          <cell r="N207" t="str">
            <v>JAP 3-15</v>
          </cell>
          <cell r="O207">
            <v>3</v>
          </cell>
          <cell r="P207" t="str">
            <v>Th 1-5 = 11</v>
          </cell>
        </row>
        <row r="208">
          <cell r="A208" t="str">
            <v>BCAF02A</v>
          </cell>
          <cell r="B208" t="str">
            <v>BCA Finance</v>
          </cell>
          <cell r="C208" t="str">
            <v>BCA Finance II Tahun 2007 Seri A</v>
          </cell>
          <cell r="D208" t="str">
            <v>P</v>
          </cell>
          <cell r="E208" t="str">
            <v>I</v>
          </cell>
          <cell r="F208" t="str">
            <v>idA+</v>
          </cell>
          <cell r="G208">
            <v>0</v>
          </cell>
          <cell r="H208">
            <v>100000000000</v>
          </cell>
          <cell r="I208">
            <v>39140</v>
          </cell>
          <cell r="J208">
            <v>39141</v>
          </cell>
          <cell r="K208">
            <v>367</v>
          </cell>
          <cell r="L208">
            <v>39871</v>
          </cell>
          <cell r="M208" t="str">
            <v>IDA000317A0</v>
          </cell>
          <cell r="N208" t="str">
            <v>FME 3-27</v>
          </cell>
          <cell r="O208">
            <v>3</v>
          </cell>
          <cell r="P208" t="str">
            <v>Fixed = 10</v>
          </cell>
        </row>
        <row r="209">
          <cell r="A209" t="str">
            <v>SMRA01XXBFTW</v>
          </cell>
          <cell r="B209" t="str">
            <v>Summarecon Agung</v>
          </cell>
          <cell r="C209" t="str">
            <v>Summarecon Agung I Tahun 2003</v>
          </cell>
          <cell r="D209" t="str">
            <v>P</v>
          </cell>
          <cell r="E209" t="str">
            <v>I</v>
          </cell>
          <cell r="F209" t="str">
            <v>idA-</v>
          </cell>
          <cell r="G209">
            <v>0</v>
          </cell>
          <cell r="H209">
            <v>200000000000</v>
          </cell>
          <cell r="I209">
            <v>37810</v>
          </cell>
          <cell r="J209">
            <v>37813</v>
          </cell>
          <cell r="K209">
            <v>367</v>
          </cell>
          <cell r="L209">
            <v>39637</v>
          </cell>
          <cell r="M209" t="str">
            <v>IDA000018709</v>
          </cell>
          <cell r="N209" t="str">
            <v>JOc3-08</v>
          </cell>
          <cell r="O209">
            <v>3</v>
          </cell>
          <cell r="P209" t="str">
            <v>Fixed:15</v>
          </cell>
        </row>
        <row r="210">
          <cell r="A210" t="str">
            <v>FR0055</v>
          </cell>
          <cell r="B210" t="str">
            <v>Government Bond</v>
          </cell>
          <cell r="C210" t="str">
            <v>Obligasi Negara RI Seri FR0055</v>
          </cell>
          <cell r="D210" t="str">
            <v>S</v>
          </cell>
          <cell r="E210" t="str">
            <v>I</v>
          </cell>
          <cell r="H210">
            <v>1150000000000</v>
          </cell>
          <cell r="I210">
            <v>40444</v>
          </cell>
          <cell r="J210">
            <v>40445</v>
          </cell>
          <cell r="K210">
            <v>1</v>
          </cell>
          <cell r="L210">
            <v>42628</v>
          </cell>
          <cell r="M210" t="str">
            <v>IDG000009408</v>
          </cell>
          <cell r="N210" t="str">
            <v>SMr 6-15</v>
          </cell>
          <cell r="O210">
            <v>6</v>
          </cell>
          <cell r="P210" t="str">
            <v>Fixed = 7</v>
          </cell>
        </row>
        <row r="211">
          <cell r="A211" t="str">
            <v>ZC0005</v>
          </cell>
          <cell r="B211" t="str">
            <v>Government Bond</v>
          </cell>
          <cell r="C211" t="str">
            <v>Obligasi Negara Seri ZC0005</v>
          </cell>
          <cell r="D211" t="str">
            <v>S</v>
          </cell>
          <cell r="E211" t="str">
            <v>I</v>
          </cell>
          <cell r="H211">
            <v>950000000000</v>
          </cell>
          <cell r="I211">
            <v>39478</v>
          </cell>
          <cell r="J211">
            <v>39479</v>
          </cell>
          <cell r="K211">
            <v>1</v>
          </cell>
          <cell r="L211">
            <v>41325</v>
          </cell>
          <cell r="M211" t="str">
            <v>IDB000000507</v>
          </cell>
          <cell r="N211" t="str">
            <v>ZC</v>
          </cell>
          <cell r="O211">
            <v>0</v>
          </cell>
          <cell r="P211" t="str">
            <v>Yield Rata-rata Tertimbang = 9</v>
          </cell>
        </row>
        <row r="212">
          <cell r="A212" t="str">
            <v>BDKI05A</v>
          </cell>
          <cell r="B212" t="str">
            <v>Bank DKI</v>
          </cell>
          <cell r="C212" t="str">
            <v>Obligasi V Bank DKI Tahun 2008</v>
          </cell>
          <cell r="D212" t="str">
            <v>P</v>
          </cell>
          <cell r="E212" t="str">
            <v>I</v>
          </cell>
          <cell r="F212" t="str">
            <v>idA+</v>
          </cell>
          <cell r="H212">
            <v>425000000000</v>
          </cell>
          <cell r="I212">
            <v>39511</v>
          </cell>
          <cell r="J212">
            <v>39512</v>
          </cell>
          <cell r="K212">
            <v>1</v>
          </cell>
          <cell r="L212">
            <v>41337</v>
          </cell>
          <cell r="M212" t="str">
            <v>IDA000035901</v>
          </cell>
          <cell r="N212" t="str">
            <v>MAJ 3-4</v>
          </cell>
          <cell r="O212">
            <v>3</v>
          </cell>
          <cell r="P212" t="str">
            <v>Fixed = 11</v>
          </cell>
        </row>
        <row r="213">
          <cell r="A213" t="str">
            <v>ASDF09B</v>
          </cell>
          <cell r="B213" t="str">
            <v>Astra Sedaya Finance</v>
          </cell>
          <cell r="C213" t="str">
            <v>Obligasi Astra Sedaya Finance IX Tahun 2008 Seri B</v>
          </cell>
          <cell r="D213" t="str">
            <v>P</v>
          </cell>
          <cell r="E213" t="str">
            <v>I</v>
          </cell>
          <cell r="F213" t="str">
            <v>idAA-</v>
          </cell>
          <cell r="G213">
            <v>0</v>
          </cell>
          <cell r="H213">
            <v>128000000000</v>
          </cell>
          <cell r="I213">
            <v>39513</v>
          </cell>
          <cell r="J213">
            <v>39517</v>
          </cell>
          <cell r="K213">
            <v>1</v>
          </cell>
          <cell r="L213">
            <v>40062</v>
          </cell>
          <cell r="M213" t="str">
            <v>IDA0000361B6</v>
          </cell>
          <cell r="N213" t="str">
            <v>MAJ 3-6</v>
          </cell>
          <cell r="O213">
            <v>3</v>
          </cell>
          <cell r="P213" t="str">
            <v>Fixed = 9</v>
          </cell>
        </row>
        <row r="214">
          <cell r="A214" t="str">
            <v>ORI004</v>
          </cell>
          <cell r="B214" t="str">
            <v>Government Bond</v>
          </cell>
          <cell r="C214" t="str">
            <v>Obligasi Negara Republik Indonesia Seri ORI004</v>
          </cell>
          <cell r="D214" t="str">
            <v>S</v>
          </cell>
          <cell r="E214" t="str">
            <v>I</v>
          </cell>
          <cell r="F214" t="str">
            <v>idAAA</v>
          </cell>
          <cell r="G214">
            <v>0</v>
          </cell>
          <cell r="H214">
            <v>13455765000000</v>
          </cell>
          <cell r="I214">
            <v>39519</v>
          </cell>
          <cell r="J214">
            <v>39520</v>
          </cell>
          <cell r="K214">
            <v>1</v>
          </cell>
          <cell r="L214">
            <v>40980</v>
          </cell>
          <cell r="M214" t="str">
            <v>IDG000008509</v>
          </cell>
          <cell r="N214" t="str">
            <v>MAP 12-1</v>
          </cell>
          <cell r="O214">
            <v>1</v>
          </cell>
          <cell r="P214" t="str">
            <v>Fixed = 9</v>
          </cell>
        </row>
        <row r="215">
          <cell r="A215" t="str">
            <v>PPGD08EXBVTW</v>
          </cell>
          <cell r="B215" t="str">
            <v>Perum Pegadaian</v>
          </cell>
          <cell r="C215" t="str">
            <v>Perum Pegadaian VIII Tahun 2001 Seri E</v>
          </cell>
          <cell r="D215" t="str">
            <v>S</v>
          </cell>
          <cell r="E215" t="str">
            <v>I</v>
          </cell>
          <cell r="F215" t="str">
            <v>idAA</v>
          </cell>
          <cell r="G215">
            <v>0</v>
          </cell>
          <cell r="H215">
            <v>200000000</v>
          </cell>
          <cell r="I215">
            <v>37054</v>
          </cell>
          <cell r="J215">
            <v>37057</v>
          </cell>
          <cell r="L215">
            <v>38880</v>
          </cell>
          <cell r="M215" t="str">
            <v>IDA0000128E2</v>
          </cell>
          <cell r="N215" t="str">
            <v>JSp3-12</v>
          </cell>
          <cell r="O215">
            <v>3</v>
          </cell>
          <cell r="P215" t="str">
            <v>ATD6+2</v>
          </cell>
        </row>
        <row r="216">
          <cell r="A216" t="str">
            <v>FR0054</v>
          </cell>
          <cell r="B216" t="str">
            <v>Government Bond</v>
          </cell>
          <cell r="C216" t="str">
            <v>Obligasi Negara RI Seri FR0054</v>
          </cell>
          <cell r="D216" t="str">
            <v>S</v>
          </cell>
          <cell r="E216" t="str">
            <v>A</v>
          </cell>
          <cell r="G216">
            <v>0</v>
          </cell>
          <cell r="H216">
            <v>1100000000000</v>
          </cell>
          <cell r="I216">
            <v>40381</v>
          </cell>
          <cell r="J216">
            <v>40382</v>
          </cell>
          <cell r="K216">
            <v>1</v>
          </cell>
          <cell r="L216">
            <v>48044</v>
          </cell>
          <cell r="M216" t="str">
            <v>IDG000009200</v>
          </cell>
          <cell r="N216" t="str">
            <v>JJl 6-15</v>
          </cell>
          <cell r="O216">
            <v>6</v>
          </cell>
          <cell r="P216" t="str">
            <v>Fixed = 9</v>
          </cell>
        </row>
        <row r="217">
          <cell r="A217" t="str">
            <v>OTMA04C</v>
          </cell>
          <cell r="B217" t="str">
            <v>Oto Multiartha</v>
          </cell>
          <cell r="C217" t="str">
            <v>Oto Multiartha IV Tahun 2005 seri C</v>
          </cell>
          <cell r="D217" t="str">
            <v>P</v>
          </cell>
          <cell r="E217" t="str">
            <v>I</v>
          </cell>
          <cell r="F217" t="str">
            <v>idA+</v>
          </cell>
          <cell r="G217">
            <v>0</v>
          </cell>
          <cell r="H217">
            <v>200000000000</v>
          </cell>
          <cell r="I217">
            <v>38443</v>
          </cell>
          <cell r="J217">
            <v>38446</v>
          </cell>
          <cell r="K217">
            <v>367</v>
          </cell>
          <cell r="L217">
            <v>39539</v>
          </cell>
          <cell r="M217" t="str">
            <v>IDA0000269C9</v>
          </cell>
          <cell r="N217" t="str">
            <v>AJl3-1</v>
          </cell>
          <cell r="O217">
            <v>3</v>
          </cell>
          <cell r="P217" t="str">
            <v>Fixed : 10.85%</v>
          </cell>
          <cell r="Q217">
            <v>39520</v>
          </cell>
          <cell r="R217">
            <v>100</v>
          </cell>
          <cell r="S217" t="str">
            <v>N</v>
          </cell>
          <cell r="T217">
            <v>0</v>
          </cell>
          <cell r="U217">
            <v>0</v>
          </cell>
          <cell r="V217" t="str">
            <v>OTMA</v>
          </cell>
          <cell r="W217">
            <v>12</v>
          </cell>
          <cell r="X217">
            <v>1</v>
          </cell>
          <cell r="Y217">
            <v>0</v>
          </cell>
          <cell r="Z217">
            <v>100</v>
          </cell>
          <cell r="AA217">
            <v>1</v>
          </cell>
          <cell r="AB217">
            <v>3</v>
          </cell>
          <cell r="AC217" t="str">
            <v>IDR</v>
          </cell>
          <cell r="AD217">
            <v>200000000000</v>
          </cell>
          <cell r="AI217">
            <v>1</v>
          </cell>
          <cell r="AJ217">
            <v>8</v>
          </cell>
          <cell r="AK217" t="str">
            <v>30/360</v>
          </cell>
          <cell r="AL217" t="str">
            <v>N</v>
          </cell>
          <cell r="AM217">
            <v>10.85</v>
          </cell>
          <cell r="AN217">
            <v>39448</v>
          </cell>
          <cell r="AO217">
            <v>39550</v>
          </cell>
          <cell r="AP217">
            <v>-13.1</v>
          </cell>
          <cell r="AQ217">
            <v>-14</v>
          </cell>
          <cell r="AT217">
            <v>1</v>
          </cell>
        </row>
        <row r="218">
          <cell r="A218" t="str">
            <v>BETA01XXBFTW</v>
          </cell>
          <cell r="B218" t="str">
            <v>BETA</v>
          </cell>
          <cell r="C218" t="str">
            <v>Beta Inti Multifinance I Amortisasi Tahun 2004</v>
          </cell>
          <cell r="D218" t="str">
            <v>P</v>
          </cell>
          <cell r="E218" t="str">
            <v>I</v>
          </cell>
          <cell r="F218" t="str">
            <v>Baa3.id</v>
          </cell>
          <cell r="G218">
            <v>0</v>
          </cell>
          <cell r="H218">
            <v>65000000000</v>
          </cell>
          <cell r="I218">
            <v>38034</v>
          </cell>
          <cell r="J218">
            <v>38035</v>
          </cell>
          <cell r="K218">
            <v>367</v>
          </cell>
          <cell r="L218">
            <v>39861</v>
          </cell>
          <cell r="M218" t="str">
            <v>IDA000022404</v>
          </cell>
          <cell r="N218" t="str">
            <v>FMy3-17</v>
          </cell>
          <cell r="O218">
            <v>3</v>
          </cell>
          <cell r="P218" t="str">
            <v>Fixed = 14%</v>
          </cell>
          <cell r="Q218">
            <v>39829</v>
          </cell>
          <cell r="R218">
            <v>110</v>
          </cell>
          <cell r="S218" t="str">
            <v>N</v>
          </cell>
          <cell r="T218">
            <v>0</v>
          </cell>
          <cell r="U218">
            <v>0</v>
          </cell>
          <cell r="V218" t="str">
            <v>BETA</v>
          </cell>
          <cell r="W218">
            <v>13</v>
          </cell>
          <cell r="X218">
            <v>1</v>
          </cell>
          <cell r="Y218">
            <v>0</v>
          </cell>
          <cell r="Z218">
            <v>110</v>
          </cell>
          <cell r="AA218">
            <v>1</v>
          </cell>
          <cell r="AB218">
            <v>3</v>
          </cell>
          <cell r="AC218" t="str">
            <v>IDR</v>
          </cell>
          <cell r="AD218">
            <v>39000000000</v>
          </cell>
          <cell r="AI218">
            <v>1</v>
          </cell>
          <cell r="AJ218">
            <v>9</v>
          </cell>
          <cell r="AK218" t="str">
            <v>30/360</v>
          </cell>
          <cell r="AL218" t="str">
            <v>N</v>
          </cell>
          <cell r="AM218">
            <v>14</v>
          </cell>
          <cell r="AN218">
            <v>39769</v>
          </cell>
          <cell r="AO218">
            <v>39832</v>
          </cell>
          <cell r="AP218">
            <v>-12.22</v>
          </cell>
          <cell r="AQ218">
            <v>-13</v>
          </cell>
          <cell r="AT218">
            <v>1</v>
          </cell>
        </row>
        <row r="219">
          <cell r="A219" t="str">
            <v>OTMA03XXBFTW</v>
          </cell>
          <cell r="B219" t="str">
            <v>Oto Multiartha</v>
          </cell>
          <cell r="C219" t="str">
            <v>Oto Multiartha III Tahun 2004</v>
          </cell>
          <cell r="D219" t="str">
            <v>P</v>
          </cell>
          <cell r="E219" t="str">
            <v>I</v>
          </cell>
          <cell r="F219" t="str">
            <v>idA+</v>
          </cell>
          <cell r="G219">
            <v>0</v>
          </cell>
          <cell r="H219">
            <v>400000000000</v>
          </cell>
          <cell r="I219">
            <v>38063</v>
          </cell>
          <cell r="J219">
            <v>38064</v>
          </cell>
          <cell r="L219">
            <v>39158</v>
          </cell>
          <cell r="M219" t="str">
            <v>IDA000022503</v>
          </cell>
          <cell r="N219" t="str">
            <v>MJn3-17</v>
          </cell>
          <cell r="O219">
            <v>3</v>
          </cell>
          <cell r="P219" t="str">
            <v>Fixed : 13</v>
          </cell>
        </row>
        <row r="220">
          <cell r="A220" t="str">
            <v>BABP01CB</v>
          </cell>
          <cell r="B220" t="str">
            <v>Bank ICB Bumiputera</v>
          </cell>
          <cell r="C220" t="str">
            <v>Obligasi Wajib Konversi Bank ICB Bumiputera Tahun 2010</v>
          </cell>
          <cell r="D220" t="str">
            <v>P</v>
          </cell>
          <cell r="E220" t="str">
            <v>I</v>
          </cell>
          <cell r="F220" t="str">
            <v>idBBB-</v>
          </cell>
          <cell r="H220">
            <v>150000000000</v>
          </cell>
          <cell r="I220">
            <v>40378</v>
          </cell>
          <cell r="J220">
            <v>40380</v>
          </cell>
          <cell r="K220">
            <v>1</v>
          </cell>
          <cell r="L220">
            <v>42204</v>
          </cell>
          <cell r="M220" t="str">
            <v>IDC000013300</v>
          </cell>
          <cell r="N220" t="str">
            <v>JJr 6-19</v>
          </cell>
          <cell r="O220">
            <v>2</v>
          </cell>
          <cell r="P220" t="str">
            <v>Berdasarkan Pengumuman BEI No. Peng-JTO-00015/BEI.PG2/09-2014 Tanggal 2 Sep 2014; Emiten Mempercepat</v>
          </cell>
          <cell r="Q220">
            <v>41845</v>
          </cell>
          <cell r="R220">
            <v>129.97499999999999</v>
          </cell>
          <cell r="S220" t="str">
            <v>N</v>
          </cell>
          <cell r="T220">
            <v>0</v>
          </cell>
          <cell r="U220">
            <v>0</v>
          </cell>
          <cell r="V220" t="str">
            <v>BABP</v>
          </cell>
          <cell r="W220">
            <v>13</v>
          </cell>
          <cell r="X220">
            <v>1</v>
          </cell>
          <cell r="Y220">
            <v>0</v>
          </cell>
          <cell r="Z220">
            <v>129.98333</v>
          </cell>
          <cell r="AA220">
            <v>2</v>
          </cell>
          <cell r="AB220">
            <v>3</v>
          </cell>
          <cell r="AC220" t="str">
            <v>IDR</v>
          </cell>
          <cell r="AD220">
            <v>150000000000</v>
          </cell>
          <cell r="AI220">
            <v>1</v>
          </cell>
          <cell r="AJ220">
            <v>9</v>
          </cell>
          <cell r="AK220" t="str">
            <v>30/360</v>
          </cell>
          <cell r="AL220" t="str">
            <v>N</v>
          </cell>
          <cell r="AM220">
            <v>8</v>
          </cell>
          <cell r="AN220">
            <v>41839</v>
          </cell>
          <cell r="AO220">
            <v>42023</v>
          </cell>
          <cell r="AP220">
            <v>-5.8</v>
          </cell>
          <cell r="AQ220">
            <v>-6</v>
          </cell>
          <cell r="AR220">
            <v>3</v>
          </cell>
          <cell r="AS220">
            <v>1</v>
          </cell>
          <cell r="AT220">
            <v>1</v>
          </cell>
          <cell r="AU220" t="str">
            <v>Wholesale</v>
          </cell>
        </row>
        <row r="221">
          <cell r="A221" t="str">
            <v>PPGD13C</v>
          </cell>
          <cell r="B221" t="str">
            <v>Perum Pegadaian</v>
          </cell>
          <cell r="C221" t="str">
            <v>Obligasi XIII Perum Pegadaian Tahun 2009 Seri C</v>
          </cell>
          <cell r="D221" t="str">
            <v>p</v>
          </cell>
          <cell r="E221" t="str">
            <v>I</v>
          </cell>
          <cell r="F221" t="str">
            <v>idAAA</v>
          </cell>
          <cell r="H221">
            <v>400000000000</v>
          </cell>
          <cell r="I221">
            <v>39995</v>
          </cell>
          <cell r="J221">
            <v>39996</v>
          </cell>
          <cell r="K221">
            <v>1</v>
          </cell>
          <cell r="L221">
            <v>43647</v>
          </cell>
          <cell r="M221" t="str">
            <v>IDA0000417C4</v>
          </cell>
          <cell r="N221" t="str">
            <v>JOK 3-1</v>
          </cell>
          <cell r="O221">
            <v>3</v>
          </cell>
          <cell r="P221" t="str">
            <v>Fixed = 12.875%</v>
          </cell>
          <cell r="Q221">
            <v>43584.708333333336</v>
          </cell>
          <cell r="R221">
            <v>101</v>
          </cell>
          <cell r="S221" t="str">
            <v>N</v>
          </cell>
          <cell r="T221">
            <v>0</v>
          </cell>
          <cell r="U221">
            <v>0</v>
          </cell>
          <cell r="V221" t="str">
            <v>PPGD</v>
          </cell>
          <cell r="W221">
            <v>13</v>
          </cell>
          <cell r="X221">
            <v>1</v>
          </cell>
          <cell r="Y221">
            <v>0</v>
          </cell>
          <cell r="Z221">
            <v>101.01</v>
          </cell>
          <cell r="AA221">
            <v>1</v>
          </cell>
          <cell r="AB221">
            <v>3</v>
          </cell>
          <cell r="AC221" t="str">
            <v>IDR</v>
          </cell>
          <cell r="AD221">
            <v>400000000000</v>
          </cell>
          <cell r="AI221">
            <v>1</v>
          </cell>
          <cell r="AJ221">
            <v>6</v>
          </cell>
          <cell r="AK221" t="str">
            <v>30/360</v>
          </cell>
          <cell r="AL221" t="str">
            <v>N</v>
          </cell>
          <cell r="AM221">
            <v>12.875</v>
          </cell>
          <cell r="AN221">
            <v>43556</v>
          </cell>
          <cell r="AO221">
            <v>43647</v>
          </cell>
          <cell r="AP221">
            <v>-1.84</v>
          </cell>
          <cell r="AQ221">
            <v>-2</v>
          </cell>
          <cell r="AR221">
            <v>2</v>
          </cell>
          <cell r="AS221">
            <v>6.0480999999999998</v>
          </cell>
          <cell r="AT221">
            <v>1</v>
          </cell>
          <cell r="AU221" t="str">
            <v>Wholesale</v>
          </cell>
        </row>
        <row r="222">
          <cell r="A222" t="str">
            <v>INDF05</v>
          </cell>
          <cell r="B222" t="str">
            <v>Indofood Sukses Makmur</v>
          </cell>
        </row>
        <row r="223">
          <cell r="A223" t="str">
            <v>APEX02B</v>
          </cell>
          <cell r="B223" t="str">
            <v>Apexindo Pratama Duta Tbk</v>
          </cell>
          <cell r="C223" t="str">
            <v>Obligasi Apexindo Pratama Duta II Tahun 2009 Seri B</v>
          </cell>
          <cell r="D223" t="str">
            <v>P</v>
          </cell>
          <cell r="E223" t="str">
            <v>I</v>
          </cell>
          <cell r="F223" t="str">
            <v>idA</v>
          </cell>
          <cell r="H223">
            <v>300000000000</v>
          </cell>
          <cell r="I223">
            <v>39983</v>
          </cell>
          <cell r="J223">
            <v>39986</v>
          </cell>
          <cell r="K223">
            <v>1</v>
          </cell>
          <cell r="L223">
            <v>41809</v>
          </cell>
          <cell r="M223" t="str">
            <v>IDA0000413B5</v>
          </cell>
          <cell r="N223" t="str">
            <v>JSp 3-19</v>
          </cell>
          <cell r="O223">
            <v>3</v>
          </cell>
          <cell r="P223" t="str">
            <v>Fixed = 15.00%</v>
          </cell>
          <cell r="Q223">
            <v>41696</v>
          </cell>
          <cell r="R223">
            <v>108.81</v>
          </cell>
          <cell r="S223" t="str">
            <v>N</v>
          </cell>
          <cell r="T223">
            <v>0</v>
          </cell>
          <cell r="U223">
            <v>0</v>
          </cell>
          <cell r="V223" t="str">
            <v>APEX</v>
          </cell>
          <cell r="W223">
            <v>13</v>
          </cell>
          <cell r="X223">
            <v>1</v>
          </cell>
          <cell r="Y223">
            <v>0</v>
          </cell>
          <cell r="Z223">
            <v>108.81</v>
          </cell>
          <cell r="AA223">
            <v>1</v>
          </cell>
          <cell r="AB223">
            <v>3</v>
          </cell>
          <cell r="AC223" t="str">
            <v>IDR</v>
          </cell>
          <cell r="AD223">
            <v>300000000000</v>
          </cell>
          <cell r="AI223">
            <v>1</v>
          </cell>
          <cell r="AJ223">
            <v>8</v>
          </cell>
          <cell r="AK223" t="str">
            <v>30/360</v>
          </cell>
          <cell r="AL223" t="str">
            <v>N</v>
          </cell>
          <cell r="AM223">
            <v>15</v>
          </cell>
          <cell r="AN223">
            <v>41717</v>
          </cell>
          <cell r="AO223">
            <v>41809</v>
          </cell>
          <cell r="AP223">
            <v>-6.88</v>
          </cell>
          <cell r="AQ223">
            <v>-7</v>
          </cell>
          <cell r="AR223">
            <v>10</v>
          </cell>
          <cell r="AS223">
            <v>0</v>
          </cell>
          <cell r="AT223">
            <v>1</v>
          </cell>
          <cell r="AU223" t="str">
            <v>Wholesale</v>
          </cell>
        </row>
        <row r="224">
          <cell r="A224" t="str">
            <v>ASDF10A</v>
          </cell>
          <cell r="B224" t="str">
            <v>Astra Sedaya Finance</v>
          </cell>
          <cell r="C224" t="str">
            <v>Obligasi Astra Sedaya Finance X Tahun 2009 Seri A</v>
          </cell>
          <cell r="D224" t="str">
            <v>P</v>
          </cell>
          <cell r="E224" t="str">
            <v>I</v>
          </cell>
          <cell r="F224" t="str">
            <v>idAA-</v>
          </cell>
          <cell r="G224">
            <v>0</v>
          </cell>
          <cell r="H224">
            <v>372000000000</v>
          </cell>
          <cell r="I224">
            <v>39905</v>
          </cell>
          <cell r="J224">
            <v>39906</v>
          </cell>
          <cell r="L224">
            <v>40275</v>
          </cell>
          <cell r="M224" t="str">
            <v>IDA0000378A2</v>
          </cell>
          <cell r="N224" t="str">
            <v>APJ 3-2</v>
          </cell>
          <cell r="O224">
            <v>3</v>
          </cell>
          <cell r="P224" t="str">
            <v>Fixed=13.50%</v>
          </cell>
          <cell r="Q224">
            <v>40262</v>
          </cell>
          <cell r="R224">
            <v>100</v>
          </cell>
          <cell r="S224" t="str">
            <v>N</v>
          </cell>
          <cell r="T224">
            <v>0</v>
          </cell>
          <cell r="U224">
            <v>0</v>
          </cell>
          <cell r="V224" t="str">
            <v>ASDF</v>
          </cell>
          <cell r="W224">
            <v>8</v>
          </cell>
          <cell r="X224">
            <v>1</v>
          </cell>
          <cell r="Y224">
            <v>0</v>
          </cell>
          <cell r="Z224">
            <v>100</v>
          </cell>
          <cell r="AA224">
            <v>1</v>
          </cell>
          <cell r="AB224">
            <v>3</v>
          </cell>
          <cell r="AC224" t="str">
            <v>IDR</v>
          </cell>
          <cell r="AD224">
            <v>372000000000</v>
          </cell>
          <cell r="AI224">
            <v>1</v>
          </cell>
          <cell r="AJ224">
            <v>7</v>
          </cell>
          <cell r="AK224" t="str">
            <v>30/360</v>
          </cell>
          <cell r="AL224" t="str">
            <v>N</v>
          </cell>
          <cell r="AM224">
            <v>13.5</v>
          </cell>
          <cell r="AN224">
            <v>40180</v>
          </cell>
          <cell r="AO224">
            <v>40275</v>
          </cell>
          <cell r="AP224">
            <v>-11.08</v>
          </cell>
          <cell r="AQ224">
            <v>-12</v>
          </cell>
          <cell r="AR224">
            <v>1</v>
          </cell>
          <cell r="AS224">
            <v>0</v>
          </cell>
          <cell r="AT224">
            <v>1</v>
          </cell>
          <cell r="AU224" t="str">
            <v>Retail</v>
          </cell>
          <cell r="AV224">
            <v>0</v>
          </cell>
        </row>
        <row r="225">
          <cell r="A225" t="str">
            <v>ASDF10B</v>
          </cell>
          <cell r="B225" t="str">
            <v>Astra Sedaya Finance</v>
          </cell>
          <cell r="C225" t="str">
            <v>Obligasi Astra Sedaya Finance X Tahun 2009 Seri B</v>
          </cell>
          <cell r="D225" t="str">
            <v>P</v>
          </cell>
          <cell r="E225" t="str">
            <v>I</v>
          </cell>
          <cell r="F225" t="str">
            <v>idAA-</v>
          </cell>
          <cell r="G225">
            <v>0</v>
          </cell>
          <cell r="H225">
            <v>134000000000</v>
          </cell>
          <cell r="I225">
            <v>39905</v>
          </cell>
          <cell r="J225">
            <v>39906</v>
          </cell>
          <cell r="K225">
            <v>1</v>
          </cell>
          <cell r="L225">
            <v>40453</v>
          </cell>
          <cell r="M225" t="str">
            <v>IDA0000379B8</v>
          </cell>
          <cell r="N225" t="str">
            <v>APJ 3-2</v>
          </cell>
          <cell r="O225">
            <v>3</v>
          </cell>
          <cell r="P225" t="str">
            <v>Fixed = 13.83%</v>
          </cell>
          <cell r="Q225">
            <v>40388</v>
          </cell>
          <cell r="R225">
            <v>101.03</v>
          </cell>
          <cell r="S225" t="str">
            <v>N</v>
          </cell>
          <cell r="T225">
            <v>0</v>
          </cell>
          <cell r="U225">
            <v>0</v>
          </cell>
          <cell r="V225" t="str">
            <v>ASDF</v>
          </cell>
          <cell r="W225">
            <v>8</v>
          </cell>
          <cell r="X225">
            <v>1</v>
          </cell>
          <cell r="Y225">
            <v>0</v>
          </cell>
          <cell r="Z225">
            <v>101.015</v>
          </cell>
          <cell r="AA225">
            <v>1</v>
          </cell>
          <cell r="AB225">
            <v>3</v>
          </cell>
          <cell r="AC225" t="str">
            <v>IDR</v>
          </cell>
          <cell r="AD225">
            <v>134000000000</v>
          </cell>
          <cell r="AI225">
            <v>1</v>
          </cell>
          <cell r="AJ225">
            <v>7</v>
          </cell>
          <cell r="AK225" t="str">
            <v>30/360</v>
          </cell>
          <cell r="AL225" t="str">
            <v>N</v>
          </cell>
          <cell r="AM225">
            <v>13.83</v>
          </cell>
          <cell r="AN225">
            <v>40361</v>
          </cell>
          <cell r="AO225">
            <v>40453</v>
          </cell>
          <cell r="AP225">
            <v>-10.6</v>
          </cell>
          <cell r="AQ225">
            <v>-11</v>
          </cell>
          <cell r="AR225">
            <v>4</v>
          </cell>
          <cell r="AS225">
            <v>13.724539756774901</v>
          </cell>
          <cell r="AT225">
            <v>1</v>
          </cell>
          <cell r="AU225" t="str">
            <v>Wholesale</v>
          </cell>
          <cell r="AV225">
            <v>0</v>
          </cell>
        </row>
        <row r="226">
          <cell r="A226" t="str">
            <v>MPPA03A</v>
          </cell>
          <cell r="B226" t="str">
            <v>PT Matahari Putra Prima Tbk</v>
          </cell>
          <cell r="C226" t="str">
            <v>Obligasi Matahari Putra Prima III Tahun 2009 Seri A</v>
          </cell>
          <cell r="D226" t="str">
            <v>P</v>
          </cell>
          <cell r="E226" t="str">
            <v>I</v>
          </cell>
          <cell r="F226" t="str">
            <v>idA+</v>
          </cell>
          <cell r="H226">
            <v>250000000000</v>
          </cell>
          <cell r="I226">
            <v>39917</v>
          </cell>
          <cell r="J226">
            <v>39918</v>
          </cell>
          <cell r="K226">
            <v>1</v>
          </cell>
          <cell r="L226">
            <v>41013</v>
          </cell>
          <cell r="M226" t="str">
            <v>IDA0000384A0</v>
          </cell>
          <cell r="N226" t="str">
            <v>APJ 3-14</v>
          </cell>
          <cell r="O226">
            <v>3</v>
          </cell>
          <cell r="P226" t="str">
            <v>Fixed: 16%</v>
          </cell>
          <cell r="Q226">
            <v>40849</v>
          </cell>
          <cell r="R226">
            <v>103.52</v>
          </cell>
          <cell r="S226" t="str">
            <v>N</v>
          </cell>
          <cell r="T226">
            <v>0</v>
          </cell>
          <cell r="U226">
            <v>0</v>
          </cell>
          <cell r="V226" t="str">
            <v>MPPA</v>
          </cell>
          <cell r="W226">
            <v>13</v>
          </cell>
          <cell r="X226">
            <v>1</v>
          </cell>
          <cell r="Y226">
            <v>0</v>
          </cell>
          <cell r="Z226">
            <v>103.52</v>
          </cell>
          <cell r="AA226">
            <v>1</v>
          </cell>
          <cell r="AB226">
            <v>3</v>
          </cell>
          <cell r="AC226" t="str">
            <v>IDR</v>
          </cell>
          <cell r="AD226">
            <v>250000000000</v>
          </cell>
          <cell r="AI226">
            <v>1</v>
          </cell>
          <cell r="AJ226">
            <v>8</v>
          </cell>
          <cell r="AK226" t="str">
            <v>30/360</v>
          </cell>
          <cell r="AL226" t="str">
            <v>N</v>
          </cell>
          <cell r="AM226">
            <v>16</v>
          </cell>
          <cell r="AN226">
            <v>40922</v>
          </cell>
          <cell r="AO226">
            <v>41014</v>
          </cell>
          <cell r="AP226">
            <v>-9.06</v>
          </cell>
          <cell r="AQ226">
            <v>-10</v>
          </cell>
          <cell r="AR226">
            <v>2</v>
          </cell>
          <cell r="AS226">
            <v>7.95</v>
          </cell>
          <cell r="AT226">
            <v>1</v>
          </cell>
          <cell r="AU226" t="str">
            <v>Wholesale</v>
          </cell>
        </row>
        <row r="227">
          <cell r="A227" t="str">
            <v>MPPA03B</v>
          </cell>
          <cell r="B227" t="str">
            <v>PT Matahari Putra Prima Tbk</v>
          </cell>
          <cell r="C227" t="str">
            <v>Obligasi Matahari Putra Prima III Tahun 2009 Seri B</v>
          </cell>
          <cell r="D227" t="str">
            <v>P</v>
          </cell>
          <cell r="E227" t="str">
            <v>I</v>
          </cell>
          <cell r="F227" t="str">
            <v>idA+</v>
          </cell>
          <cell r="H227">
            <v>52000000000</v>
          </cell>
          <cell r="I227">
            <v>39917</v>
          </cell>
          <cell r="J227">
            <v>39918</v>
          </cell>
          <cell r="K227">
            <v>1</v>
          </cell>
          <cell r="L227">
            <v>41743</v>
          </cell>
          <cell r="M227" t="str">
            <v>IDA0000385B5</v>
          </cell>
          <cell r="N227" t="str">
            <v>APJ 3-14</v>
          </cell>
          <cell r="O227">
            <v>3</v>
          </cell>
          <cell r="P227" t="str">
            <v>Fixed: 17%</v>
          </cell>
          <cell r="Q227">
            <v>41704</v>
          </cell>
          <cell r="R227">
            <v>100.81</v>
          </cell>
          <cell r="S227" t="str">
            <v>N</v>
          </cell>
          <cell r="T227">
            <v>0</v>
          </cell>
          <cell r="U227">
            <v>0</v>
          </cell>
          <cell r="V227" t="str">
            <v>MPPA</v>
          </cell>
          <cell r="W227">
            <v>13</v>
          </cell>
          <cell r="X227">
            <v>1</v>
          </cell>
          <cell r="Y227">
            <v>0</v>
          </cell>
          <cell r="Z227">
            <v>100.81</v>
          </cell>
          <cell r="AA227">
            <v>1</v>
          </cell>
          <cell r="AB227">
            <v>3</v>
          </cell>
          <cell r="AC227" t="str">
            <v>IDR</v>
          </cell>
          <cell r="AD227">
            <v>52000000000</v>
          </cell>
          <cell r="AI227">
            <v>1</v>
          </cell>
          <cell r="AJ227">
            <v>8</v>
          </cell>
          <cell r="AK227" t="str">
            <v>30/360</v>
          </cell>
          <cell r="AL227" t="str">
            <v>N</v>
          </cell>
          <cell r="AM227">
            <v>17</v>
          </cell>
          <cell r="AN227">
            <v>41653</v>
          </cell>
          <cell r="AO227">
            <v>41743</v>
          </cell>
          <cell r="AP227">
            <v>-7.06</v>
          </cell>
          <cell r="AQ227">
            <v>-8</v>
          </cell>
          <cell r="AR227">
            <v>1.1499999999999999</v>
          </cell>
          <cell r="AT227">
            <v>1</v>
          </cell>
          <cell r="AU227" t="str">
            <v>Wholesale</v>
          </cell>
        </row>
        <row r="228">
          <cell r="A228" t="str">
            <v>SIKMPPA01A</v>
          </cell>
          <cell r="B228" t="str">
            <v>PT Matahari Putra Prima Tbk</v>
          </cell>
          <cell r="C228" t="str">
            <v>Sukuk Ijarah Matahari Putra Prima II Tahun 2009 Seri A</v>
          </cell>
          <cell r="D228" t="str">
            <v>P</v>
          </cell>
          <cell r="E228" t="str">
            <v>I</v>
          </cell>
          <cell r="F228" t="str">
            <v>idA+(sy)</v>
          </cell>
          <cell r="H228">
            <v>90000000000</v>
          </cell>
          <cell r="I228">
            <v>39917</v>
          </cell>
          <cell r="J228">
            <v>39918</v>
          </cell>
          <cell r="K228">
            <v>1</v>
          </cell>
          <cell r="L228">
            <v>41013</v>
          </cell>
          <cell r="M228" t="str">
            <v>IDJ000003108</v>
          </cell>
          <cell r="N228" t="str">
            <v>APJ 3-14</v>
          </cell>
          <cell r="O228">
            <v>3</v>
          </cell>
          <cell r="P228" t="str">
            <v>Fee ijarah: 160jt per 1 milyar</v>
          </cell>
          <cell r="Q228">
            <v>40693</v>
          </cell>
          <cell r="R228">
            <v>97.87</v>
          </cell>
          <cell r="S228" t="str">
            <v>N</v>
          </cell>
          <cell r="T228">
            <v>0</v>
          </cell>
          <cell r="U228">
            <v>0</v>
          </cell>
          <cell r="V228" t="str">
            <v>MPPA</v>
          </cell>
          <cell r="W228">
            <v>13</v>
          </cell>
          <cell r="X228">
            <v>1</v>
          </cell>
          <cell r="Y228">
            <v>0</v>
          </cell>
          <cell r="Z228">
            <v>97.855000000000004</v>
          </cell>
          <cell r="AA228">
            <v>4</v>
          </cell>
          <cell r="AB228">
            <v>3</v>
          </cell>
          <cell r="AC228" t="str">
            <v>IDR</v>
          </cell>
          <cell r="AD228">
            <v>90000000000</v>
          </cell>
          <cell r="AI228">
            <v>2</v>
          </cell>
          <cell r="AJ228">
            <v>8</v>
          </cell>
          <cell r="AK228" t="str">
            <v>30/360</v>
          </cell>
          <cell r="AL228" t="str">
            <v>N</v>
          </cell>
          <cell r="AN228">
            <v>40922</v>
          </cell>
          <cell r="AO228">
            <v>41076</v>
          </cell>
          <cell r="AP228">
            <v>-9.06</v>
          </cell>
          <cell r="AQ228">
            <v>-10</v>
          </cell>
          <cell r="AR228">
            <v>1.75</v>
          </cell>
          <cell r="AS228">
            <v>0</v>
          </cell>
          <cell r="AT228">
            <v>4</v>
          </cell>
          <cell r="AU228" t="str">
            <v>Wholesale</v>
          </cell>
          <cell r="AV228">
            <v>160000000</v>
          </cell>
        </row>
        <row r="229">
          <cell r="A229" t="str">
            <v>SIKMPPA01B</v>
          </cell>
          <cell r="B229" t="str">
            <v>PT Matahari Putra Prima Tbk</v>
          </cell>
          <cell r="C229" t="str">
            <v>Sukuk Ijarah Matahari Putra Prima II Tahun 2009 Seri B</v>
          </cell>
          <cell r="D229" t="str">
            <v>P</v>
          </cell>
          <cell r="E229" t="str">
            <v>I</v>
          </cell>
          <cell r="F229" t="str">
            <v>idA+(sy)</v>
          </cell>
          <cell r="H229">
            <v>136000000000</v>
          </cell>
          <cell r="I229">
            <v>39917</v>
          </cell>
          <cell r="J229">
            <v>39918</v>
          </cell>
          <cell r="K229">
            <v>1</v>
          </cell>
          <cell r="L229">
            <v>41743</v>
          </cell>
          <cell r="M229" t="str">
            <v>IDJ000003207</v>
          </cell>
          <cell r="N229" t="str">
            <v>APJ 3-14</v>
          </cell>
          <cell r="O229">
            <v>3</v>
          </cell>
          <cell r="P229" t="str">
            <v>Fee ijarah: 170jt per 1 milyar</v>
          </cell>
          <cell r="Q229">
            <v>41520</v>
          </cell>
          <cell r="R229">
            <v>104.95</v>
          </cell>
          <cell r="S229" t="str">
            <v>N</v>
          </cell>
          <cell r="T229">
            <v>0</v>
          </cell>
          <cell r="U229">
            <v>0</v>
          </cell>
          <cell r="V229" t="str">
            <v>MPPA</v>
          </cell>
          <cell r="W229">
            <v>13</v>
          </cell>
          <cell r="X229">
            <v>1</v>
          </cell>
          <cell r="Y229">
            <v>0</v>
          </cell>
          <cell r="Z229">
            <v>104.925</v>
          </cell>
          <cell r="AA229">
            <v>4</v>
          </cell>
          <cell r="AB229">
            <v>3</v>
          </cell>
          <cell r="AC229" t="str">
            <v>IDR</v>
          </cell>
          <cell r="AD229">
            <v>136000000000</v>
          </cell>
          <cell r="AI229">
            <v>2</v>
          </cell>
          <cell r="AJ229">
            <v>8</v>
          </cell>
          <cell r="AK229" t="str">
            <v>30/360</v>
          </cell>
          <cell r="AL229" t="str">
            <v>N</v>
          </cell>
          <cell r="AN229">
            <v>41653</v>
          </cell>
          <cell r="AO229">
            <v>41743</v>
          </cell>
          <cell r="AP229">
            <v>-7.06</v>
          </cell>
          <cell r="AQ229">
            <v>-8</v>
          </cell>
          <cell r="AR229">
            <v>2</v>
          </cell>
          <cell r="AT229">
            <v>4</v>
          </cell>
          <cell r="AU229" t="str">
            <v>Wholesale</v>
          </cell>
          <cell r="AV229">
            <v>17</v>
          </cell>
        </row>
        <row r="230">
          <cell r="A230" t="str">
            <v>SPN100415</v>
          </cell>
          <cell r="B230" t="str">
            <v>Government Bond</v>
          </cell>
          <cell r="C230" t="str">
            <v>Surat Perbendaharaan Negara Seri SPN20100415</v>
          </cell>
          <cell r="D230" t="str">
            <v>S</v>
          </cell>
          <cell r="E230" t="str">
            <v>I</v>
          </cell>
          <cell r="G230">
            <v>0</v>
          </cell>
          <cell r="H230">
            <v>2100000000000</v>
          </cell>
          <cell r="I230">
            <v>39919</v>
          </cell>
          <cell r="J230">
            <v>39920</v>
          </cell>
          <cell r="K230">
            <v>1</v>
          </cell>
          <cell r="L230">
            <v>40283</v>
          </cell>
          <cell r="M230" t="str">
            <v>IDQ000000802</v>
          </cell>
          <cell r="N230" t="str">
            <v>SPN</v>
          </cell>
          <cell r="O230">
            <v>0</v>
          </cell>
          <cell r="P230" t="str">
            <v>Yield rata-rata tertimbang 8.95739%</v>
          </cell>
          <cell r="Q230">
            <v>40263</v>
          </cell>
          <cell r="R230">
            <v>99.7</v>
          </cell>
          <cell r="S230" t="str">
            <v>N</v>
          </cell>
          <cell r="T230">
            <v>0</v>
          </cell>
          <cell r="U230">
            <v>0</v>
          </cell>
          <cell r="V230" t="str">
            <v>GOVT</v>
          </cell>
          <cell r="W230">
            <v>99</v>
          </cell>
          <cell r="X230">
            <v>2</v>
          </cell>
          <cell r="Y230">
            <v>0</v>
          </cell>
          <cell r="Z230">
            <v>99.715530000000001</v>
          </cell>
          <cell r="AA230">
            <v>99</v>
          </cell>
          <cell r="AB230">
            <v>3</v>
          </cell>
          <cell r="AC230" t="str">
            <v>IDR</v>
          </cell>
          <cell r="AD230">
            <v>3950000000000</v>
          </cell>
          <cell r="AI230">
            <v>1</v>
          </cell>
          <cell r="AJ230">
            <v>1</v>
          </cell>
          <cell r="AK230" t="str">
            <v>Actual/Actual</v>
          </cell>
          <cell r="AL230" t="str">
            <v>N</v>
          </cell>
          <cell r="AN230">
            <v>39918</v>
          </cell>
          <cell r="AO230">
            <v>40283</v>
          </cell>
          <cell r="AP230">
            <v>-11.06</v>
          </cell>
          <cell r="AQ230">
            <v>-12</v>
          </cell>
          <cell r="AR230">
            <v>3</v>
          </cell>
          <cell r="AS230">
            <v>6.1500000953674299</v>
          </cell>
          <cell r="AT230">
            <v>2</v>
          </cell>
          <cell r="AU230" t="str">
            <v>Retail</v>
          </cell>
          <cell r="AV230">
            <v>0</v>
          </cell>
        </row>
        <row r="231">
          <cell r="A231" t="str">
            <v>FIFA09A</v>
          </cell>
          <cell r="B231" t="str">
            <v>Federal International Finance</v>
          </cell>
          <cell r="C231" t="str">
            <v>Federal International Finance IX Tahun 2009 Seri A</v>
          </cell>
          <cell r="D231" t="str">
            <v>P</v>
          </cell>
          <cell r="E231" t="str">
            <v>I</v>
          </cell>
          <cell r="F231" t="str">
            <v>idAA-</v>
          </cell>
          <cell r="G231">
            <v>0</v>
          </cell>
          <cell r="H231">
            <v>365000000000</v>
          </cell>
          <cell r="I231">
            <v>39932</v>
          </cell>
          <cell r="J231">
            <v>39933</v>
          </cell>
          <cell r="K231">
            <v>1</v>
          </cell>
          <cell r="L231">
            <v>40302</v>
          </cell>
          <cell r="M231" t="str">
            <v>IDA0000387A3</v>
          </cell>
          <cell r="N231" t="str">
            <v>APJ -3-29</v>
          </cell>
          <cell r="O231">
            <v>3</v>
          </cell>
          <cell r="P231" t="str">
            <v>Fixed=12.55%</v>
          </cell>
          <cell r="Q231">
            <v>40290</v>
          </cell>
          <cell r="R231">
            <v>100.1</v>
          </cell>
          <cell r="S231" t="str">
            <v>N</v>
          </cell>
          <cell r="T231">
            <v>0</v>
          </cell>
          <cell r="U231">
            <v>0</v>
          </cell>
          <cell r="V231" t="str">
            <v>FIFA</v>
          </cell>
          <cell r="W231">
            <v>8</v>
          </cell>
          <cell r="X231">
            <v>1</v>
          </cell>
          <cell r="Y231">
            <v>0</v>
          </cell>
          <cell r="Z231">
            <v>100.1</v>
          </cell>
          <cell r="AA231">
            <v>1</v>
          </cell>
          <cell r="AB231">
            <v>3</v>
          </cell>
          <cell r="AC231" t="str">
            <v>IDR</v>
          </cell>
          <cell r="AD231">
            <v>365000000000</v>
          </cell>
          <cell r="AI231">
            <v>1</v>
          </cell>
          <cell r="AJ231">
            <v>7</v>
          </cell>
          <cell r="AK231" t="str">
            <v>30/360</v>
          </cell>
          <cell r="AL231" t="str">
            <v>N</v>
          </cell>
          <cell r="AM231">
            <v>12.55</v>
          </cell>
          <cell r="AN231">
            <v>40207</v>
          </cell>
          <cell r="AO231">
            <v>40302</v>
          </cell>
          <cell r="AP231">
            <v>-11.01</v>
          </cell>
          <cell r="AQ231">
            <v>-12</v>
          </cell>
          <cell r="AR231">
            <v>0.5</v>
          </cell>
          <cell r="AS231">
            <v>0</v>
          </cell>
          <cell r="AT231">
            <v>1</v>
          </cell>
          <cell r="AU231" t="str">
            <v>Retail</v>
          </cell>
          <cell r="AV231">
            <v>0</v>
          </cell>
        </row>
        <row r="232">
          <cell r="A232" t="str">
            <v>IFR0008</v>
          </cell>
          <cell r="B232" t="str">
            <v>Government</v>
          </cell>
          <cell r="C232" t="str">
            <v>SBSN RI Seri IFR-0008</v>
          </cell>
          <cell r="D232" t="str">
            <v>S</v>
          </cell>
          <cell r="E232" t="str">
            <v>I</v>
          </cell>
          <cell r="H232">
            <v>100000000000</v>
          </cell>
          <cell r="I232">
            <v>40283</v>
          </cell>
          <cell r="J232">
            <v>40284</v>
          </cell>
          <cell r="K232">
            <v>1</v>
          </cell>
          <cell r="L232">
            <v>43905</v>
          </cell>
          <cell r="M232" t="str">
            <v>IDP000000903</v>
          </cell>
          <cell r="N232" t="str">
            <v>AMr15-6</v>
          </cell>
          <cell r="O232">
            <v>6</v>
          </cell>
          <cell r="P232" t="str">
            <v>Tingkat Imbalan 8.80000%</v>
          </cell>
          <cell r="Q232">
            <v>43462.572222222225</v>
          </cell>
          <cell r="R232">
            <v>85.8703</v>
          </cell>
          <cell r="S232" t="str">
            <v>N</v>
          </cell>
          <cell r="T232">
            <v>0</v>
          </cell>
          <cell r="U232">
            <v>0</v>
          </cell>
          <cell r="V232" t="str">
            <v>GOVT</v>
          </cell>
          <cell r="W232">
            <v>99</v>
          </cell>
          <cell r="X232">
            <v>2</v>
          </cell>
          <cell r="Y232">
            <v>0</v>
          </cell>
          <cell r="Z232">
            <v>85.8703</v>
          </cell>
          <cell r="AA232">
            <v>4</v>
          </cell>
          <cell r="AB232">
            <v>3</v>
          </cell>
          <cell r="AC232" t="str">
            <v>IDR</v>
          </cell>
          <cell r="AD232">
            <v>252000000000</v>
          </cell>
          <cell r="AI232">
            <v>2</v>
          </cell>
          <cell r="AJ232">
            <v>15</v>
          </cell>
          <cell r="AK232" t="str">
            <v>Actual/Actual</v>
          </cell>
          <cell r="AL232" t="str">
            <v>N</v>
          </cell>
          <cell r="AM232">
            <v>8.8000000000000007</v>
          </cell>
          <cell r="AN232">
            <v>43723</v>
          </cell>
          <cell r="AO232">
            <v>43905</v>
          </cell>
          <cell r="AP232">
            <v>-1.1399999999999999</v>
          </cell>
          <cell r="AQ232">
            <v>-2</v>
          </cell>
          <cell r="AR232">
            <v>85</v>
          </cell>
          <cell r="AT232">
            <v>4</v>
          </cell>
          <cell r="AU232" t="str">
            <v>Wholesale</v>
          </cell>
        </row>
        <row r="233">
          <cell r="A233" t="str">
            <v>DSMF02</v>
          </cell>
          <cell r="B233" t="str">
            <v>Sarana Multigriya Finansial</v>
          </cell>
          <cell r="C233" t="str">
            <v>Efek Beragun Aset Danareksa SMFII-KPR BTN Kelas A</v>
          </cell>
          <cell r="D233" t="str">
            <v>P</v>
          </cell>
          <cell r="E233" t="str">
            <v>I</v>
          </cell>
          <cell r="F233" t="str">
            <v>idAAA</v>
          </cell>
          <cell r="H233">
            <v>360000000000</v>
          </cell>
          <cell r="I233">
            <v>40127</v>
          </cell>
          <cell r="J233">
            <v>40128</v>
          </cell>
          <cell r="K233">
            <v>1</v>
          </cell>
          <cell r="L233">
            <v>43809</v>
          </cell>
          <cell r="M233" t="str">
            <v>IDU000000200</v>
          </cell>
          <cell r="N233" t="str">
            <v>NFb3-10</v>
          </cell>
          <cell r="O233">
            <v>3</v>
          </cell>
          <cell r="P233" t="str">
            <v>Fixed=11%; Peng-JTO-00022/BEI.PNG/05-2015 Tanggal 8 Mei 2015</v>
          </cell>
          <cell r="Q233">
            <v>42060</v>
          </cell>
          <cell r="R233">
            <v>99.08</v>
          </cell>
          <cell r="S233" t="str">
            <v>N</v>
          </cell>
          <cell r="T233">
            <v>0</v>
          </cell>
          <cell r="U233">
            <v>0</v>
          </cell>
          <cell r="V233" t="str">
            <v>DSMF</v>
          </cell>
          <cell r="W233">
            <v>99</v>
          </cell>
          <cell r="X233">
            <v>3</v>
          </cell>
          <cell r="Y233">
            <v>0</v>
          </cell>
          <cell r="Z233">
            <v>99.09</v>
          </cell>
          <cell r="AA233">
            <v>1</v>
          </cell>
          <cell r="AB233">
            <v>3</v>
          </cell>
          <cell r="AC233" t="str">
            <v>IDR</v>
          </cell>
          <cell r="AD233">
            <v>4157270731</v>
          </cell>
          <cell r="AI233">
            <v>1</v>
          </cell>
          <cell r="AJ233">
            <v>24</v>
          </cell>
          <cell r="AK233" t="str">
            <v>Actual/360</v>
          </cell>
          <cell r="AL233" t="str">
            <v>N</v>
          </cell>
          <cell r="AM233">
            <v>11</v>
          </cell>
          <cell r="AN233">
            <v>42045</v>
          </cell>
          <cell r="AO233">
            <v>42134</v>
          </cell>
          <cell r="AP233">
            <v>-1.4</v>
          </cell>
          <cell r="AQ233">
            <v>-2</v>
          </cell>
          <cell r="AR233">
            <v>0.57739871200000004</v>
          </cell>
          <cell r="AS233">
            <v>11</v>
          </cell>
          <cell r="AT233">
            <v>3</v>
          </cell>
          <cell r="AU233" t="str">
            <v>Wholesale</v>
          </cell>
        </row>
        <row r="234">
          <cell r="A234" t="str">
            <v>IFR0005</v>
          </cell>
          <cell r="B234" t="str">
            <v>Government</v>
          </cell>
          <cell r="C234" t="str">
            <v>SBSN RI Seri IFR-0005</v>
          </cell>
          <cell r="D234" t="str">
            <v>S</v>
          </cell>
          <cell r="E234" t="str">
            <v>I</v>
          </cell>
          <cell r="H234">
            <v>105000000000</v>
          </cell>
          <cell r="I234">
            <v>40199</v>
          </cell>
          <cell r="J234">
            <v>40200</v>
          </cell>
          <cell r="K234">
            <v>1</v>
          </cell>
          <cell r="L234">
            <v>42750</v>
          </cell>
          <cell r="M234" t="str">
            <v>IDP000000507</v>
          </cell>
          <cell r="N234" t="str">
            <v>JAJ 15-6</v>
          </cell>
          <cell r="O234">
            <v>6</v>
          </cell>
          <cell r="P234" t="str">
            <v>Tingkat Imbalan 9.00%</v>
          </cell>
          <cell r="Q234">
            <v>42443</v>
          </cell>
          <cell r="R234">
            <v>100.8</v>
          </cell>
          <cell r="S234" t="str">
            <v>N</v>
          </cell>
          <cell r="T234">
            <v>0</v>
          </cell>
          <cell r="U234">
            <v>0</v>
          </cell>
          <cell r="V234" t="str">
            <v>GOVT</v>
          </cell>
          <cell r="W234">
            <v>99</v>
          </cell>
          <cell r="X234">
            <v>2</v>
          </cell>
          <cell r="Y234">
            <v>0</v>
          </cell>
          <cell r="Z234">
            <v>100.81</v>
          </cell>
          <cell r="AA234">
            <v>4</v>
          </cell>
          <cell r="AB234">
            <v>3</v>
          </cell>
          <cell r="AC234" t="str">
            <v>IDR</v>
          </cell>
          <cell r="AD234">
            <v>1171000000000</v>
          </cell>
          <cell r="AI234">
            <v>2</v>
          </cell>
          <cell r="AJ234">
            <v>15</v>
          </cell>
          <cell r="AK234" t="str">
            <v>Actual/Actual</v>
          </cell>
          <cell r="AL234" t="str">
            <v>N</v>
          </cell>
          <cell r="AN234">
            <v>42566</v>
          </cell>
          <cell r="AO234">
            <v>42750</v>
          </cell>
          <cell r="AP234">
            <v>-4.3</v>
          </cell>
          <cell r="AQ234">
            <v>-5</v>
          </cell>
          <cell r="AR234">
            <v>0.5</v>
          </cell>
          <cell r="AS234">
            <v>7.94</v>
          </cell>
          <cell r="AT234">
            <v>4</v>
          </cell>
          <cell r="AU234" t="str">
            <v>Wholesale</v>
          </cell>
        </row>
        <row r="235">
          <cell r="A235" t="str">
            <v>SOFN03A</v>
          </cell>
          <cell r="B235" t="str">
            <v>Summit Oto Finance</v>
          </cell>
          <cell r="C235" t="str">
            <v>Summit Oto Finance III Tahun 2009 Seri A</v>
          </cell>
          <cell r="D235" t="str">
            <v>P</v>
          </cell>
          <cell r="E235" t="str">
            <v>I</v>
          </cell>
          <cell r="F235" t="str">
            <v>idA+</v>
          </cell>
          <cell r="G235">
            <v>0</v>
          </cell>
          <cell r="H235">
            <v>200000000000</v>
          </cell>
          <cell r="I235">
            <v>39952</v>
          </cell>
          <cell r="J235">
            <v>39953</v>
          </cell>
          <cell r="K235">
            <v>1</v>
          </cell>
          <cell r="L235">
            <v>40322</v>
          </cell>
          <cell r="M235" t="str">
            <v>IDA0000396A4</v>
          </cell>
          <cell r="N235" t="str">
            <v>MEA 3-19</v>
          </cell>
          <cell r="O235">
            <v>3</v>
          </cell>
          <cell r="P235" t="str">
            <v>Fixed = 13.50%</v>
          </cell>
          <cell r="Q235">
            <v>40290</v>
          </cell>
          <cell r="R235">
            <v>100.39</v>
          </cell>
          <cell r="S235" t="str">
            <v>N</v>
          </cell>
          <cell r="T235">
            <v>0</v>
          </cell>
          <cell r="U235">
            <v>0</v>
          </cell>
          <cell r="V235" t="str">
            <v>SOFN</v>
          </cell>
          <cell r="W235">
            <v>6</v>
          </cell>
          <cell r="X235">
            <v>1</v>
          </cell>
          <cell r="Y235">
            <v>0</v>
          </cell>
          <cell r="Z235">
            <v>100.39</v>
          </cell>
          <cell r="AA235">
            <v>1</v>
          </cell>
          <cell r="AB235">
            <v>3</v>
          </cell>
          <cell r="AC235" t="str">
            <v>IDR</v>
          </cell>
          <cell r="AD235">
            <v>200000000000</v>
          </cell>
          <cell r="AI235">
            <v>1</v>
          </cell>
          <cell r="AJ235">
            <v>8</v>
          </cell>
          <cell r="AK235" t="str">
            <v>30/360</v>
          </cell>
          <cell r="AL235" t="str">
            <v>N</v>
          </cell>
          <cell r="AM235">
            <v>13.5</v>
          </cell>
          <cell r="AN235">
            <v>40228</v>
          </cell>
          <cell r="AO235">
            <v>40322</v>
          </cell>
          <cell r="AP235">
            <v>-10.95</v>
          </cell>
          <cell r="AQ235">
            <v>-11</v>
          </cell>
          <cell r="AR235">
            <v>0.5</v>
          </cell>
          <cell r="AS235">
            <v>0</v>
          </cell>
          <cell r="AT235">
            <v>1</v>
          </cell>
          <cell r="AU235" t="str">
            <v>Retail</v>
          </cell>
          <cell r="AV235">
            <v>0</v>
          </cell>
        </row>
        <row r="236">
          <cell r="A236" t="str">
            <v>PTPN02A</v>
          </cell>
          <cell r="B236" t="str">
            <v>PTPN 3</v>
          </cell>
          <cell r="C236" t="str">
            <v>PTPN 3</v>
          </cell>
        </row>
        <row r="237">
          <cell r="A237" t="str">
            <v>ISAT03BXBFTW</v>
          </cell>
          <cell r="B237" t="str">
            <v>Indosat</v>
          </cell>
          <cell r="C237" t="str">
            <v>Indosat III Tahun 2003 Seri B</v>
          </cell>
          <cell r="D237" t="str">
            <v>P</v>
          </cell>
          <cell r="E237" t="str">
            <v>I</v>
          </cell>
          <cell r="F237" t="str">
            <v>idAA+</v>
          </cell>
          <cell r="G237">
            <v>0</v>
          </cell>
          <cell r="H237">
            <v>640000000000</v>
          </cell>
          <cell r="I237">
            <v>37916</v>
          </cell>
          <cell r="J237">
            <v>37917</v>
          </cell>
          <cell r="L237">
            <v>40473</v>
          </cell>
          <cell r="M237" t="str">
            <v>IDA0000212B1</v>
          </cell>
          <cell r="N237" t="str">
            <v>OJa3-22</v>
          </cell>
          <cell r="O237">
            <v>3</v>
          </cell>
          <cell r="P237" t="str">
            <v>Fixed:12</v>
          </cell>
        </row>
        <row r="238">
          <cell r="A238" t="str">
            <v>FIFA11B</v>
          </cell>
          <cell r="B238" t="str">
            <v>Federal International Finance</v>
          </cell>
          <cell r="C238" t="str">
            <v>Obligasi Federal International Finance XI Tahun 2011 Seri B</v>
          </cell>
          <cell r="D238" t="str">
            <v>P</v>
          </cell>
          <cell r="E238" t="str">
            <v>I</v>
          </cell>
          <cell r="F238" t="str">
            <v>idAA+</v>
          </cell>
          <cell r="H238">
            <v>480000000000</v>
          </cell>
          <cell r="I238">
            <v>40659</v>
          </cell>
          <cell r="J238">
            <v>40660</v>
          </cell>
          <cell r="K238">
            <v>1</v>
          </cell>
          <cell r="L238">
            <v>41390</v>
          </cell>
          <cell r="M238" t="str">
            <v>IDA0000474B7</v>
          </cell>
          <cell r="N238" t="str">
            <v>APJUL 3-26</v>
          </cell>
          <cell r="O238">
            <v>3</v>
          </cell>
          <cell r="P238" t="str">
            <v>Fixed=8.80%</v>
          </cell>
          <cell r="Q238">
            <v>41339</v>
          </cell>
          <cell r="R238">
            <v>100.54</v>
          </cell>
          <cell r="S238" t="str">
            <v>N</v>
          </cell>
          <cell r="T238">
            <v>0</v>
          </cell>
          <cell r="U238">
            <v>0</v>
          </cell>
          <cell r="V238" t="str">
            <v>FIFA</v>
          </cell>
          <cell r="W238">
            <v>8</v>
          </cell>
          <cell r="X238">
            <v>1</v>
          </cell>
          <cell r="Y238">
            <v>0</v>
          </cell>
          <cell r="Z238">
            <v>100.54</v>
          </cell>
          <cell r="AA238">
            <v>1</v>
          </cell>
          <cell r="AB238">
            <v>3</v>
          </cell>
          <cell r="AC238" t="str">
            <v>IDR</v>
          </cell>
          <cell r="AD238">
            <v>480000000000</v>
          </cell>
          <cell r="AI238">
            <v>1</v>
          </cell>
          <cell r="AJ238">
            <v>7</v>
          </cell>
          <cell r="AK238" t="str">
            <v>30/360</v>
          </cell>
          <cell r="AL238" t="str">
            <v>N</v>
          </cell>
          <cell r="AM238">
            <v>8.8000000000000007</v>
          </cell>
          <cell r="AN238">
            <v>41300</v>
          </cell>
          <cell r="AO238">
            <v>41390</v>
          </cell>
          <cell r="AP238">
            <v>-8.0299999999999994</v>
          </cell>
          <cell r="AQ238">
            <v>-9</v>
          </cell>
          <cell r="AR238">
            <v>0.5</v>
          </cell>
          <cell r="AT238">
            <v>1</v>
          </cell>
          <cell r="AU238" t="str">
            <v>Wholesale</v>
          </cell>
          <cell r="AW238" t="str">
            <v>Kresna Sec</v>
          </cell>
        </row>
        <row r="239">
          <cell r="A239" t="str">
            <v>FIFA11C</v>
          </cell>
          <cell r="B239" t="str">
            <v>Federal International Finance</v>
          </cell>
          <cell r="C239" t="str">
            <v>Obligasi Federal International Finance XI Tahun 2011 Seri C</v>
          </cell>
          <cell r="D239" t="str">
            <v>P</v>
          </cell>
          <cell r="E239" t="str">
            <v>I</v>
          </cell>
          <cell r="F239" t="str">
            <v>idAA+</v>
          </cell>
          <cell r="H239">
            <v>1898500000000</v>
          </cell>
          <cell r="I239">
            <v>40659</v>
          </cell>
          <cell r="J239">
            <v>40660</v>
          </cell>
          <cell r="K239">
            <v>1</v>
          </cell>
          <cell r="L239">
            <v>41755</v>
          </cell>
          <cell r="M239" t="str">
            <v>IDA0000474C5</v>
          </cell>
          <cell r="N239" t="str">
            <v>APJUL 3-26</v>
          </cell>
          <cell r="O239">
            <v>3</v>
          </cell>
          <cell r="P239" t="str">
            <v>Fixed=9.6%</v>
          </cell>
          <cell r="Q239">
            <v>41739</v>
          </cell>
          <cell r="R239">
            <v>100.08</v>
          </cell>
          <cell r="S239" t="str">
            <v>N</v>
          </cell>
          <cell r="T239">
            <v>0</v>
          </cell>
          <cell r="U239">
            <v>0</v>
          </cell>
          <cell r="V239" t="str">
            <v>FIFA</v>
          </cell>
          <cell r="W239">
            <v>8</v>
          </cell>
          <cell r="X239">
            <v>1</v>
          </cell>
          <cell r="Y239">
            <v>0</v>
          </cell>
          <cell r="Z239">
            <v>100.09</v>
          </cell>
          <cell r="AA239">
            <v>1</v>
          </cell>
          <cell r="AB239">
            <v>3</v>
          </cell>
          <cell r="AC239" t="str">
            <v>IDR</v>
          </cell>
          <cell r="AD239">
            <v>1898500000000</v>
          </cell>
          <cell r="AI239">
            <v>1</v>
          </cell>
          <cell r="AJ239">
            <v>7</v>
          </cell>
          <cell r="AK239" t="str">
            <v>30/360</v>
          </cell>
          <cell r="AL239" t="str">
            <v>N</v>
          </cell>
          <cell r="AM239">
            <v>9.6</v>
          </cell>
          <cell r="AN239">
            <v>41665</v>
          </cell>
          <cell r="AO239">
            <v>41755</v>
          </cell>
          <cell r="AP239">
            <v>-7.03</v>
          </cell>
          <cell r="AQ239">
            <v>-8</v>
          </cell>
          <cell r="AR239">
            <v>5</v>
          </cell>
          <cell r="AS239">
            <v>7.0477699999999999</v>
          </cell>
          <cell r="AT239">
            <v>1</v>
          </cell>
          <cell r="AU239" t="str">
            <v>Wholesale</v>
          </cell>
          <cell r="AW239" t="str">
            <v>Kresna Sec</v>
          </cell>
        </row>
        <row r="240">
          <cell r="A240" t="str">
            <v>BJBR07A</v>
          </cell>
          <cell r="B240" t="str">
            <v>Bank Jabar</v>
          </cell>
          <cell r="C240" t="str">
            <v>Obligasi VII Bank Jabar Banten Tahun 2011 Seri A</v>
          </cell>
          <cell r="D240" t="str">
            <v>P</v>
          </cell>
          <cell r="E240" t="str">
            <v>I</v>
          </cell>
          <cell r="H240">
            <v>276000000000</v>
          </cell>
          <cell r="I240">
            <v>40583</v>
          </cell>
          <cell r="J240">
            <v>40584</v>
          </cell>
          <cell r="K240">
            <v>1</v>
          </cell>
          <cell r="L240">
            <v>41679</v>
          </cell>
          <cell r="M240" t="str">
            <v>IDA0000469A9</v>
          </cell>
          <cell r="N240" t="str">
            <v>FEM  3-9</v>
          </cell>
          <cell r="O240">
            <v>3</v>
          </cell>
          <cell r="P240" t="str">
            <v>Fixed = 9.2%</v>
          </cell>
          <cell r="Q240">
            <v>41668</v>
          </cell>
          <cell r="R240">
            <v>100</v>
          </cell>
          <cell r="S240" t="str">
            <v>N</v>
          </cell>
          <cell r="T240">
            <v>0</v>
          </cell>
          <cell r="U240">
            <v>0</v>
          </cell>
          <cell r="V240" t="str">
            <v>BJBR</v>
          </cell>
          <cell r="W240">
            <v>13</v>
          </cell>
          <cell r="X240">
            <v>1</v>
          </cell>
          <cell r="Y240">
            <v>0</v>
          </cell>
          <cell r="Z240">
            <v>100.02500000000001</v>
          </cell>
          <cell r="AA240">
            <v>1</v>
          </cell>
          <cell r="AB240">
            <v>3</v>
          </cell>
          <cell r="AC240" t="str">
            <v>IDR</v>
          </cell>
          <cell r="AD240">
            <v>276000000000</v>
          </cell>
          <cell r="AI240">
            <v>1</v>
          </cell>
          <cell r="AJ240">
            <v>7</v>
          </cell>
          <cell r="AK240" t="str">
            <v>30/360</v>
          </cell>
          <cell r="AL240" t="str">
            <v>N</v>
          </cell>
          <cell r="AM240">
            <v>9.1999999999999993</v>
          </cell>
          <cell r="AN240">
            <v>41587</v>
          </cell>
          <cell r="AO240">
            <v>41679</v>
          </cell>
          <cell r="AP240">
            <v>-7.24</v>
          </cell>
          <cell r="AQ240">
            <v>-8</v>
          </cell>
          <cell r="AR240">
            <v>1</v>
          </cell>
          <cell r="AS240">
            <v>9.0066600000000001</v>
          </cell>
          <cell r="AT240">
            <v>1</v>
          </cell>
          <cell r="AU240" t="str">
            <v>Wholesale</v>
          </cell>
          <cell r="AW240" t="str">
            <v>Bahana Securities</v>
          </cell>
        </row>
        <row r="241">
          <cell r="A241" t="str">
            <v>SPN110623</v>
          </cell>
          <cell r="B241" t="str">
            <v>Government Bond</v>
          </cell>
          <cell r="C241" t="str">
            <v>Surat Perbendaharaan Negara Seri SPN20110623</v>
          </cell>
          <cell r="D241" t="str">
            <v>S</v>
          </cell>
          <cell r="E241" t="str">
            <v>I</v>
          </cell>
          <cell r="G241">
            <v>0</v>
          </cell>
          <cell r="H241">
            <v>2000000000000</v>
          </cell>
          <cell r="I241">
            <v>40626</v>
          </cell>
          <cell r="J241">
            <v>40627</v>
          </cell>
          <cell r="K241">
            <v>1</v>
          </cell>
          <cell r="L241">
            <v>40717</v>
          </cell>
          <cell r="M241" t="str">
            <v>IDQ000001111</v>
          </cell>
          <cell r="N241" t="str">
            <v>SPN</v>
          </cell>
          <cell r="O241">
            <v>0</v>
          </cell>
          <cell r="P241" t="str">
            <v>Yield/Price rata-rata tertimbang 5.18594%</v>
          </cell>
          <cell r="S241" t="str">
            <v>N</v>
          </cell>
          <cell r="T241">
            <v>0</v>
          </cell>
          <cell r="U241">
            <v>0</v>
          </cell>
          <cell r="V241" t="str">
            <v>GOVT</v>
          </cell>
          <cell r="W241">
            <v>99</v>
          </cell>
          <cell r="X241">
            <v>2</v>
          </cell>
          <cell r="Y241">
            <v>0</v>
          </cell>
          <cell r="AA241">
            <v>99</v>
          </cell>
          <cell r="AB241">
            <v>3</v>
          </cell>
          <cell r="AC241" t="str">
            <v>IDR</v>
          </cell>
          <cell r="AD241">
            <v>2000000000000</v>
          </cell>
          <cell r="AI241">
            <v>1</v>
          </cell>
          <cell r="AJ241">
            <v>1</v>
          </cell>
          <cell r="AK241" t="str">
            <v>Actual/Actual</v>
          </cell>
          <cell r="AL241" t="str">
            <v>N</v>
          </cell>
          <cell r="AN241">
            <v>40626</v>
          </cell>
          <cell r="AO241">
            <v>40717</v>
          </cell>
          <cell r="AP241">
            <v>-9.8699999999999992</v>
          </cell>
          <cell r="AQ241">
            <v>-10</v>
          </cell>
          <cell r="AT241">
            <v>2</v>
          </cell>
          <cell r="AU241" t="str">
            <v>Wholesale</v>
          </cell>
          <cell r="AV241">
            <v>0</v>
          </cell>
        </row>
        <row r="242">
          <cell r="A242" t="str">
            <v>ASDF10E</v>
          </cell>
          <cell r="B242" t="str">
            <v>Astra Sedaya Finance</v>
          </cell>
          <cell r="C242" t="str">
            <v>Obligasi Astra Sedaya Finance X Tahun 2009 Seri E</v>
          </cell>
          <cell r="D242" t="str">
            <v>P</v>
          </cell>
          <cell r="E242" t="str">
            <v>I</v>
          </cell>
          <cell r="F242" t="str">
            <v>idAA+</v>
          </cell>
          <cell r="H242">
            <v>260000000000</v>
          </cell>
          <cell r="I242">
            <v>39905</v>
          </cell>
          <cell r="J242">
            <v>39906</v>
          </cell>
          <cell r="L242">
            <v>41001</v>
          </cell>
          <cell r="M242" t="str">
            <v>IDA0000382E6</v>
          </cell>
          <cell r="N242" t="str">
            <v>APJ 3-2</v>
          </cell>
          <cell r="O242">
            <v>3</v>
          </cell>
          <cell r="P242" t="str">
            <v>Fixed = 14.90%</v>
          </cell>
          <cell r="Q242">
            <v>40942</v>
          </cell>
          <cell r="R242">
            <v>101.425</v>
          </cell>
          <cell r="S242" t="str">
            <v>N</v>
          </cell>
          <cell r="T242">
            <v>0</v>
          </cell>
          <cell r="U242">
            <v>0</v>
          </cell>
          <cell r="V242" t="str">
            <v>ASDF</v>
          </cell>
          <cell r="W242">
            <v>8</v>
          </cell>
          <cell r="X242">
            <v>1</v>
          </cell>
          <cell r="Y242">
            <v>0</v>
          </cell>
          <cell r="Z242">
            <v>101.425</v>
          </cell>
          <cell r="AA242">
            <v>1</v>
          </cell>
          <cell r="AB242">
            <v>3</v>
          </cell>
          <cell r="AC242" t="str">
            <v>IDR</v>
          </cell>
          <cell r="AD242">
            <v>260000000000</v>
          </cell>
          <cell r="AI242">
            <v>1</v>
          </cell>
          <cell r="AJ242">
            <v>7</v>
          </cell>
          <cell r="AK242" t="str">
            <v>30/360</v>
          </cell>
          <cell r="AL242" t="str">
            <v>N</v>
          </cell>
          <cell r="AM242">
            <v>14.9</v>
          </cell>
          <cell r="AN242">
            <v>40910</v>
          </cell>
          <cell r="AO242">
            <v>41050</v>
          </cell>
          <cell r="AP242">
            <v>-9.09</v>
          </cell>
          <cell r="AQ242">
            <v>-10</v>
          </cell>
          <cell r="AR242">
            <v>26</v>
          </cell>
          <cell r="AS242">
            <v>5.6737200000000003</v>
          </cell>
          <cell r="AT242">
            <v>1</v>
          </cell>
          <cell r="AU242" t="str">
            <v>Wholesale</v>
          </cell>
        </row>
        <row r="243">
          <cell r="A243" t="str">
            <v>IFR0007</v>
          </cell>
          <cell r="B243" t="str">
            <v>Government Sukuk</v>
          </cell>
          <cell r="C243" t="str">
            <v>SBSN RI Seri IFR-0007</v>
          </cell>
          <cell r="D243" t="str">
            <v>S</v>
          </cell>
          <cell r="E243" t="str">
            <v>A</v>
          </cell>
          <cell r="G243">
            <v>0</v>
          </cell>
          <cell r="H243">
            <v>790000000000</v>
          </cell>
          <cell r="I243">
            <v>40199</v>
          </cell>
          <cell r="J243">
            <v>40200</v>
          </cell>
          <cell r="K243">
            <v>1</v>
          </cell>
          <cell r="L243">
            <v>45672</v>
          </cell>
          <cell r="M243" t="str">
            <v>IDP000000606</v>
          </cell>
          <cell r="N243" t="str">
            <v>JAJ 15-6</v>
          </cell>
          <cell r="O243">
            <v>6</v>
          </cell>
          <cell r="P243" t="str">
            <v>Tingkat Imbalan 10.25%</v>
          </cell>
          <cell r="Q243">
            <v>44270.71875</v>
          </cell>
          <cell r="R243">
            <v>115.8608</v>
          </cell>
          <cell r="S243" t="str">
            <v>N</v>
          </cell>
          <cell r="T243">
            <v>0</v>
          </cell>
          <cell r="U243">
            <v>0</v>
          </cell>
          <cell r="V243" t="str">
            <v>GOVT</v>
          </cell>
          <cell r="W243">
            <v>99</v>
          </cell>
          <cell r="X243">
            <v>2</v>
          </cell>
          <cell r="Y243">
            <v>0</v>
          </cell>
          <cell r="Z243">
            <v>115.8558</v>
          </cell>
          <cell r="AA243">
            <v>4</v>
          </cell>
          <cell r="AB243">
            <v>3</v>
          </cell>
          <cell r="AC243" t="str">
            <v>IDR</v>
          </cell>
          <cell r="AD243">
            <v>1547000000000</v>
          </cell>
          <cell r="AI243">
            <v>2</v>
          </cell>
          <cell r="AJ243">
            <v>15</v>
          </cell>
          <cell r="AK243" t="str">
            <v>Actual/Actual</v>
          </cell>
          <cell r="AL243" t="str">
            <v>N</v>
          </cell>
          <cell r="AM243">
            <v>10.25</v>
          </cell>
          <cell r="AN243">
            <v>44211</v>
          </cell>
          <cell r="AO243">
            <v>44392</v>
          </cell>
          <cell r="AP243">
            <v>3.69</v>
          </cell>
          <cell r="AQ243">
            <v>3</v>
          </cell>
          <cell r="AR243">
            <v>7</v>
          </cell>
          <cell r="AS243">
            <v>5.5893600000000001</v>
          </cell>
          <cell r="AT243">
            <v>4</v>
          </cell>
          <cell r="AU243" t="str">
            <v>Wholesale</v>
          </cell>
        </row>
        <row r="244">
          <cell r="A244" t="str">
            <v>BCAF04B</v>
          </cell>
          <cell r="B244" t="str">
            <v>BCA Finance</v>
          </cell>
          <cell r="C244" t="str">
            <v>Obligasi BCA Finance IV Tahun 2011 Seri B</v>
          </cell>
          <cell r="D244" t="str">
            <v>P</v>
          </cell>
          <cell r="E244" t="str">
            <v>I</v>
          </cell>
          <cell r="F244" t="str">
            <v>idAA+</v>
          </cell>
          <cell r="H244">
            <v>178000000000</v>
          </cell>
          <cell r="I244">
            <v>40716</v>
          </cell>
          <cell r="J244">
            <v>40717</v>
          </cell>
          <cell r="K244">
            <v>1</v>
          </cell>
          <cell r="L244">
            <v>41174</v>
          </cell>
          <cell r="M244" t="str">
            <v>IDA0000482B0</v>
          </cell>
          <cell r="N244" t="str">
            <v>JNSEP 3-22</v>
          </cell>
          <cell r="O244">
            <v>3</v>
          </cell>
          <cell r="P244" t="str">
            <v>Fixed = 8.1%</v>
          </cell>
          <cell r="Q244">
            <v>41151</v>
          </cell>
          <cell r="R244">
            <v>100.15</v>
          </cell>
          <cell r="S244" t="str">
            <v>N</v>
          </cell>
          <cell r="T244">
            <v>0</v>
          </cell>
          <cell r="U244">
            <v>0</v>
          </cell>
          <cell r="V244" t="str">
            <v>BCAF</v>
          </cell>
          <cell r="W244">
            <v>13</v>
          </cell>
          <cell r="X244">
            <v>1</v>
          </cell>
          <cell r="Y244">
            <v>0</v>
          </cell>
          <cell r="Z244">
            <v>100.15</v>
          </cell>
          <cell r="AA244">
            <v>1</v>
          </cell>
          <cell r="AB244">
            <v>3</v>
          </cell>
          <cell r="AC244" t="str">
            <v>IDR</v>
          </cell>
          <cell r="AD244">
            <v>178000000000</v>
          </cell>
          <cell r="AI244">
            <v>1</v>
          </cell>
          <cell r="AJ244">
            <v>7</v>
          </cell>
          <cell r="AK244" t="str">
            <v>30/360</v>
          </cell>
          <cell r="AL244" t="str">
            <v>N</v>
          </cell>
          <cell r="AM244">
            <v>8.1</v>
          </cell>
          <cell r="AN244">
            <v>41082</v>
          </cell>
          <cell r="AO244">
            <v>41175</v>
          </cell>
          <cell r="AP244">
            <v>-8.6199999999999992</v>
          </cell>
          <cell r="AQ244">
            <v>-9</v>
          </cell>
          <cell r="AR244">
            <v>8.76</v>
          </cell>
          <cell r="AS244">
            <v>5.0359999999999996</v>
          </cell>
          <cell r="AT244">
            <v>1</v>
          </cell>
          <cell r="AU244" t="str">
            <v>Wholesale</v>
          </cell>
          <cell r="AW244" t="str">
            <v>Bahana Securities</v>
          </cell>
        </row>
        <row r="245">
          <cell r="A245" t="str">
            <v>BCAF04C</v>
          </cell>
          <cell r="B245" t="str">
            <v>BCA Finance</v>
          </cell>
          <cell r="C245" t="str">
            <v>Obligasi BCA Finance IV Tahun 2011 Seri C</v>
          </cell>
          <cell r="D245" t="str">
            <v>P</v>
          </cell>
          <cell r="E245" t="str">
            <v>I</v>
          </cell>
          <cell r="F245" t="str">
            <v>idAA+</v>
          </cell>
          <cell r="H245">
            <v>230000000000</v>
          </cell>
          <cell r="I245">
            <v>40716</v>
          </cell>
          <cell r="J245">
            <v>40717</v>
          </cell>
          <cell r="K245">
            <v>1</v>
          </cell>
          <cell r="L245">
            <v>41447</v>
          </cell>
          <cell r="M245" t="str">
            <v>IDA0000482C8</v>
          </cell>
          <cell r="N245" t="str">
            <v>JNSEP 3-22</v>
          </cell>
          <cell r="O245">
            <v>3</v>
          </cell>
          <cell r="P245" t="str">
            <v>Fixed = 8.7%</v>
          </cell>
          <cell r="Q245">
            <v>41318</v>
          </cell>
          <cell r="R245">
            <v>101.05</v>
          </cell>
          <cell r="S245" t="str">
            <v>N</v>
          </cell>
          <cell r="T245">
            <v>0</v>
          </cell>
          <cell r="U245">
            <v>0</v>
          </cell>
          <cell r="V245" t="str">
            <v>BCAF</v>
          </cell>
          <cell r="W245">
            <v>13</v>
          </cell>
          <cell r="X245">
            <v>1</v>
          </cell>
          <cell r="Y245">
            <v>0</v>
          </cell>
          <cell r="Z245">
            <v>100.9</v>
          </cell>
          <cell r="AA245">
            <v>1</v>
          </cell>
          <cell r="AB245">
            <v>3</v>
          </cell>
          <cell r="AC245" t="str">
            <v>IDR</v>
          </cell>
          <cell r="AD245">
            <v>230000000000</v>
          </cell>
          <cell r="AI245">
            <v>1</v>
          </cell>
          <cell r="AJ245">
            <v>7</v>
          </cell>
          <cell r="AK245" t="str">
            <v>30/360</v>
          </cell>
          <cell r="AL245" t="str">
            <v>N</v>
          </cell>
          <cell r="AM245">
            <v>8.6999999999999993</v>
          </cell>
          <cell r="AN245">
            <v>41355</v>
          </cell>
          <cell r="AO245">
            <v>41447</v>
          </cell>
          <cell r="AP245">
            <v>-7.87</v>
          </cell>
          <cell r="AQ245">
            <v>-8</v>
          </cell>
          <cell r="AR245">
            <v>5</v>
          </cell>
          <cell r="AS245">
            <v>5.6852600000000004</v>
          </cell>
          <cell r="AT245">
            <v>1</v>
          </cell>
          <cell r="AU245" t="str">
            <v>Wholesale</v>
          </cell>
          <cell r="AW245" t="str">
            <v>Bahana Securities</v>
          </cell>
        </row>
        <row r="246">
          <cell r="A246" t="str">
            <v>BCAF04D</v>
          </cell>
          <cell r="B246" t="str">
            <v>BCA Finance</v>
          </cell>
          <cell r="C246" t="str">
            <v>Obligasi BCA Finance IV Tahun 2011 Seri D</v>
          </cell>
          <cell r="D246" t="str">
            <v>P</v>
          </cell>
          <cell r="E246" t="str">
            <v>I</v>
          </cell>
          <cell r="F246" t="str">
            <v>idAAA</v>
          </cell>
          <cell r="H246">
            <v>200000000000</v>
          </cell>
          <cell r="I246">
            <v>40716</v>
          </cell>
          <cell r="J246">
            <v>40717</v>
          </cell>
          <cell r="K246">
            <v>1</v>
          </cell>
          <cell r="L246">
            <v>41812</v>
          </cell>
          <cell r="M246" t="str">
            <v>IDA0000482D6</v>
          </cell>
          <cell r="N246" t="str">
            <v>JNSEP 3-22</v>
          </cell>
          <cell r="O246">
            <v>3</v>
          </cell>
          <cell r="P246" t="str">
            <v>Fixed = 8.9%</v>
          </cell>
          <cell r="Q246">
            <v>41761</v>
          </cell>
          <cell r="R246">
            <v>100.291</v>
          </cell>
          <cell r="S246" t="str">
            <v>N</v>
          </cell>
          <cell r="T246">
            <v>0</v>
          </cell>
          <cell r="U246">
            <v>0</v>
          </cell>
          <cell r="V246" t="str">
            <v>BCAF</v>
          </cell>
          <cell r="W246">
            <v>13</v>
          </cell>
          <cell r="X246">
            <v>1</v>
          </cell>
          <cell r="Y246">
            <v>0</v>
          </cell>
          <cell r="Z246">
            <v>100.291</v>
          </cell>
          <cell r="AA246">
            <v>1</v>
          </cell>
          <cell r="AB246">
            <v>3</v>
          </cell>
          <cell r="AC246" t="str">
            <v>IDR</v>
          </cell>
          <cell r="AD246">
            <v>200000000000</v>
          </cell>
          <cell r="AI246">
            <v>1</v>
          </cell>
          <cell r="AJ246">
            <v>6</v>
          </cell>
          <cell r="AK246" t="str">
            <v>30/360</v>
          </cell>
          <cell r="AL246" t="str">
            <v>N</v>
          </cell>
          <cell r="AM246">
            <v>8.9</v>
          </cell>
          <cell r="AN246">
            <v>41720</v>
          </cell>
          <cell r="AO246">
            <v>41812</v>
          </cell>
          <cell r="AP246">
            <v>-6.87</v>
          </cell>
          <cell r="AQ246">
            <v>-7</v>
          </cell>
          <cell r="AR246">
            <v>10</v>
          </cell>
          <cell r="AS246">
            <v>0</v>
          </cell>
          <cell r="AT246">
            <v>1</v>
          </cell>
          <cell r="AU246" t="str">
            <v>Wholesale</v>
          </cell>
          <cell r="AW246" t="str">
            <v>Bahana Securities</v>
          </cell>
        </row>
        <row r="247">
          <cell r="A247" t="str">
            <v>BCAF04E</v>
          </cell>
          <cell r="B247" t="str">
            <v>BCA Finance</v>
          </cell>
          <cell r="C247" t="str">
            <v>Obligasi BCA Finance IV Tahun 2011 Seri E</v>
          </cell>
          <cell r="D247" t="str">
            <v>P</v>
          </cell>
          <cell r="E247" t="str">
            <v>I</v>
          </cell>
          <cell r="F247" t="str">
            <v>idAAA</v>
          </cell>
          <cell r="H247">
            <v>100000000000</v>
          </cell>
          <cell r="I247">
            <v>40716</v>
          </cell>
          <cell r="J247">
            <v>40717</v>
          </cell>
          <cell r="K247">
            <v>1</v>
          </cell>
          <cell r="L247">
            <v>42177</v>
          </cell>
          <cell r="M247" t="str">
            <v>IDA0000482E4</v>
          </cell>
          <cell r="N247" t="str">
            <v>JNSEP 3-22</v>
          </cell>
          <cell r="O247">
            <v>3</v>
          </cell>
          <cell r="P247" t="str">
            <v>Fixed = 9% (Peng-JTO-00010/BEI.PG2/06-2015 Tanggal 19 Juni 2015)</v>
          </cell>
          <cell r="Q247">
            <v>41815</v>
          </cell>
          <cell r="R247">
            <v>100.45</v>
          </cell>
          <cell r="S247" t="str">
            <v>N</v>
          </cell>
          <cell r="T247">
            <v>0</v>
          </cell>
          <cell r="U247">
            <v>0</v>
          </cell>
          <cell r="V247" t="str">
            <v>BCAF</v>
          </cell>
          <cell r="W247">
            <v>13</v>
          </cell>
          <cell r="X247">
            <v>1</v>
          </cell>
          <cell r="Y247">
            <v>0</v>
          </cell>
          <cell r="Z247">
            <v>100.45</v>
          </cell>
          <cell r="AA247">
            <v>1</v>
          </cell>
          <cell r="AB247">
            <v>3</v>
          </cell>
          <cell r="AC247" t="str">
            <v>IDR</v>
          </cell>
          <cell r="AD247">
            <v>100000000000</v>
          </cell>
          <cell r="AI247">
            <v>1</v>
          </cell>
          <cell r="AJ247">
            <v>6</v>
          </cell>
          <cell r="AK247" t="str">
            <v>30/360</v>
          </cell>
          <cell r="AL247" t="str">
            <v>N</v>
          </cell>
          <cell r="AM247">
            <v>9</v>
          </cell>
          <cell r="AN247">
            <v>42085</v>
          </cell>
          <cell r="AO247">
            <v>42177</v>
          </cell>
          <cell r="AP247">
            <v>-5.87</v>
          </cell>
          <cell r="AQ247">
            <v>-6</v>
          </cell>
          <cell r="AR247">
            <v>0.7</v>
          </cell>
          <cell r="AS247">
            <v>8.5196100000000001</v>
          </cell>
          <cell r="AT247">
            <v>1</v>
          </cell>
          <cell r="AU247" t="str">
            <v>Wholesale</v>
          </cell>
          <cell r="AW247" t="str">
            <v>Bahana Securities</v>
          </cell>
        </row>
        <row r="248">
          <cell r="A248" t="str">
            <v>BNLI02SB</v>
          </cell>
          <cell r="B248" t="str">
            <v>Bank Permata</v>
          </cell>
          <cell r="C248" t="str">
            <v>Obligasi Subordinasi II Permata Bank Tahun 2011</v>
          </cell>
          <cell r="D248" t="str">
            <v>P</v>
          </cell>
          <cell r="E248" t="str">
            <v>I</v>
          </cell>
          <cell r="F248" t="str">
            <v>idAA+</v>
          </cell>
          <cell r="H248">
            <v>1750000000000</v>
          </cell>
          <cell r="I248">
            <v>40722</v>
          </cell>
          <cell r="J248">
            <v>40724</v>
          </cell>
          <cell r="K248">
            <v>1</v>
          </cell>
          <cell r="L248">
            <v>43279</v>
          </cell>
          <cell r="M248" t="str">
            <v>IDA000048300</v>
          </cell>
          <cell r="N248" t="str">
            <v>JNSEP 3-28</v>
          </cell>
          <cell r="O248">
            <v>3</v>
          </cell>
          <cell r="P248" t="str">
            <v>Fixed=11.00%</v>
          </cell>
          <cell r="Q248">
            <v>43272</v>
          </cell>
          <cell r="R248">
            <v>100.5</v>
          </cell>
          <cell r="S248" t="str">
            <v>N</v>
          </cell>
          <cell r="T248">
            <v>0</v>
          </cell>
          <cell r="U248">
            <v>0</v>
          </cell>
          <cell r="V248" t="str">
            <v>BNLI</v>
          </cell>
          <cell r="W248">
            <v>2</v>
          </cell>
          <cell r="X248">
            <v>1</v>
          </cell>
          <cell r="Y248">
            <v>0</v>
          </cell>
          <cell r="Z248">
            <v>100.51</v>
          </cell>
          <cell r="AA248">
            <v>1</v>
          </cell>
          <cell r="AB248">
            <v>3</v>
          </cell>
          <cell r="AC248" t="str">
            <v>IDR</v>
          </cell>
          <cell r="AD248">
            <v>1750000000000</v>
          </cell>
          <cell r="AI248">
            <v>1</v>
          </cell>
          <cell r="AJ248">
            <v>7</v>
          </cell>
          <cell r="AK248" t="str">
            <v>30/360</v>
          </cell>
          <cell r="AL248" t="str">
            <v>N</v>
          </cell>
          <cell r="AM248">
            <v>11</v>
          </cell>
          <cell r="AN248">
            <v>43187</v>
          </cell>
          <cell r="AO248">
            <v>43279</v>
          </cell>
          <cell r="AP248">
            <v>-2.85</v>
          </cell>
          <cell r="AQ248">
            <v>-3</v>
          </cell>
          <cell r="AR248">
            <v>8.25</v>
          </cell>
          <cell r="AS248">
            <v>-19.59</v>
          </cell>
          <cell r="AT248">
            <v>1</v>
          </cell>
          <cell r="AU248" t="str">
            <v>Wholesale</v>
          </cell>
          <cell r="AW248" t="str">
            <v>PT Standard Chartered Securities Indonesia; PT danareksa Sekuritas; PT NISP Sekuritas</v>
          </cell>
        </row>
        <row r="249">
          <cell r="A249" t="str">
            <v>TRAC02A</v>
          </cell>
          <cell r="B249" t="str">
            <v>Serasi Autoraya</v>
          </cell>
          <cell r="C249" t="str">
            <v>Serasi Autoraya II Tahun 2011 Seri A</v>
          </cell>
          <cell r="D249" t="str">
            <v>P</v>
          </cell>
          <cell r="E249" t="str">
            <v>I</v>
          </cell>
          <cell r="F249" t="str">
            <v>idA+</v>
          </cell>
          <cell r="H249">
            <v>245000000000</v>
          </cell>
          <cell r="I249">
            <v>40729</v>
          </cell>
          <cell r="J249">
            <v>40730</v>
          </cell>
          <cell r="K249">
            <v>1</v>
          </cell>
          <cell r="L249">
            <v>41100</v>
          </cell>
          <cell r="M249" t="str">
            <v>IDA0000489A7</v>
          </cell>
          <cell r="N249" t="str">
            <v>JOC 3-5</v>
          </cell>
          <cell r="O249">
            <v>3</v>
          </cell>
          <cell r="P249" t="str">
            <v>Fixed = 7.90%</v>
          </cell>
          <cell r="Q249">
            <v>41099</v>
          </cell>
          <cell r="R249">
            <v>100</v>
          </cell>
          <cell r="S249" t="str">
            <v>N</v>
          </cell>
          <cell r="T249">
            <v>0</v>
          </cell>
          <cell r="U249">
            <v>0</v>
          </cell>
          <cell r="V249" t="str">
            <v>TRAC</v>
          </cell>
          <cell r="W249">
            <v>13</v>
          </cell>
          <cell r="X249">
            <v>1</v>
          </cell>
          <cell r="Y249">
            <v>0</v>
          </cell>
          <cell r="Z249">
            <v>100</v>
          </cell>
          <cell r="AA249">
            <v>1</v>
          </cell>
          <cell r="AB249">
            <v>3</v>
          </cell>
          <cell r="AC249" t="str">
            <v>IDR</v>
          </cell>
          <cell r="AD249">
            <v>245000000000</v>
          </cell>
          <cell r="AI249">
            <v>1</v>
          </cell>
          <cell r="AJ249">
            <v>8</v>
          </cell>
          <cell r="AK249" t="str">
            <v>30/360</v>
          </cell>
          <cell r="AL249" t="str">
            <v>N</v>
          </cell>
          <cell r="AM249">
            <v>7.9</v>
          </cell>
          <cell r="AN249">
            <v>41004</v>
          </cell>
          <cell r="AO249">
            <v>41154</v>
          </cell>
          <cell r="AP249">
            <v>-8.82</v>
          </cell>
          <cell r="AQ249">
            <v>-9</v>
          </cell>
          <cell r="AR249">
            <v>1</v>
          </cell>
          <cell r="AT249">
            <v>1</v>
          </cell>
          <cell r="AU249" t="str">
            <v>Wholesale</v>
          </cell>
          <cell r="AW249" t="str">
            <v>Victoria Sekuriats</v>
          </cell>
        </row>
        <row r="250">
          <cell r="A250" t="str">
            <v>CFIN03A</v>
          </cell>
          <cell r="B250" t="str">
            <v>Clipan Finance Indonesia</v>
          </cell>
        </row>
        <row r="251">
          <cell r="A251" t="str">
            <v>CFIN03B</v>
          </cell>
          <cell r="B251" t="str">
            <v>Clipan Finance Indonesia</v>
          </cell>
        </row>
        <row r="252">
          <cell r="A252" t="str">
            <v>CFIN03C</v>
          </cell>
          <cell r="B252" t="str">
            <v>Clipan Finance Indonesia</v>
          </cell>
        </row>
        <row r="253">
          <cell r="A253" t="str">
            <v>MEDC01CN2USD</v>
          </cell>
          <cell r="B253" t="str">
            <v>Medco Energi Internasional</v>
          </cell>
        </row>
        <row r="254">
          <cell r="A254" t="str">
            <v>SDRA02</v>
          </cell>
          <cell r="B254" t="str">
            <v>Bank Himpunan Saudara</v>
          </cell>
          <cell r="C254" t="str">
            <v>Obligasi Bank Saudara II Tahun 2012 Dengan Tingkat Bunga Tetap</v>
          </cell>
          <cell r="D254" t="str">
            <v>P</v>
          </cell>
          <cell r="E254" t="str">
            <v>I</v>
          </cell>
          <cell r="F254" t="str">
            <v>idAA</v>
          </cell>
          <cell r="H254">
            <v>100000000000</v>
          </cell>
          <cell r="I254">
            <v>41242</v>
          </cell>
          <cell r="J254">
            <v>41243</v>
          </cell>
          <cell r="L254">
            <v>43068</v>
          </cell>
          <cell r="M254" t="str">
            <v>IDA000055206</v>
          </cell>
          <cell r="N254" t="str">
            <v>NOVFEB 3-29</v>
          </cell>
          <cell r="O254">
            <v>3</v>
          </cell>
          <cell r="P254" t="str">
            <v>Fixed = 11.75%</v>
          </cell>
          <cell r="Q254">
            <v>43003</v>
          </cell>
          <cell r="R254">
            <v>100.78</v>
          </cell>
          <cell r="S254" t="str">
            <v>N</v>
          </cell>
          <cell r="V254" t="str">
            <v>SDRA</v>
          </cell>
          <cell r="W254">
            <v>1</v>
          </cell>
          <cell r="X254">
            <v>1</v>
          </cell>
          <cell r="Z254">
            <v>100.77</v>
          </cell>
          <cell r="AA254">
            <v>1</v>
          </cell>
          <cell r="AB254">
            <v>3</v>
          </cell>
          <cell r="AC254" t="str">
            <v>IDR</v>
          </cell>
          <cell r="AD254">
            <v>100000000000</v>
          </cell>
          <cell r="AI254">
            <v>1</v>
          </cell>
          <cell r="AJ254">
            <v>7</v>
          </cell>
          <cell r="AK254" t="str">
            <v>30/360</v>
          </cell>
          <cell r="AL254" t="str">
            <v>N</v>
          </cell>
          <cell r="AM254">
            <v>11.75</v>
          </cell>
          <cell r="AN254">
            <v>42976</v>
          </cell>
          <cell r="AO254">
            <v>43068</v>
          </cell>
          <cell r="AP254">
            <v>-3.43</v>
          </cell>
          <cell r="AQ254">
            <v>-4</v>
          </cell>
          <cell r="AR254">
            <v>6</v>
          </cell>
          <cell r="AS254">
            <v>7.1006900000000002</v>
          </cell>
          <cell r="AT254">
            <v>1</v>
          </cell>
          <cell r="AU254" t="str">
            <v>Wholesale</v>
          </cell>
          <cell r="AW254" t="str">
            <v>Victoria Sec Indonesia</v>
          </cell>
        </row>
        <row r="255">
          <cell r="A255" t="str">
            <v>SPN12131204</v>
          </cell>
          <cell r="B255" t="str">
            <v>Government Bond</v>
          </cell>
          <cell r="C255" t="str">
            <v>Surat Perbendaharaan Negara Seri SPN12131204</v>
          </cell>
          <cell r="D255" t="str">
            <v>S</v>
          </cell>
          <cell r="E255" t="str">
            <v>I</v>
          </cell>
          <cell r="H255">
            <v>500000000000</v>
          </cell>
          <cell r="I255">
            <v>41248</v>
          </cell>
          <cell r="J255">
            <v>41249</v>
          </cell>
          <cell r="L255">
            <v>41612</v>
          </cell>
          <cell r="M255" t="str">
            <v>IDQ000007906</v>
          </cell>
          <cell r="N255" t="str">
            <v>SPN</v>
          </cell>
          <cell r="O255">
            <v>1</v>
          </cell>
          <cell r="P255" t="str">
            <v>Yield Rata - rata tertimbang = 4.21875%</v>
          </cell>
          <cell r="Q255">
            <v>41449</v>
          </cell>
          <cell r="R255">
            <v>98.041839999999993</v>
          </cell>
          <cell r="S255" t="str">
            <v>N</v>
          </cell>
          <cell r="V255" t="str">
            <v>GOVT</v>
          </cell>
          <cell r="W255">
            <v>99</v>
          </cell>
          <cell r="X255">
            <v>2</v>
          </cell>
          <cell r="Z255">
            <v>98.041839999999993</v>
          </cell>
          <cell r="AA255">
            <v>99</v>
          </cell>
          <cell r="AB255">
            <v>2</v>
          </cell>
          <cell r="AC255" t="str">
            <v>IDR</v>
          </cell>
          <cell r="AD255">
            <v>500000000000</v>
          </cell>
          <cell r="AI255">
            <v>1</v>
          </cell>
          <cell r="AJ255">
            <v>1</v>
          </cell>
          <cell r="AK255" t="str">
            <v>Actual/Actual</v>
          </cell>
          <cell r="AL255" t="str">
            <v>N</v>
          </cell>
          <cell r="AN255">
            <v>41248</v>
          </cell>
          <cell r="AO255">
            <v>41612</v>
          </cell>
          <cell r="AP255">
            <v>-7.42</v>
          </cell>
          <cell r="AQ255">
            <v>-8</v>
          </cell>
          <cell r="AR255">
            <v>11.773</v>
          </cell>
          <cell r="AS255">
            <v>0</v>
          </cell>
          <cell r="AT255">
            <v>2</v>
          </cell>
          <cell r="AU255" t="str">
            <v>Wholesale</v>
          </cell>
        </row>
        <row r="256">
          <cell r="A256" t="str">
            <v>MAPI01ACN1</v>
          </cell>
          <cell r="B256" t="str">
            <v>Mitra Adiperkasa</v>
          </cell>
          <cell r="C256" t="str">
            <v>Obligasi Berkelanjutan I Mitra Adiperkasa Tahap I Tahun 2012 Seri A Dengan Tingkat Bunga Tetap</v>
          </cell>
          <cell r="D256" t="str">
            <v>P</v>
          </cell>
          <cell r="E256" t="str">
            <v>I</v>
          </cell>
          <cell r="F256" t="str">
            <v>idAA-</v>
          </cell>
          <cell r="H256">
            <v>53000000000</v>
          </cell>
          <cell r="I256">
            <v>41255</v>
          </cell>
          <cell r="J256">
            <v>41256</v>
          </cell>
          <cell r="L256">
            <v>42350</v>
          </cell>
          <cell r="M256" t="str">
            <v>IDA0000558A9</v>
          </cell>
          <cell r="N256" t="str">
            <v>DESMAR 3-12</v>
          </cell>
          <cell r="O256">
            <v>3</v>
          </cell>
          <cell r="P256" t="str">
            <v>Fixed = 7.95%</v>
          </cell>
          <cell r="Q256">
            <v>41976</v>
          </cell>
          <cell r="R256">
            <v>100</v>
          </cell>
          <cell r="S256" t="str">
            <v>N</v>
          </cell>
          <cell r="V256" t="str">
            <v>MAPI</v>
          </cell>
          <cell r="W256">
            <v>2</v>
          </cell>
          <cell r="X256">
            <v>1</v>
          </cell>
          <cell r="Z256">
            <v>100</v>
          </cell>
          <cell r="AA256">
            <v>1</v>
          </cell>
          <cell r="AB256">
            <v>3</v>
          </cell>
          <cell r="AC256" t="str">
            <v>IDR</v>
          </cell>
          <cell r="AD256">
            <v>53000000000</v>
          </cell>
          <cell r="AI256">
            <v>1</v>
          </cell>
          <cell r="AJ256">
            <v>7</v>
          </cell>
          <cell r="AK256" t="str">
            <v>30/360</v>
          </cell>
          <cell r="AL256" t="str">
            <v>N</v>
          </cell>
          <cell r="AM256">
            <v>7.95</v>
          </cell>
          <cell r="AN256">
            <v>42259</v>
          </cell>
          <cell r="AO256">
            <v>42350</v>
          </cell>
          <cell r="AP256">
            <v>-5.4</v>
          </cell>
          <cell r="AQ256">
            <v>-6</v>
          </cell>
          <cell r="AR256">
            <v>4</v>
          </cell>
          <cell r="AT256">
            <v>1</v>
          </cell>
          <cell r="AU256" t="str">
            <v>Wholesale</v>
          </cell>
          <cell r="AW256" t="str">
            <v>Indo Premier Sec</v>
          </cell>
        </row>
        <row r="257">
          <cell r="A257" t="str">
            <v>BNLI01SBCN2</v>
          </cell>
          <cell r="B257" t="str">
            <v>Bank Permata</v>
          </cell>
          <cell r="C257" t="str">
            <v>Obligasi Subordinasi Berkelanjutan I Bank Permata Tahap II Tahun 2012</v>
          </cell>
          <cell r="D257" t="str">
            <v>P</v>
          </cell>
          <cell r="E257" t="str">
            <v>I</v>
          </cell>
          <cell r="F257" t="str">
            <v>idAA+</v>
          </cell>
          <cell r="H257">
            <v>1800000000000</v>
          </cell>
          <cell r="I257">
            <v>41262</v>
          </cell>
          <cell r="J257">
            <v>41263</v>
          </cell>
          <cell r="L257">
            <v>43818</v>
          </cell>
          <cell r="M257" t="str">
            <v>IDA000055602</v>
          </cell>
          <cell r="N257" t="str">
            <v>DESMAR 3-19</v>
          </cell>
          <cell r="O257">
            <v>3</v>
          </cell>
          <cell r="P257" t="str">
            <v>Fixed = 9.4%</v>
          </cell>
          <cell r="Q257">
            <v>43788.409722222219</v>
          </cell>
          <cell r="R257">
            <v>100.13</v>
          </cell>
          <cell r="S257" t="str">
            <v>N</v>
          </cell>
          <cell r="V257" t="str">
            <v>BNLI</v>
          </cell>
          <cell r="W257">
            <v>2</v>
          </cell>
          <cell r="X257">
            <v>1</v>
          </cell>
          <cell r="Z257">
            <v>100.12</v>
          </cell>
          <cell r="AA257">
            <v>1</v>
          </cell>
          <cell r="AB257">
            <v>3</v>
          </cell>
          <cell r="AC257" t="str">
            <v>IDR</v>
          </cell>
          <cell r="AD257">
            <v>1800000000000</v>
          </cell>
          <cell r="AI257">
            <v>1</v>
          </cell>
          <cell r="AJ257">
            <v>7</v>
          </cell>
          <cell r="AK257" t="str">
            <v>30/360</v>
          </cell>
          <cell r="AL257" t="str">
            <v>N</v>
          </cell>
          <cell r="AM257">
            <v>9.4</v>
          </cell>
          <cell r="AN257">
            <v>43727</v>
          </cell>
          <cell r="AO257">
            <v>43818</v>
          </cell>
          <cell r="AP257">
            <v>-1.38</v>
          </cell>
          <cell r="AQ257">
            <v>-2</v>
          </cell>
          <cell r="AR257">
            <v>10</v>
          </cell>
          <cell r="AS257">
            <v>7.7092000000000001</v>
          </cell>
          <cell r="AT257">
            <v>1</v>
          </cell>
          <cell r="AU257" t="str">
            <v>Wholesale</v>
          </cell>
          <cell r="AW257" t="str">
            <v>Standard Chartered Sec Ind</v>
          </cell>
        </row>
        <row r="258">
          <cell r="A258" t="str">
            <v>DNRK01ACN1</v>
          </cell>
          <cell r="B258" t="str">
            <v>Danareksa</v>
          </cell>
          <cell r="C258" t="str">
            <v>Obligasi Berkelanjutan I Danareksa Tahap I Tahun 2012 Seri A</v>
          </cell>
          <cell r="D258" t="str">
            <v>P</v>
          </cell>
          <cell r="E258" t="str">
            <v>I</v>
          </cell>
          <cell r="F258" t="str">
            <v>idA</v>
          </cell>
          <cell r="H258">
            <v>125000000000</v>
          </cell>
          <cell r="I258">
            <v>41283</v>
          </cell>
          <cell r="J258">
            <v>41284</v>
          </cell>
          <cell r="L258">
            <v>42378</v>
          </cell>
          <cell r="M258" t="str">
            <v>IDA0000567A0</v>
          </cell>
          <cell r="N258" t="str">
            <v>JANAPR 3-9</v>
          </cell>
          <cell r="O258">
            <v>3</v>
          </cell>
          <cell r="P258" t="str">
            <v>Fixed = 8.2% (Peng-JTO-00001/BEI.PP2/01-2016 tanggal 8 Januari 2016</v>
          </cell>
          <cell r="Q258">
            <v>42334</v>
          </cell>
          <cell r="R258">
            <v>99.8</v>
          </cell>
          <cell r="S258" t="str">
            <v>N</v>
          </cell>
          <cell r="V258" t="str">
            <v>DNRK</v>
          </cell>
          <cell r="W258">
            <v>13</v>
          </cell>
          <cell r="X258">
            <v>1</v>
          </cell>
          <cell r="Z258">
            <v>99.8</v>
          </cell>
          <cell r="AA258">
            <v>1</v>
          </cell>
          <cell r="AB258">
            <v>3</v>
          </cell>
          <cell r="AC258" t="str">
            <v>IDR</v>
          </cell>
          <cell r="AD258">
            <v>125000000000</v>
          </cell>
          <cell r="AI258">
            <v>1</v>
          </cell>
          <cell r="AJ258">
            <v>8</v>
          </cell>
          <cell r="AK258" t="str">
            <v>30/360</v>
          </cell>
          <cell r="AL258" t="str">
            <v>N</v>
          </cell>
          <cell r="AM258">
            <v>8.1999999999999993</v>
          </cell>
          <cell r="AN258">
            <v>42286</v>
          </cell>
          <cell r="AO258">
            <v>42378</v>
          </cell>
          <cell r="AP258">
            <v>-5.32</v>
          </cell>
          <cell r="AQ258">
            <v>-6</v>
          </cell>
          <cell r="AR258">
            <v>10</v>
          </cell>
          <cell r="AT258">
            <v>1</v>
          </cell>
          <cell r="AU258" t="str">
            <v>Wholesale</v>
          </cell>
          <cell r="AW258" t="str">
            <v>Danareksa Sekuritas</v>
          </cell>
        </row>
        <row r="259">
          <cell r="A259" t="str">
            <v>BIMF01A</v>
          </cell>
          <cell r="B259" t="str">
            <v>Bima Multi Finance</v>
          </cell>
          <cell r="C259" t="str">
            <v>Obligasi I Bima Multi Finance Tahun 2013 Seri A</v>
          </cell>
          <cell r="D259" t="str">
            <v>P</v>
          </cell>
          <cell r="E259" t="str">
            <v>I</v>
          </cell>
          <cell r="H259">
            <v>35000000000</v>
          </cell>
          <cell r="I259">
            <v>41283</v>
          </cell>
          <cell r="J259">
            <v>41284</v>
          </cell>
          <cell r="L259">
            <v>41653</v>
          </cell>
          <cell r="M259" t="str">
            <v>IDA0000566A2</v>
          </cell>
          <cell r="N259" t="str">
            <v>JANAPR 3-9</v>
          </cell>
          <cell r="O259">
            <v>3</v>
          </cell>
          <cell r="P259" t="str">
            <v>Fixed = 10.65%</v>
          </cell>
          <cell r="Q259">
            <v>41632</v>
          </cell>
          <cell r="R259">
            <v>83.709670000000003</v>
          </cell>
          <cell r="S259" t="str">
            <v>N</v>
          </cell>
          <cell r="V259" t="str">
            <v>BIMF</v>
          </cell>
          <cell r="W259">
            <v>13</v>
          </cell>
          <cell r="X259">
            <v>1</v>
          </cell>
          <cell r="Z259">
            <v>83.709670000000003</v>
          </cell>
          <cell r="AA259">
            <v>1</v>
          </cell>
          <cell r="AB259">
            <v>3</v>
          </cell>
          <cell r="AC259" t="str">
            <v>IDR</v>
          </cell>
          <cell r="AD259">
            <v>35000000000</v>
          </cell>
          <cell r="AI259">
            <v>1</v>
          </cell>
          <cell r="AK259" t="str">
            <v>30/360</v>
          </cell>
          <cell r="AL259" t="str">
            <v>N</v>
          </cell>
          <cell r="AM259">
            <v>10.65</v>
          </cell>
          <cell r="AN259">
            <v>41556</v>
          </cell>
          <cell r="AO259">
            <v>41653</v>
          </cell>
          <cell r="AP259">
            <v>-7.31</v>
          </cell>
          <cell r="AQ259">
            <v>-8</v>
          </cell>
          <cell r="AR259">
            <v>3.5</v>
          </cell>
          <cell r="AS259">
            <v>10.43075</v>
          </cell>
          <cell r="AT259">
            <v>1</v>
          </cell>
          <cell r="AU259" t="str">
            <v>Wholesale</v>
          </cell>
          <cell r="AW259" t="str">
            <v>Andalan Artha Advisindo Sekuritas</v>
          </cell>
        </row>
        <row r="260">
          <cell r="A260" t="str">
            <v>BIMF01B</v>
          </cell>
          <cell r="B260" t="str">
            <v>Bima Multi Finance</v>
          </cell>
          <cell r="C260" t="str">
            <v>Obligasi I Bima Multi Finance Tahun 2013 Seri B</v>
          </cell>
          <cell r="D260" t="str">
            <v>P</v>
          </cell>
          <cell r="E260" t="str">
            <v>I</v>
          </cell>
          <cell r="F260" t="str">
            <v>(Idr)BBB</v>
          </cell>
          <cell r="H260">
            <v>90000000000</v>
          </cell>
          <cell r="I260">
            <v>41283</v>
          </cell>
          <cell r="J260">
            <v>41284</v>
          </cell>
          <cell r="L260">
            <v>42378</v>
          </cell>
          <cell r="M260" t="str">
            <v>IDA0000566B0</v>
          </cell>
          <cell r="N260" t="str">
            <v>JANAPR 3-9</v>
          </cell>
          <cell r="O260">
            <v>3</v>
          </cell>
          <cell r="P260" t="str">
            <v>Fixed = 11.65%  (Peng-JTO-00002/BEI.PP3/01-2016 tanggal 8 Januari 2016)</v>
          </cell>
          <cell r="Q260">
            <v>42214</v>
          </cell>
          <cell r="R260">
            <v>100.39</v>
          </cell>
          <cell r="S260" t="str">
            <v>N</v>
          </cell>
          <cell r="V260" t="str">
            <v>BIMF</v>
          </cell>
          <cell r="W260">
            <v>13</v>
          </cell>
          <cell r="X260">
            <v>1</v>
          </cell>
          <cell r="Z260">
            <v>100.38</v>
          </cell>
          <cell r="AA260">
            <v>1</v>
          </cell>
          <cell r="AB260">
            <v>3</v>
          </cell>
          <cell r="AC260" t="str">
            <v>IDR</v>
          </cell>
          <cell r="AD260">
            <v>90000000000</v>
          </cell>
          <cell r="AI260">
            <v>1</v>
          </cell>
          <cell r="AJ260">
            <v>9</v>
          </cell>
          <cell r="AK260" t="str">
            <v>30/360</v>
          </cell>
          <cell r="AL260" t="str">
            <v>N</v>
          </cell>
          <cell r="AM260">
            <v>11.65</v>
          </cell>
          <cell r="AN260">
            <v>42286</v>
          </cell>
          <cell r="AO260">
            <v>42378</v>
          </cell>
          <cell r="AP260">
            <v>-5.32</v>
          </cell>
          <cell r="AQ260">
            <v>-6</v>
          </cell>
          <cell r="AR260">
            <v>2</v>
          </cell>
          <cell r="AS260">
            <v>10.72423</v>
          </cell>
          <cell r="AT260">
            <v>1</v>
          </cell>
          <cell r="AU260" t="str">
            <v>Wholesale</v>
          </cell>
          <cell r="AW260" t="str">
            <v>Andalan Artha Advisindo Sekuritas</v>
          </cell>
        </row>
        <row r="261">
          <cell r="A261" t="str">
            <v>ASDF01BCN3</v>
          </cell>
          <cell r="B261" t="str">
            <v>Astra Sedaya Finance</v>
          </cell>
          <cell r="C261" t="str">
            <v>Obligasi Berkelanjutan I Astra Sedaya Finance Dengan Tingkat Bunga Tetap Tahap III Tahun 2013 Seri B</v>
          </cell>
          <cell r="D261" t="str">
            <v>P</v>
          </cell>
          <cell r="E261" t="str">
            <v>I</v>
          </cell>
          <cell r="F261" t="str">
            <v>idAAA</v>
          </cell>
          <cell r="H261">
            <v>1120000000000</v>
          </cell>
          <cell r="I261">
            <v>41327</v>
          </cell>
          <cell r="J261">
            <v>41330</v>
          </cell>
          <cell r="L261">
            <v>42422</v>
          </cell>
          <cell r="M261" t="str">
            <v>IDA0000569B4</v>
          </cell>
          <cell r="N261" t="str">
            <v>FEBMAY 3-22</v>
          </cell>
          <cell r="O261">
            <v>3</v>
          </cell>
          <cell r="P261" t="str">
            <v>Fixed = 7.75%(Peng-JTO-00008/BEI.PPI/02-2016 Tanggal 190Feb 2016)</v>
          </cell>
          <cell r="Q261">
            <v>42417</v>
          </cell>
          <cell r="R261">
            <v>99.99</v>
          </cell>
          <cell r="S261" t="str">
            <v>N</v>
          </cell>
          <cell r="V261" t="str">
            <v>ASDF</v>
          </cell>
          <cell r="W261">
            <v>8</v>
          </cell>
          <cell r="X261">
            <v>1</v>
          </cell>
          <cell r="Z261">
            <v>99.99</v>
          </cell>
          <cell r="AA261">
            <v>1</v>
          </cell>
          <cell r="AB261">
            <v>3</v>
          </cell>
          <cell r="AC261" t="str">
            <v>IDR</v>
          </cell>
          <cell r="AD261">
            <v>1120000000000</v>
          </cell>
          <cell r="AI261">
            <v>1</v>
          </cell>
          <cell r="AJ261">
            <v>6</v>
          </cell>
          <cell r="AK261" t="str">
            <v>30/360</v>
          </cell>
          <cell r="AL261" t="str">
            <v>N</v>
          </cell>
          <cell r="AM261">
            <v>7.75</v>
          </cell>
          <cell r="AN261">
            <v>42330</v>
          </cell>
          <cell r="AO261">
            <v>42422</v>
          </cell>
          <cell r="AP261">
            <v>-5.2</v>
          </cell>
          <cell r="AQ261">
            <v>-6</v>
          </cell>
          <cell r="AR261">
            <v>100</v>
          </cell>
          <cell r="AS261">
            <v>8.8822500000000009</v>
          </cell>
          <cell r="AT261">
            <v>1</v>
          </cell>
          <cell r="AU261" t="str">
            <v>Wholesale</v>
          </cell>
          <cell r="AW261" t="str">
            <v>Cimb Sec Ind</v>
          </cell>
        </row>
        <row r="262">
          <cell r="A262" t="str">
            <v>ADMF02DCN1</v>
          </cell>
          <cell r="B262" t="str">
            <v>Adira Finance</v>
          </cell>
          <cell r="C262" t="str">
            <v>Obligasi Berkelanjutan II Adira Finance Tahap I Tahun 2013 Seri D</v>
          </cell>
          <cell r="D262" t="str">
            <v>P</v>
          </cell>
          <cell r="E262" t="str">
            <v>I</v>
          </cell>
          <cell r="F262" t="str">
            <v>idAAA</v>
          </cell>
          <cell r="H262">
            <v>851000000000</v>
          </cell>
          <cell r="I262">
            <v>41334</v>
          </cell>
          <cell r="J262">
            <v>41337</v>
          </cell>
          <cell r="L262">
            <v>43160</v>
          </cell>
          <cell r="M262" t="str">
            <v>IDA0000572D4</v>
          </cell>
          <cell r="N262" t="str">
            <v>MARJUN 3-1</v>
          </cell>
          <cell r="O262">
            <v>3</v>
          </cell>
          <cell r="P262" t="str">
            <v>Fixed = 8.90%</v>
          </cell>
          <cell r="Q262">
            <v>43129</v>
          </cell>
          <cell r="R262">
            <v>100.3</v>
          </cell>
          <cell r="S262" t="str">
            <v>N</v>
          </cell>
          <cell r="V262" t="str">
            <v>ADMF</v>
          </cell>
          <cell r="W262">
            <v>7</v>
          </cell>
          <cell r="X262">
            <v>1</v>
          </cell>
          <cell r="Z262">
            <v>100.3</v>
          </cell>
          <cell r="AA262">
            <v>1</v>
          </cell>
          <cell r="AB262">
            <v>3</v>
          </cell>
          <cell r="AC262" t="str">
            <v>IDR</v>
          </cell>
          <cell r="AD262">
            <v>851000000000</v>
          </cell>
          <cell r="AI262">
            <v>1</v>
          </cell>
          <cell r="AJ262">
            <v>6</v>
          </cell>
          <cell r="AK262" t="str">
            <v>30/360</v>
          </cell>
          <cell r="AL262" t="str">
            <v>N</v>
          </cell>
          <cell r="AM262">
            <v>8.9</v>
          </cell>
          <cell r="AN262">
            <v>43070</v>
          </cell>
          <cell r="AO262">
            <v>43160</v>
          </cell>
          <cell r="AP262">
            <v>-3.18</v>
          </cell>
          <cell r="AQ262">
            <v>-4</v>
          </cell>
          <cell r="AR262">
            <v>28.5</v>
          </cell>
          <cell r="AS262">
            <v>5.3457699999999999</v>
          </cell>
          <cell r="AT262">
            <v>1</v>
          </cell>
          <cell r="AU262" t="str">
            <v>Wholesale</v>
          </cell>
          <cell r="AW262" t="str">
            <v>Danareksa Sek</v>
          </cell>
        </row>
        <row r="263">
          <cell r="A263" t="str">
            <v>SPN12130812</v>
          </cell>
          <cell r="B263" t="str">
            <v>Government Bond</v>
          </cell>
          <cell r="C263" t="str">
            <v>Surat Perbendaharaan Negara Seri SPN12130812</v>
          </cell>
          <cell r="D263" t="str">
            <v>S</v>
          </cell>
          <cell r="E263" t="str">
            <v>I</v>
          </cell>
          <cell r="H263">
            <v>450000000000</v>
          </cell>
          <cell r="I263">
            <v>41134</v>
          </cell>
          <cell r="J263">
            <v>41135</v>
          </cell>
          <cell r="L263">
            <v>41498</v>
          </cell>
          <cell r="M263" t="str">
            <v>IDQ000006908</v>
          </cell>
          <cell r="N263" t="str">
            <v>SPN</v>
          </cell>
          <cell r="O263">
            <v>1</v>
          </cell>
          <cell r="P263" t="str">
            <v>Yield rata - rata tertimbang = 4.47042%</v>
          </cell>
          <cell r="Q263">
            <v>41487</v>
          </cell>
          <cell r="R263">
            <v>99.491500000000002</v>
          </cell>
          <cell r="S263" t="str">
            <v>N</v>
          </cell>
          <cell r="V263" t="str">
            <v>GOVT</v>
          </cell>
          <cell r="W263">
            <v>99</v>
          </cell>
          <cell r="X263">
            <v>2</v>
          </cell>
          <cell r="Z263">
            <v>99.491500000000002</v>
          </cell>
          <cell r="AA263">
            <v>99</v>
          </cell>
          <cell r="AB263">
            <v>2</v>
          </cell>
          <cell r="AC263" t="str">
            <v>IDR</v>
          </cell>
          <cell r="AD263">
            <v>990000000000</v>
          </cell>
          <cell r="AI263">
            <v>1</v>
          </cell>
          <cell r="AJ263">
            <v>1</v>
          </cell>
          <cell r="AK263" t="str">
            <v>Actual/Actual</v>
          </cell>
          <cell r="AL263" t="str">
            <v>N</v>
          </cell>
          <cell r="AN263">
            <v>41134</v>
          </cell>
          <cell r="AO263">
            <v>41498</v>
          </cell>
          <cell r="AP263">
            <v>-7.73</v>
          </cell>
          <cell r="AQ263">
            <v>-8</v>
          </cell>
          <cell r="AR263">
            <v>10</v>
          </cell>
          <cell r="AS263">
            <v>4.55</v>
          </cell>
          <cell r="AT263">
            <v>2</v>
          </cell>
          <cell r="AU263" t="str">
            <v>Wholesale</v>
          </cell>
        </row>
        <row r="264">
          <cell r="A264" t="str">
            <v>SPN03130107</v>
          </cell>
          <cell r="B264" t="str">
            <v>Goverment Bond</v>
          </cell>
          <cell r="C264" t="str">
            <v>Surat Perbendaharaan Negara Seri SPN03130107</v>
          </cell>
          <cell r="D264" t="str">
            <v>S</v>
          </cell>
          <cell r="E264" t="str">
            <v>I</v>
          </cell>
          <cell r="H264">
            <v>1000000000000</v>
          </cell>
          <cell r="I264">
            <v>41190</v>
          </cell>
          <cell r="J264">
            <v>41191</v>
          </cell>
          <cell r="L264">
            <v>41281</v>
          </cell>
          <cell r="M264" t="str">
            <v>IDQ000007302</v>
          </cell>
          <cell r="N264" t="str">
            <v>SPN</v>
          </cell>
          <cell r="O264">
            <v>1</v>
          </cell>
          <cell r="P264" t="str">
            <v>Yield Rata rata tertimbang = 4.01563%</v>
          </cell>
          <cell r="Q264">
            <v>41269</v>
          </cell>
          <cell r="R264">
            <v>99.876859999999994</v>
          </cell>
          <cell r="S264" t="str">
            <v>N</v>
          </cell>
          <cell r="V264" t="str">
            <v>GOVT</v>
          </cell>
          <cell r="W264">
            <v>99</v>
          </cell>
          <cell r="X264">
            <v>2</v>
          </cell>
          <cell r="Z264">
            <v>99.950779999999995</v>
          </cell>
          <cell r="AA264">
            <v>99</v>
          </cell>
          <cell r="AB264">
            <v>2</v>
          </cell>
          <cell r="AC264" t="str">
            <v>IDR</v>
          </cell>
          <cell r="AD264">
            <v>1000000000000</v>
          </cell>
          <cell r="AI264">
            <v>1</v>
          </cell>
          <cell r="AJ264">
            <v>1</v>
          </cell>
          <cell r="AK264" t="str">
            <v>Actual/Actual</v>
          </cell>
          <cell r="AL264" t="str">
            <v>N</v>
          </cell>
          <cell r="AN264">
            <v>41190</v>
          </cell>
          <cell r="AO264">
            <v>41302</v>
          </cell>
          <cell r="AP264">
            <v>-8.33</v>
          </cell>
          <cell r="AQ264">
            <v>-9</v>
          </cell>
          <cell r="AR264">
            <v>40</v>
          </cell>
          <cell r="AS264">
            <v>0</v>
          </cell>
          <cell r="AT264">
            <v>2</v>
          </cell>
          <cell r="AU264" t="str">
            <v>Wholesale</v>
          </cell>
        </row>
        <row r="265">
          <cell r="A265" t="str">
            <v>PNMP01</v>
          </cell>
          <cell r="B265" t="str">
            <v>Permodalan Nasional Madani</v>
          </cell>
          <cell r="C265" t="str">
            <v>Obligasi I PNM Tahun 2012</v>
          </cell>
          <cell r="D265" t="str">
            <v>P</v>
          </cell>
          <cell r="E265" t="str">
            <v>I</v>
          </cell>
          <cell r="F265" t="str">
            <v>idA</v>
          </cell>
          <cell r="H265">
            <v>500000000000</v>
          </cell>
          <cell r="I265">
            <v>41194</v>
          </cell>
          <cell r="J265">
            <v>41197</v>
          </cell>
          <cell r="L265">
            <v>43020</v>
          </cell>
          <cell r="M265" t="str">
            <v>IDA000054506</v>
          </cell>
          <cell r="N265" t="str">
            <v>OCTJAN 3-12</v>
          </cell>
          <cell r="O265">
            <v>3</v>
          </cell>
          <cell r="P265" t="str">
            <v>Fixed = 9.1%</v>
          </cell>
          <cell r="Q265">
            <v>42922</v>
          </cell>
          <cell r="R265">
            <v>100.52</v>
          </cell>
          <cell r="S265" t="str">
            <v>N</v>
          </cell>
          <cell r="V265" t="str">
            <v>PNMP</v>
          </cell>
          <cell r="W265">
            <v>8</v>
          </cell>
          <cell r="X265">
            <v>1</v>
          </cell>
          <cell r="Z265">
            <v>100.505</v>
          </cell>
          <cell r="AA265">
            <v>1</v>
          </cell>
          <cell r="AB265">
            <v>3</v>
          </cell>
          <cell r="AC265" t="str">
            <v>IDR</v>
          </cell>
          <cell r="AD265">
            <v>500000000000</v>
          </cell>
          <cell r="AI265">
            <v>1</v>
          </cell>
          <cell r="AJ265">
            <v>8</v>
          </cell>
          <cell r="AK265" t="str">
            <v>30/360</v>
          </cell>
          <cell r="AL265" t="str">
            <v>N</v>
          </cell>
          <cell r="AM265">
            <v>9.1</v>
          </cell>
          <cell r="AN265">
            <v>42928</v>
          </cell>
          <cell r="AO265">
            <v>43020</v>
          </cell>
          <cell r="AP265">
            <v>-3.56</v>
          </cell>
          <cell r="AQ265">
            <v>-4</v>
          </cell>
          <cell r="AR265">
            <v>40</v>
          </cell>
          <cell r="AS265">
            <v>7.0895000000000001</v>
          </cell>
          <cell r="AT265">
            <v>1</v>
          </cell>
          <cell r="AU265" t="str">
            <v>Wholesale</v>
          </cell>
          <cell r="AW265" t="str">
            <v>Bahana Securities</v>
          </cell>
        </row>
        <row r="266">
          <cell r="A266" t="str">
            <v>ASDF01ACN2</v>
          </cell>
          <cell r="B266" t="str">
            <v>Astra Sedaya Finance</v>
          </cell>
          <cell r="C266" t="str">
            <v>Obligasi Berkelanjutan I Astra Sedaya Finance Dengan Tingkat Bunga Tetap Tahap II Tahun 2012 Seri A</v>
          </cell>
          <cell r="D266" t="str">
            <v>P</v>
          </cell>
          <cell r="E266" t="str">
            <v>I</v>
          </cell>
          <cell r="H266">
            <v>589000000000</v>
          </cell>
          <cell r="I266">
            <v>41194</v>
          </cell>
          <cell r="J266">
            <v>41197</v>
          </cell>
          <cell r="L266">
            <v>41569</v>
          </cell>
          <cell r="M266" t="str">
            <v>IDA0000543A1</v>
          </cell>
          <cell r="N266" t="str">
            <v>OCTJAN 3-12</v>
          </cell>
          <cell r="O266">
            <v>3</v>
          </cell>
          <cell r="P266" t="str">
            <v>Fixed = 6.65</v>
          </cell>
          <cell r="Q266">
            <v>41558</v>
          </cell>
          <cell r="R266">
            <v>99.985799999999998</v>
          </cell>
          <cell r="S266" t="str">
            <v>N</v>
          </cell>
          <cell r="V266" t="str">
            <v>ASDF</v>
          </cell>
          <cell r="W266">
            <v>8</v>
          </cell>
          <cell r="X266">
            <v>1</v>
          </cell>
          <cell r="Z266">
            <v>99.985799999999998</v>
          </cell>
          <cell r="AA266">
            <v>1</v>
          </cell>
          <cell r="AB266">
            <v>3</v>
          </cell>
          <cell r="AC266" t="str">
            <v>IDR</v>
          </cell>
          <cell r="AD266">
            <v>589000000000</v>
          </cell>
          <cell r="AI266">
            <v>1</v>
          </cell>
          <cell r="AK266" t="str">
            <v>30/360</v>
          </cell>
          <cell r="AL266" t="str">
            <v>N</v>
          </cell>
          <cell r="AM266">
            <v>6.65</v>
          </cell>
          <cell r="AN266">
            <v>41467</v>
          </cell>
          <cell r="AO266">
            <v>41569</v>
          </cell>
          <cell r="AP266">
            <v>-7.54</v>
          </cell>
          <cell r="AQ266">
            <v>-8</v>
          </cell>
          <cell r="AR266">
            <v>1</v>
          </cell>
          <cell r="AT266">
            <v>1</v>
          </cell>
          <cell r="AU266" t="str">
            <v>Wholesale</v>
          </cell>
          <cell r="AW266" t="str">
            <v>HSBC Sec Indo</v>
          </cell>
        </row>
        <row r="267">
          <cell r="A267" t="str">
            <v>ASDF01BCN2</v>
          </cell>
          <cell r="B267" t="str">
            <v>Astra Sedaya Finance</v>
          </cell>
          <cell r="C267" t="str">
            <v>Obligasi Berkelanjutan I Astra Sedaya Finance Dengan Tingkat Bunga Tetap Tahap II Tahun 2012 Seri B</v>
          </cell>
          <cell r="D267" t="str">
            <v>P</v>
          </cell>
          <cell r="E267" t="str">
            <v>I</v>
          </cell>
          <cell r="F267" t="str">
            <v>idAAA</v>
          </cell>
          <cell r="H267">
            <v>941000000000</v>
          </cell>
          <cell r="I267">
            <v>41194</v>
          </cell>
          <cell r="J267">
            <v>41197</v>
          </cell>
          <cell r="L267">
            <v>41924</v>
          </cell>
          <cell r="M267" t="str">
            <v>IDA0000543B9</v>
          </cell>
          <cell r="N267" t="str">
            <v>OCTJAN 3-12</v>
          </cell>
          <cell r="O267">
            <v>3</v>
          </cell>
          <cell r="P267" t="str">
            <v>Fixed = 7.50%</v>
          </cell>
          <cell r="Q267">
            <v>41887</v>
          </cell>
          <cell r="R267">
            <v>99.852999999999994</v>
          </cell>
          <cell r="S267" t="str">
            <v>N</v>
          </cell>
          <cell r="V267" t="str">
            <v>ASDF</v>
          </cell>
          <cell r="W267">
            <v>8</v>
          </cell>
          <cell r="X267">
            <v>1</v>
          </cell>
          <cell r="Z267">
            <v>99.852999999999994</v>
          </cell>
          <cell r="AA267">
            <v>1</v>
          </cell>
          <cell r="AB267">
            <v>3</v>
          </cell>
          <cell r="AC267" t="str">
            <v>IDR</v>
          </cell>
          <cell r="AD267">
            <v>941000000000</v>
          </cell>
          <cell r="AI267">
            <v>1</v>
          </cell>
          <cell r="AJ267">
            <v>6</v>
          </cell>
          <cell r="AK267" t="str">
            <v>30/360</v>
          </cell>
          <cell r="AL267" t="str">
            <v>N</v>
          </cell>
          <cell r="AM267">
            <v>7.5</v>
          </cell>
          <cell r="AN267">
            <v>41832</v>
          </cell>
          <cell r="AO267">
            <v>41924</v>
          </cell>
          <cell r="AP267">
            <v>-6.56</v>
          </cell>
          <cell r="AQ267">
            <v>-7</v>
          </cell>
          <cell r="AR267">
            <v>5</v>
          </cell>
          <cell r="AS267">
            <v>9.0098800000000008</v>
          </cell>
          <cell r="AT267">
            <v>1</v>
          </cell>
          <cell r="AU267" t="str">
            <v>Wholesale</v>
          </cell>
          <cell r="AW267" t="str">
            <v>HSBC Sec Ind</v>
          </cell>
        </row>
        <row r="268">
          <cell r="A268" t="str">
            <v>IFR0004</v>
          </cell>
          <cell r="B268" t="str">
            <v>Government</v>
          </cell>
          <cell r="C268" t="str">
            <v>SBSN RI Seri IFR-0004</v>
          </cell>
          <cell r="D268" t="str">
            <v>S</v>
          </cell>
          <cell r="E268" t="str">
            <v>I</v>
          </cell>
          <cell r="H268">
            <v>550000000000</v>
          </cell>
          <cell r="I268">
            <v>40129</v>
          </cell>
          <cell r="J268">
            <v>40130</v>
          </cell>
          <cell r="K268">
            <v>1</v>
          </cell>
          <cell r="L268">
            <v>41562</v>
          </cell>
          <cell r="M268" t="str">
            <v>IDP000000408</v>
          </cell>
          <cell r="N268" t="str">
            <v>OAp 6-15</v>
          </cell>
          <cell r="O268">
            <v>6</v>
          </cell>
          <cell r="P268" t="str">
            <v>TIGKAT IMBALAN 9%</v>
          </cell>
          <cell r="Q268">
            <v>41548</v>
          </cell>
          <cell r="R268">
            <v>100.02</v>
          </cell>
          <cell r="S268" t="str">
            <v>N</v>
          </cell>
          <cell r="T268">
            <v>0</v>
          </cell>
          <cell r="U268">
            <v>0</v>
          </cell>
          <cell r="V268" t="str">
            <v>GOVT</v>
          </cell>
          <cell r="W268">
            <v>99</v>
          </cell>
          <cell r="X268">
            <v>2</v>
          </cell>
          <cell r="Y268">
            <v>0</v>
          </cell>
          <cell r="Z268">
            <v>100.01</v>
          </cell>
          <cell r="AA268">
            <v>4</v>
          </cell>
          <cell r="AB268">
            <v>3</v>
          </cell>
          <cell r="AC268" t="str">
            <v>IDR</v>
          </cell>
          <cell r="AD268">
            <v>550000000000</v>
          </cell>
          <cell r="AI268">
            <v>2</v>
          </cell>
          <cell r="AJ268">
            <v>15</v>
          </cell>
          <cell r="AK268" t="str">
            <v>Actual/Actual</v>
          </cell>
          <cell r="AL268" t="str">
            <v>N</v>
          </cell>
          <cell r="AN268">
            <v>41379</v>
          </cell>
          <cell r="AO268">
            <v>41562</v>
          </cell>
          <cell r="AP268">
            <v>-7.56</v>
          </cell>
          <cell r="AQ268">
            <v>-8</v>
          </cell>
          <cell r="AR268">
            <v>7.95</v>
          </cell>
          <cell r="AS268">
            <v>8.9919399999999996</v>
          </cell>
          <cell r="AT268">
            <v>4</v>
          </cell>
          <cell r="AU268" t="str">
            <v>Wholesale</v>
          </cell>
        </row>
        <row r="269">
          <cell r="A269" t="str">
            <v>BNGA01ACN1</v>
          </cell>
          <cell r="B269" t="str">
            <v>Bank CIMB Niaga</v>
          </cell>
          <cell r="C269" t="str">
            <v>Obligasi Berkelanjutan I Bank CIMB Niaga Tahap I Tahun 2012 Dengan Tingkat Bunga Tetap Seri A</v>
          </cell>
          <cell r="D269" t="str">
            <v>P</v>
          </cell>
          <cell r="E269" t="str">
            <v>I</v>
          </cell>
          <cell r="F269" t="str">
            <v>idAAA</v>
          </cell>
          <cell r="H269">
            <v>600000000000</v>
          </cell>
          <cell r="I269">
            <v>41212</v>
          </cell>
          <cell r="J269">
            <v>41213</v>
          </cell>
          <cell r="L269">
            <v>42307</v>
          </cell>
          <cell r="M269" t="str">
            <v>IDA0000548A0</v>
          </cell>
          <cell r="N269" t="str">
            <v>OCTJAN 3-30</v>
          </cell>
          <cell r="O269">
            <v>3</v>
          </cell>
          <cell r="P269" t="str">
            <v>Fixed = 7.35%</v>
          </cell>
          <cell r="Q269">
            <v>42102</v>
          </cell>
          <cell r="R269">
            <v>99.68</v>
          </cell>
          <cell r="S269" t="str">
            <v>N</v>
          </cell>
          <cell r="V269" t="str">
            <v>BNGA</v>
          </cell>
          <cell r="W269">
            <v>1</v>
          </cell>
          <cell r="X269">
            <v>1</v>
          </cell>
          <cell r="Z269">
            <v>99.69</v>
          </cell>
          <cell r="AA269">
            <v>1</v>
          </cell>
          <cell r="AB269">
            <v>3</v>
          </cell>
          <cell r="AC269" t="str">
            <v>IDR</v>
          </cell>
          <cell r="AD269">
            <v>600000000000</v>
          </cell>
          <cell r="AI269">
            <v>1</v>
          </cell>
          <cell r="AJ269">
            <v>6</v>
          </cell>
          <cell r="AK269" t="str">
            <v>30/360</v>
          </cell>
          <cell r="AL269" t="str">
            <v>N</v>
          </cell>
          <cell r="AM269">
            <v>7.35</v>
          </cell>
          <cell r="AN269">
            <v>42215</v>
          </cell>
          <cell r="AO269">
            <v>42307</v>
          </cell>
          <cell r="AP269">
            <v>-5.52</v>
          </cell>
          <cell r="AQ269">
            <v>-6</v>
          </cell>
          <cell r="AR269">
            <v>1.5</v>
          </cell>
          <cell r="AS269">
            <v>7.9386799999999997</v>
          </cell>
          <cell r="AT269">
            <v>1</v>
          </cell>
          <cell r="AU269" t="str">
            <v>Wholesale</v>
          </cell>
          <cell r="AW269" t="str">
            <v>CIMB Securities Indonesia</v>
          </cell>
        </row>
        <row r="270">
          <cell r="A270" t="str">
            <v>CNAF01B</v>
          </cell>
          <cell r="B270" t="str">
            <v>CIMB Finance</v>
          </cell>
          <cell r="C270" t="str">
            <v>Obligasi I CIMB Niaga Auto Finance Tahun 2012 Dengan Tingkat Bunga Tetap Seri B</v>
          </cell>
          <cell r="D270" t="str">
            <v>P</v>
          </cell>
          <cell r="E270" t="str">
            <v>I</v>
          </cell>
          <cell r="F270" t="str">
            <v>AA+(idn)</v>
          </cell>
          <cell r="H270">
            <v>448000000000</v>
          </cell>
          <cell r="I270">
            <v>41235</v>
          </cell>
          <cell r="J270">
            <v>41236</v>
          </cell>
          <cell r="L270">
            <v>42330</v>
          </cell>
          <cell r="M270" t="str">
            <v>IDA0000551B2</v>
          </cell>
          <cell r="N270" t="str">
            <v>NOVFEB 3-22</v>
          </cell>
          <cell r="O270">
            <v>3</v>
          </cell>
          <cell r="P270" t="str">
            <v>Fixed = 8.10%; Peng-JTO-00037/BEI.PG1/11-2015 tanggal 20 November 2015</v>
          </cell>
          <cell r="Q270">
            <v>42292</v>
          </cell>
          <cell r="R270">
            <v>99.954999999999998</v>
          </cell>
          <cell r="S270" t="str">
            <v>N</v>
          </cell>
          <cell r="V270" t="str">
            <v>CNAF</v>
          </cell>
          <cell r="W270">
            <v>13</v>
          </cell>
          <cell r="X270">
            <v>1</v>
          </cell>
          <cell r="Z270">
            <v>99.905000000000001</v>
          </cell>
          <cell r="AA270">
            <v>1</v>
          </cell>
          <cell r="AB270">
            <v>3</v>
          </cell>
          <cell r="AC270" t="str">
            <v>IDR</v>
          </cell>
          <cell r="AD270">
            <v>448000000000</v>
          </cell>
          <cell r="AI270">
            <v>1</v>
          </cell>
          <cell r="AJ270">
            <v>7</v>
          </cell>
          <cell r="AK270" t="str">
            <v>30/360</v>
          </cell>
          <cell r="AL270" t="str">
            <v>N</v>
          </cell>
          <cell r="AM270">
            <v>8.1</v>
          </cell>
          <cell r="AN270">
            <v>42238</v>
          </cell>
          <cell r="AO270">
            <v>42330</v>
          </cell>
          <cell r="AP270">
            <v>-5.45</v>
          </cell>
          <cell r="AQ270">
            <v>-6</v>
          </cell>
          <cell r="AR270">
            <v>5</v>
          </cell>
          <cell r="AS270">
            <v>7.9903300000000002</v>
          </cell>
          <cell r="AT270">
            <v>1</v>
          </cell>
          <cell r="AU270" t="str">
            <v>Wholesale</v>
          </cell>
          <cell r="AW270" t="str">
            <v>PT CIMB Securities Indonesia</v>
          </cell>
        </row>
        <row r="271">
          <cell r="A271" t="str">
            <v>AIRJ01A</v>
          </cell>
          <cell r="B271" t="str">
            <v>Thames PAM Jaya</v>
          </cell>
          <cell r="C271" t="str">
            <v>Obligasi TPJ I Tahun 2008 Seri A</v>
          </cell>
          <cell r="D271" t="str">
            <v>P</v>
          </cell>
          <cell r="E271" t="str">
            <v>I</v>
          </cell>
          <cell r="F271" t="str">
            <v>A(idn)</v>
          </cell>
          <cell r="G271">
            <v>0</v>
          </cell>
          <cell r="H271">
            <v>97000000000</v>
          </cell>
          <cell r="I271">
            <v>39520</v>
          </cell>
          <cell r="J271">
            <v>39521</v>
          </cell>
          <cell r="K271">
            <v>1</v>
          </cell>
          <cell r="L271">
            <v>40615</v>
          </cell>
          <cell r="M271" t="str">
            <v>IDA0000365A9</v>
          </cell>
          <cell r="N271" t="str">
            <v>MAJ 3-13</v>
          </cell>
          <cell r="O271">
            <v>3</v>
          </cell>
          <cell r="P271" t="str">
            <v>Fixed = 11</v>
          </cell>
        </row>
        <row r="272">
          <cell r="A272" t="str">
            <v>AIRJ01B</v>
          </cell>
          <cell r="B272" t="str">
            <v>Thames PAM Jaya</v>
          </cell>
          <cell r="C272" t="str">
            <v>Obligasi TPJ I Tahun 2008 Seri B</v>
          </cell>
          <cell r="D272" t="str">
            <v>P</v>
          </cell>
          <cell r="E272" t="str">
            <v>I</v>
          </cell>
          <cell r="F272" t="str">
            <v>A(idn)</v>
          </cell>
          <cell r="H272">
            <v>149500000000</v>
          </cell>
          <cell r="I272">
            <v>39520</v>
          </cell>
          <cell r="J272">
            <v>39521</v>
          </cell>
          <cell r="K272">
            <v>1</v>
          </cell>
          <cell r="L272">
            <v>41346</v>
          </cell>
          <cell r="M272" t="str">
            <v>IDA0000365B7</v>
          </cell>
          <cell r="N272" t="str">
            <v>MAJ 3-13</v>
          </cell>
          <cell r="O272">
            <v>3</v>
          </cell>
          <cell r="P272" t="str">
            <v>Fixed = 12</v>
          </cell>
        </row>
        <row r="273">
          <cell r="A273" t="str">
            <v>AIRJ01C</v>
          </cell>
          <cell r="B273" t="str">
            <v>Thames PAM Jaya</v>
          </cell>
          <cell r="C273" t="str">
            <v>Obligasi TPJ I Tahun 2008 Seri C</v>
          </cell>
          <cell r="D273" t="str">
            <v>P</v>
          </cell>
          <cell r="E273" t="str">
            <v>I</v>
          </cell>
          <cell r="F273" t="str">
            <v>A+(idn)</v>
          </cell>
          <cell r="H273">
            <v>368000000000</v>
          </cell>
          <cell r="I273">
            <v>39520</v>
          </cell>
          <cell r="J273">
            <v>39521</v>
          </cell>
          <cell r="K273">
            <v>1</v>
          </cell>
          <cell r="L273">
            <v>42076</v>
          </cell>
          <cell r="M273" t="str">
            <v>IDA0000365C5</v>
          </cell>
          <cell r="N273" t="str">
            <v>MAJ 3-13</v>
          </cell>
          <cell r="O273">
            <v>3</v>
          </cell>
          <cell r="P273" t="str">
            <v>Fixed = 13</v>
          </cell>
        </row>
        <row r="274">
          <cell r="A274" t="str">
            <v>INDF02XXBFTW</v>
          </cell>
          <cell r="B274" t="str">
            <v>Indofood</v>
          </cell>
          <cell r="C274" t="str">
            <v>Indofood Sukses Makmur II Tahun 2003</v>
          </cell>
          <cell r="D274" t="str">
            <v>P</v>
          </cell>
          <cell r="E274" t="str">
            <v>I</v>
          </cell>
          <cell r="F274" t="str">
            <v>idAA+</v>
          </cell>
          <cell r="G274">
            <v>0</v>
          </cell>
          <cell r="H274">
            <v>1500000000000</v>
          </cell>
          <cell r="I274">
            <v>37782</v>
          </cell>
          <cell r="J274">
            <v>37784</v>
          </cell>
          <cell r="K274">
            <v>367</v>
          </cell>
          <cell r="L274">
            <v>39609</v>
          </cell>
          <cell r="M274" t="str">
            <v>IDA000017503</v>
          </cell>
          <cell r="N274" t="str">
            <v>JSp3-10</v>
          </cell>
          <cell r="O274">
            <v>3</v>
          </cell>
          <cell r="P274" t="str">
            <v>Fixed:13</v>
          </cell>
        </row>
        <row r="275">
          <cell r="A275" t="str">
            <v>APOL02A</v>
          </cell>
          <cell r="B275" t="str">
            <v>Arpeni Pratama</v>
          </cell>
          <cell r="C275" t="str">
            <v>Obligasi APOL II Tahun 2008 Seri A</v>
          </cell>
          <cell r="D275" t="str">
            <v>P</v>
          </cell>
          <cell r="E275" t="str">
            <v>I</v>
          </cell>
          <cell r="F275" t="str">
            <v>idD</v>
          </cell>
          <cell r="H275">
            <v>276000000000</v>
          </cell>
          <cell r="I275">
            <v>39525</v>
          </cell>
          <cell r="J275">
            <v>39526</v>
          </cell>
          <cell r="K275">
            <v>366</v>
          </cell>
          <cell r="L275">
            <v>44377</v>
          </cell>
          <cell r="M275" t="str">
            <v>IDA0000366A7</v>
          </cell>
          <cell r="N275" t="str">
            <v>JAM 3-31</v>
          </cell>
          <cell r="O275">
            <v>3</v>
          </cell>
          <cell r="P275" t="str">
            <v>3 bulan SPN + 0.25% s.d 2014</v>
          </cell>
        </row>
        <row r="276">
          <cell r="A276" t="str">
            <v>LTLS03</v>
          </cell>
          <cell r="B276" t="str">
            <v>Lautan Luas</v>
          </cell>
          <cell r="C276" t="str">
            <v>Obligasi Lautan Luas III Tahun 2008</v>
          </cell>
          <cell r="D276" t="str">
            <v>P</v>
          </cell>
          <cell r="E276" t="str">
            <v>I</v>
          </cell>
          <cell r="F276" t="str">
            <v>idA-</v>
          </cell>
          <cell r="H276">
            <v>500000000000</v>
          </cell>
          <cell r="I276">
            <v>39533</v>
          </cell>
          <cell r="J276">
            <v>39534</v>
          </cell>
          <cell r="K276">
            <v>366</v>
          </cell>
          <cell r="L276">
            <v>41359</v>
          </cell>
          <cell r="M276" t="str">
            <v>IDA000036701</v>
          </cell>
          <cell r="N276" t="str">
            <v>MAJ 3-26</v>
          </cell>
          <cell r="O276">
            <v>3</v>
          </cell>
          <cell r="P276" t="str">
            <v>Fixed = 11</v>
          </cell>
        </row>
        <row r="277">
          <cell r="A277" t="str">
            <v>ISAT06A</v>
          </cell>
          <cell r="B277" t="str">
            <v>Indosat</v>
          </cell>
          <cell r="C277" t="str">
            <v>Obligasi Indosat VI Tahun 2008 Seri A</v>
          </cell>
          <cell r="D277" t="str">
            <v>P</v>
          </cell>
          <cell r="E277" t="str">
            <v>I</v>
          </cell>
          <cell r="F277" t="str">
            <v>idAA+</v>
          </cell>
          <cell r="H277">
            <v>760000000000</v>
          </cell>
          <cell r="I277">
            <v>39547</v>
          </cell>
          <cell r="J277">
            <v>39548</v>
          </cell>
          <cell r="K277">
            <v>1</v>
          </cell>
          <cell r="L277">
            <v>41373</v>
          </cell>
          <cell r="M277" t="str">
            <v>IDA0000368A3</v>
          </cell>
          <cell r="N277" t="str">
            <v>APJ 3-9</v>
          </cell>
          <cell r="O277">
            <v>3</v>
          </cell>
          <cell r="P277" t="str">
            <v>Fixed = 10</v>
          </cell>
        </row>
        <row r="278">
          <cell r="A278" t="str">
            <v>ISAT06B</v>
          </cell>
          <cell r="B278" t="str">
            <v>Indosat</v>
          </cell>
          <cell r="C278" t="str">
            <v>Obligasi Indosat VI Tahun 2008 Seri B</v>
          </cell>
          <cell r="D278" t="str">
            <v>P</v>
          </cell>
          <cell r="E278" t="str">
            <v>I</v>
          </cell>
          <cell r="F278" t="str">
            <v>idAAA</v>
          </cell>
          <cell r="H278">
            <v>320000000000</v>
          </cell>
          <cell r="I278">
            <v>39547</v>
          </cell>
          <cell r="J278">
            <v>39548</v>
          </cell>
          <cell r="K278">
            <v>1</v>
          </cell>
          <cell r="L278">
            <v>42103</v>
          </cell>
          <cell r="M278" t="str">
            <v>IDA0000368B1</v>
          </cell>
          <cell r="N278" t="str">
            <v>APJ 3-9</v>
          </cell>
          <cell r="O278">
            <v>3</v>
          </cell>
          <cell r="P278" t="str">
            <v>Fixed = 10</v>
          </cell>
        </row>
        <row r="279">
          <cell r="A279" t="str">
            <v>SIKISAT03</v>
          </cell>
          <cell r="B279" t="str">
            <v>Indosat</v>
          </cell>
          <cell r="C279" t="str">
            <v>Sukuk Ijarah Indosat III Tahun 2008</v>
          </cell>
          <cell r="D279" t="str">
            <v>P</v>
          </cell>
          <cell r="E279" t="str">
            <v>I</v>
          </cell>
          <cell r="F279" t="str">
            <v>idAA+(sy)</v>
          </cell>
          <cell r="H279">
            <v>570000000000</v>
          </cell>
          <cell r="I279">
            <v>39547</v>
          </cell>
          <cell r="J279">
            <v>39548</v>
          </cell>
          <cell r="K279">
            <v>1</v>
          </cell>
          <cell r="L279">
            <v>41373</v>
          </cell>
          <cell r="M279" t="str">
            <v>IDJ000002209</v>
          </cell>
          <cell r="N279" t="str">
            <v>APJ 3-9</v>
          </cell>
          <cell r="O279">
            <v>3</v>
          </cell>
          <cell r="P279" t="str">
            <v>Cicilan fee ijarah Rp. 58.425.000.000</v>
          </cell>
          <cell r="Q279">
            <v>41365</v>
          </cell>
          <cell r="R279">
            <v>100.14</v>
          </cell>
          <cell r="S279" t="str">
            <v>N</v>
          </cell>
          <cell r="T279">
            <v>0</v>
          </cell>
          <cell r="U279">
            <v>0</v>
          </cell>
          <cell r="V279" t="str">
            <v>ISAT</v>
          </cell>
          <cell r="W279">
            <v>8</v>
          </cell>
          <cell r="X279">
            <v>1</v>
          </cell>
          <cell r="Y279">
            <v>0</v>
          </cell>
          <cell r="Z279">
            <v>100.155</v>
          </cell>
          <cell r="AA279">
            <v>4</v>
          </cell>
          <cell r="AB279">
            <v>3</v>
          </cell>
          <cell r="AC279" t="str">
            <v>IDR</v>
          </cell>
          <cell r="AD279">
            <v>570000000000</v>
          </cell>
          <cell r="AI279">
            <v>2</v>
          </cell>
          <cell r="AJ279">
            <v>7</v>
          </cell>
          <cell r="AK279" t="str">
            <v>30/360</v>
          </cell>
          <cell r="AL279" t="str">
            <v>N</v>
          </cell>
          <cell r="AN279">
            <v>41283</v>
          </cell>
          <cell r="AO279">
            <v>41373</v>
          </cell>
          <cell r="AP279">
            <v>-8.07</v>
          </cell>
          <cell r="AQ279">
            <v>-9</v>
          </cell>
          <cell r="AR279">
            <v>1</v>
          </cell>
          <cell r="AS279">
            <v>2.536</v>
          </cell>
          <cell r="AT279">
            <v>4</v>
          </cell>
          <cell r="AU279" t="str">
            <v>Wholesale</v>
          </cell>
          <cell r="AV279">
            <v>58425000000</v>
          </cell>
        </row>
        <row r="280">
          <cell r="A280" t="str">
            <v>PNBN03</v>
          </cell>
          <cell r="B280" t="str">
            <v>Bank Panin</v>
          </cell>
          <cell r="C280" t="str">
            <v>Obligasi Subordinasi Bank Panin II Tahun 2008</v>
          </cell>
          <cell r="D280" t="str">
            <v>P</v>
          </cell>
          <cell r="E280" t="str">
            <v>I</v>
          </cell>
          <cell r="F280" t="str">
            <v>idAA-</v>
          </cell>
          <cell r="H280">
            <v>1500000000000</v>
          </cell>
          <cell r="I280">
            <v>39547</v>
          </cell>
          <cell r="J280">
            <v>39548</v>
          </cell>
          <cell r="K280">
            <v>1</v>
          </cell>
          <cell r="L280">
            <v>43199</v>
          </cell>
          <cell r="M280" t="str">
            <v>IDA000036909</v>
          </cell>
          <cell r="N280" t="str">
            <v>APJ 3-9</v>
          </cell>
          <cell r="O280">
            <v>3</v>
          </cell>
          <cell r="P280" t="str">
            <v>Thn 1-5 = 11</v>
          </cell>
        </row>
        <row r="281">
          <cell r="A281" t="str">
            <v>MLND-01XX-BV</v>
          </cell>
          <cell r="B281" t="str">
            <v>Mulialand</v>
          </cell>
          <cell r="C281" t="str">
            <v>Mulialand I Tahun 1995</v>
          </cell>
          <cell r="D281" t="str">
            <v>P</v>
          </cell>
          <cell r="E281" t="str">
            <v>I</v>
          </cell>
          <cell r="F281" t="str">
            <v>idD</v>
          </cell>
          <cell r="G281">
            <v>2584</v>
          </cell>
          <cell r="H281">
            <v>28050000000</v>
          </cell>
          <cell r="I281">
            <v>34985</v>
          </cell>
          <cell r="J281">
            <v>34999</v>
          </cell>
          <cell r="L281">
            <v>36812</v>
          </cell>
          <cell r="M281" t="str">
            <v>IDA000005706</v>
          </cell>
          <cell r="N281" t="str">
            <v>JAp3-13</v>
          </cell>
          <cell r="O281">
            <v>3</v>
          </cell>
          <cell r="P281" t="str">
            <v>Yr4:19.75%</v>
          </cell>
          <cell r="S281" t="str">
            <v>N</v>
          </cell>
          <cell r="T281">
            <v>6</v>
          </cell>
          <cell r="U281">
            <v>61</v>
          </cell>
          <cell r="V281" t="str">
            <v>MLND</v>
          </cell>
          <cell r="W281">
            <v>8</v>
          </cell>
          <cell r="X281">
            <v>1</v>
          </cell>
          <cell r="Y281">
            <v>10</v>
          </cell>
          <cell r="AA281">
            <v>2</v>
          </cell>
          <cell r="AB281">
            <v>1</v>
          </cell>
          <cell r="AC281" t="str">
            <v>IDR</v>
          </cell>
          <cell r="AD281">
            <v>28050000000</v>
          </cell>
          <cell r="AI281">
            <v>1</v>
          </cell>
          <cell r="AJ281">
            <v>23</v>
          </cell>
          <cell r="AK281" t="str">
            <v>30/360</v>
          </cell>
          <cell r="AL281" t="str">
            <v>N</v>
          </cell>
          <cell r="AM281">
            <v>20.25</v>
          </cell>
          <cell r="AP281">
            <v>-20.57</v>
          </cell>
          <cell r="AQ281">
            <v>-21</v>
          </cell>
          <cell r="AT281">
            <v>1</v>
          </cell>
        </row>
        <row r="282">
          <cell r="A282" t="str">
            <v>MLND-02XX-BV</v>
          </cell>
          <cell r="B282" t="str">
            <v>Mulialand</v>
          </cell>
          <cell r="C282" t="str">
            <v>Mulialand II Tahun 1996</v>
          </cell>
          <cell r="D282" t="str">
            <v>P</v>
          </cell>
          <cell r="E282" t="str">
            <v>I</v>
          </cell>
          <cell r="G282">
            <v>1310</v>
          </cell>
          <cell r="H282">
            <v>150000000000</v>
          </cell>
          <cell r="I282">
            <v>35415</v>
          </cell>
          <cell r="J282">
            <v>35418</v>
          </cell>
          <cell r="L282">
            <v>37241</v>
          </cell>
          <cell r="M282" t="str">
            <v>IDA000006506</v>
          </cell>
          <cell r="N282" t="str">
            <v>DMr3-16</v>
          </cell>
          <cell r="O282">
            <v>3</v>
          </cell>
          <cell r="P282" t="str">
            <v>Yr1-3:18.125%</v>
          </cell>
        </row>
        <row r="283">
          <cell r="A283" t="str">
            <v>UPPI-03BX-BV</v>
          </cell>
          <cell r="B283" t="str">
            <v>Uppindo</v>
          </cell>
          <cell r="C283" t="str">
            <v>Uppindo III Seri B Tahun 1992</v>
          </cell>
          <cell r="D283" t="str">
            <v>S</v>
          </cell>
          <cell r="E283" t="str">
            <v>I</v>
          </cell>
          <cell r="G283">
            <v>1275</v>
          </cell>
          <cell r="H283">
            <v>75000000000</v>
          </cell>
          <cell r="I283">
            <v>33865</v>
          </cell>
          <cell r="J283">
            <v>33884</v>
          </cell>
          <cell r="L283">
            <v>35691</v>
          </cell>
          <cell r="M283" t="str">
            <v>&lt;N/A&gt;</v>
          </cell>
          <cell r="O283">
            <v>99</v>
          </cell>
          <cell r="P283" t="str">
            <v>ATD6+1.125%</v>
          </cell>
          <cell r="S283" t="str">
            <v>N</v>
          </cell>
          <cell r="T283">
            <v>99</v>
          </cell>
          <cell r="U283">
            <v>99</v>
          </cell>
          <cell r="V283" t="str">
            <v>UPPI</v>
          </cell>
          <cell r="W283">
            <v>10</v>
          </cell>
          <cell r="X283">
            <v>1</v>
          </cell>
          <cell r="Y283">
            <v>10</v>
          </cell>
          <cell r="AA283">
            <v>2</v>
          </cell>
          <cell r="AB283">
            <v>1</v>
          </cell>
          <cell r="AC283" t="str">
            <v>IDR</v>
          </cell>
          <cell r="AD283">
            <v>75000000000</v>
          </cell>
          <cell r="AI283">
            <v>1</v>
          </cell>
          <cell r="AK283" t="str">
            <v>30/360</v>
          </cell>
          <cell r="AL283" t="str">
            <v>N</v>
          </cell>
          <cell r="AP283">
            <v>-23.64</v>
          </cell>
          <cell r="AQ283">
            <v>-24</v>
          </cell>
          <cell r="AT283">
            <v>1</v>
          </cell>
        </row>
        <row r="284">
          <cell r="A284" t="str">
            <v>WIKA-02XX-BV</v>
          </cell>
          <cell r="B284" t="str">
            <v>Wijaya Karya</v>
          </cell>
          <cell r="C284" t="str">
            <v>Wijaya Karya II Tahun 1996</v>
          </cell>
          <cell r="D284" t="str">
            <v>S</v>
          </cell>
          <cell r="E284" t="str">
            <v>I</v>
          </cell>
          <cell r="F284" t="str">
            <v>idBBB</v>
          </cell>
          <cell r="G284">
            <v>380</v>
          </cell>
          <cell r="H284">
            <v>100000000000</v>
          </cell>
          <cell r="I284">
            <v>35251</v>
          </cell>
          <cell r="J284">
            <v>35261</v>
          </cell>
          <cell r="L284">
            <v>37807</v>
          </cell>
          <cell r="M284" t="str">
            <v>IDA000007108</v>
          </cell>
          <cell r="N284" t="str">
            <v>JAp3-05</v>
          </cell>
          <cell r="O284">
            <v>3</v>
          </cell>
          <cell r="P284" t="str">
            <v>ATD6+1.375%</v>
          </cell>
          <cell r="S284" t="str">
            <v>N</v>
          </cell>
          <cell r="T284">
            <v>6</v>
          </cell>
          <cell r="U284">
            <v>61</v>
          </cell>
          <cell r="V284" t="str">
            <v>WIKA</v>
          </cell>
          <cell r="W284">
            <v>6</v>
          </cell>
          <cell r="X284">
            <v>1</v>
          </cell>
          <cell r="Y284">
            <v>10</v>
          </cell>
          <cell r="AA284">
            <v>2</v>
          </cell>
          <cell r="AB284">
            <v>1</v>
          </cell>
          <cell r="AC284" t="str">
            <v>IDR</v>
          </cell>
          <cell r="AD284">
            <v>100000000000</v>
          </cell>
          <cell r="AI284">
            <v>1</v>
          </cell>
          <cell r="AJ284">
            <v>9</v>
          </cell>
          <cell r="AK284" t="str">
            <v>30/360</v>
          </cell>
          <cell r="AL284" t="str">
            <v>N</v>
          </cell>
          <cell r="AM284">
            <v>14.135</v>
          </cell>
          <cell r="AP284">
            <v>-17.84</v>
          </cell>
          <cell r="AQ284">
            <v>-18</v>
          </cell>
          <cell r="AT284">
            <v>1</v>
          </cell>
        </row>
        <row r="285">
          <cell r="A285" t="str">
            <v>PPGD-06XX-BV</v>
          </cell>
          <cell r="B285" t="str">
            <v>Perum Pegadaian</v>
          </cell>
          <cell r="C285" t="str">
            <v>Perum Pegadaian VI Tahun 1999</v>
          </cell>
          <cell r="D285" t="str">
            <v>S</v>
          </cell>
          <cell r="E285" t="str">
            <v>I</v>
          </cell>
          <cell r="F285" t="str">
            <v>idAA</v>
          </cell>
          <cell r="G285">
            <v>230</v>
          </cell>
          <cell r="H285">
            <v>135000000000</v>
          </cell>
          <cell r="I285">
            <v>36396</v>
          </cell>
          <cell r="J285">
            <v>36425</v>
          </cell>
          <cell r="L285">
            <v>39333</v>
          </cell>
          <cell r="M285" t="str">
            <v>IDA000010607</v>
          </cell>
          <cell r="N285" t="str">
            <v>SJa3-01</v>
          </cell>
          <cell r="O285">
            <v>3</v>
          </cell>
          <cell r="P285" t="str">
            <v>JIBOR6+1</v>
          </cell>
        </row>
        <row r="286">
          <cell r="A286" t="str">
            <v>SMDM-01BX-BV</v>
          </cell>
          <cell r="B286" t="str">
            <v>Suryamas Dutama</v>
          </cell>
          <cell r="C286" t="str">
            <v>Suryamas Dutamakmur I Th.1997 Seri B</v>
          </cell>
          <cell r="D286" t="str">
            <v>P</v>
          </cell>
          <cell r="E286" t="str">
            <v>I</v>
          </cell>
          <cell r="F286" t="str">
            <v>idD</v>
          </cell>
          <cell r="G286">
            <v>582</v>
          </cell>
          <cell r="H286">
            <v>164000000000</v>
          </cell>
          <cell r="I286">
            <v>35592</v>
          </cell>
          <cell r="J286">
            <v>35592</v>
          </cell>
          <cell r="L286">
            <v>37571</v>
          </cell>
          <cell r="M286" t="str">
            <v>IDA0000083B6</v>
          </cell>
          <cell r="N286" t="str">
            <v>DMr3-11</v>
          </cell>
          <cell r="O286">
            <v>3</v>
          </cell>
          <cell r="P286" t="str">
            <v>ATD6+2</v>
          </cell>
        </row>
        <row r="287">
          <cell r="A287" t="str">
            <v>PPLN-06BX-BV</v>
          </cell>
          <cell r="B287" t="str">
            <v>Perusahaan List</v>
          </cell>
          <cell r="C287" t="str">
            <v>PLN VI Tahun 1997 Seri B</v>
          </cell>
          <cell r="D287" t="str">
            <v>S</v>
          </cell>
          <cell r="E287" t="str">
            <v>I</v>
          </cell>
          <cell r="F287" t="str">
            <v>idA</v>
          </cell>
          <cell r="G287">
            <v>1379</v>
          </cell>
          <cell r="H287">
            <v>583500000000</v>
          </cell>
          <cell r="I287">
            <v>35650</v>
          </cell>
          <cell r="J287">
            <v>35654</v>
          </cell>
          <cell r="L287">
            <v>39302</v>
          </cell>
          <cell r="M287" t="str">
            <v>IDA0000101B6</v>
          </cell>
          <cell r="N287" t="str">
            <v>JJy6-20</v>
          </cell>
          <cell r="O287">
            <v>6</v>
          </cell>
          <cell r="P287" t="str">
            <v>ATD6+1%</v>
          </cell>
          <cell r="Q287">
            <v>39297</v>
          </cell>
          <cell r="R287">
            <v>100</v>
          </cell>
          <cell r="S287" t="str">
            <v>N</v>
          </cell>
          <cell r="T287">
            <v>7</v>
          </cell>
          <cell r="U287">
            <v>71</v>
          </cell>
          <cell r="V287" t="str">
            <v>PPLN</v>
          </cell>
          <cell r="W287">
            <v>6</v>
          </cell>
          <cell r="X287">
            <v>1</v>
          </cell>
          <cell r="Y287">
            <v>10</v>
          </cell>
          <cell r="Z287">
            <v>100</v>
          </cell>
          <cell r="AA287">
            <v>2</v>
          </cell>
          <cell r="AB287">
            <v>1</v>
          </cell>
          <cell r="AC287" t="str">
            <v>IDR</v>
          </cell>
          <cell r="AD287">
            <v>583500000000</v>
          </cell>
          <cell r="AI287">
            <v>1</v>
          </cell>
          <cell r="AJ287">
            <v>8</v>
          </cell>
          <cell r="AK287" t="str">
            <v>30/360</v>
          </cell>
          <cell r="AL287" t="str">
            <v>N</v>
          </cell>
          <cell r="AM287">
            <v>8.85</v>
          </cell>
          <cell r="AP287">
            <v>-13.75</v>
          </cell>
          <cell r="AQ287">
            <v>-14</v>
          </cell>
          <cell r="AT287">
            <v>1</v>
          </cell>
        </row>
        <row r="288">
          <cell r="A288" t="str">
            <v>PPLN-06CX-BV</v>
          </cell>
          <cell r="B288" t="str">
            <v>Perusahaan List</v>
          </cell>
          <cell r="C288" t="str">
            <v>PLN VI Tahun 1997 Seri C</v>
          </cell>
          <cell r="D288" t="str">
            <v>S</v>
          </cell>
          <cell r="E288" t="str">
            <v>I</v>
          </cell>
          <cell r="F288" t="str">
            <v>idA</v>
          </cell>
          <cell r="G288">
            <v>5</v>
          </cell>
          <cell r="H288">
            <v>500000000</v>
          </cell>
          <cell r="I288">
            <v>35650</v>
          </cell>
          <cell r="J288">
            <v>35654</v>
          </cell>
          <cell r="L288">
            <v>39302</v>
          </cell>
          <cell r="M288" t="str">
            <v>IDA0000101C4</v>
          </cell>
          <cell r="N288" t="str">
            <v>JJy6-20</v>
          </cell>
          <cell r="O288">
            <v>6</v>
          </cell>
          <cell r="P288" t="str">
            <v>IRSOR6+1.4%</v>
          </cell>
          <cell r="S288" t="str">
            <v>N</v>
          </cell>
          <cell r="T288">
            <v>7</v>
          </cell>
          <cell r="U288">
            <v>71</v>
          </cell>
          <cell r="V288" t="str">
            <v>PPLN</v>
          </cell>
          <cell r="W288">
            <v>6</v>
          </cell>
          <cell r="X288">
            <v>1</v>
          </cell>
          <cell r="Y288">
            <v>10</v>
          </cell>
          <cell r="AA288">
            <v>2</v>
          </cell>
          <cell r="AB288">
            <v>1</v>
          </cell>
          <cell r="AC288" t="str">
            <v>IDR</v>
          </cell>
          <cell r="AD288">
            <v>500000000</v>
          </cell>
          <cell r="AI288">
            <v>1</v>
          </cell>
          <cell r="AJ288">
            <v>8</v>
          </cell>
          <cell r="AK288" t="str">
            <v>30/360</v>
          </cell>
          <cell r="AL288" t="str">
            <v>N</v>
          </cell>
          <cell r="AP288">
            <v>-13.75</v>
          </cell>
          <cell r="AQ288">
            <v>-14</v>
          </cell>
          <cell r="AT288">
            <v>1</v>
          </cell>
        </row>
        <row r="289">
          <cell r="A289" t="str">
            <v>PUDP-01AX-BF</v>
          </cell>
          <cell r="B289" t="str">
            <v>Pudjiadi Prestige</v>
          </cell>
          <cell r="C289" t="str">
            <v>Pudjiadi Prestige I Tahun 1997 Seri A</v>
          </cell>
          <cell r="D289" t="str">
            <v>P</v>
          </cell>
          <cell r="E289" t="str">
            <v>I</v>
          </cell>
          <cell r="G289">
            <v>176</v>
          </cell>
          <cell r="H289">
            <v>48000000000</v>
          </cell>
          <cell r="I289">
            <v>35565</v>
          </cell>
          <cell r="J289">
            <v>35571</v>
          </cell>
          <cell r="L289">
            <v>37390</v>
          </cell>
          <cell r="M289" t="str">
            <v>IDA0000082A0</v>
          </cell>
          <cell r="N289" t="str">
            <v>FMy3-14</v>
          </cell>
          <cell r="O289">
            <v>3</v>
          </cell>
          <cell r="P289" t="str">
            <v>Fixed:16.25%</v>
          </cell>
          <cell r="S289" t="str">
            <v>N</v>
          </cell>
          <cell r="T289">
            <v>99</v>
          </cell>
          <cell r="U289">
            <v>99</v>
          </cell>
          <cell r="V289" t="str">
            <v>PUDP</v>
          </cell>
          <cell r="W289">
            <v>7</v>
          </cell>
          <cell r="X289">
            <v>1</v>
          </cell>
          <cell r="Y289">
            <v>10</v>
          </cell>
          <cell r="AA289">
            <v>1</v>
          </cell>
          <cell r="AB289">
            <v>1</v>
          </cell>
          <cell r="AC289" t="str">
            <v>IDR</v>
          </cell>
          <cell r="AD289">
            <v>48000000000</v>
          </cell>
          <cell r="AI289">
            <v>1</v>
          </cell>
          <cell r="AK289" t="str">
            <v>30/360</v>
          </cell>
          <cell r="AL289" t="str">
            <v>N</v>
          </cell>
          <cell r="AM289">
            <v>16.25</v>
          </cell>
          <cell r="AP289">
            <v>-18.989999999999998</v>
          </cell>
          <cell r="AQ289">
            <v>-19</v>
          </cell>
          <cell r="AT289">
            <v>1</v>
          </cell>
        </row>
        <row r="290">
          <cell r="A290" t="str">
            <v>PUDP-01BX-BV</v>
          </cell>
          <cell r="B290" t="str">
            <v>Pudjiadi Prestige</v>
          </cell>
          <cell r="C290" t="str">
            <v>Pudjiadi Prestige I Tahun 1997 Seri B</v>
          </cell>
          <cell r="D290" t="str">
            <v>P</v>
          </cell>
          <cell r="E290" t="str">
            <v>I</v>
          </cell>
          <cell r="G290">
            <v>240</v>
          </cell>
          <cell r="H290">
            <v>102000000000</v>
          </cell>
          <cell r="I290">
            <v>35565</v>
          </cell>
          <cell r="J290">
            <v>35571</v>
          </cell>
          <cell r="L290">
            <v>37390</v>
          </cell>
          <cell r="M290" t="str">
            <v>IDA0000082B8</v>
          </cell>
          <cell r="N290" t="str">
            <v>FMy3-14</v>
          </cell>
          <cell r="O290">
            <v>3</v>
          </cell>
          <cell r="P290" t="str">
            <v>ATD6+2.25%</v>
          </cell>
          <cell r="S290" t="str">
            <v>N</v>
          </cell>
          <cell r="T290">
            <v>99</v>
          </cell>
          <cell r="U290">
            <v>99</v>
          </cell>
          <cell r="V290" t="str">
            <v>PUDP</v>
          </cell>
          <cell r="W290">
            <v>7</v>
          </cell>
          <cell r="X290">
            <v>1</v>
          </cell>
          <cell r="Y290">
            <v>10</v>
          </cell>
          <cell r="AA290">
            <v>2</v>
          </cell>
          <cell r="AB290">
            <v>1</v>
          </cell>
          <cell r="AC290" t="str">
            <v>IDR</v>
          </cell>
          <cell r="AD290">
            <v>102000000000</v>
          </cell>
          <cell r="AI290">
            <v>1</v>
          </cell>
          <cell r="AK290" t="str">
            <v>30/360</v>
          </cell>
          <cell r="AL290" t="str">
            <v>N</v>
          </cell>
          <cell r="AM290">
            <v>15.375</v>
          </cell>
          <cell r="AP290">
            <v>-18.989999999999998</v>
          </cell>
          <cell r="AQ290">
            <v>-19</v>
          </cell>
          <cell r="AT290">
            <v>1</v>
          </cell>
        </row>
        <row r="291">
          <cell r="A291" t="str">
            <v>PWON-01XX-BF</v>
          </cell>
          <cell r="B291" t="str">
            <v>Pakuwon Jati</v>
          </cell>
          <cell r="C291" t="str">
            <v>Pakuwon Jati I Tahun 1996</v>
          </cell>
          <cell r="D291" t="str">
            <v>P</v>
          </cell>
          <cell r="E291" t="str">
            <v>I</v>
          </cell>
          <cell r="F291" t="str">
            <v>B(idn)</v>
          </cell>
          <cell r="G291">
            <v>1035</v>
          </cell>
          <cell r="H291">
            <v>109950000000</v>
          </cell>
          <cell r="I291">
            <v>35244</v>
          </cell>
          <cell r="J291">
            <v>35248</v>
          </cell>
          <cell r="K291">
            <v>367</v>
          </cell>
          <cell r="L291">
            <v>41088</v>
          </cell>
          <cell r="M291" t="str">
            <v>IDA000006100</v>
          </cell>
          <cell r="N291" t="str">
            <v>DMr3-28</v>
          </cell>
          <cell r="O291">
            <v>3</v>
          </cell>
          <cell r="P291" t="str">
            <v>SBI+1%; maks. 12 %</v>
          </cell>
          <cell r="Q291">
            <v>39415</v>
          </cell>
          <cell r="R291">
            <v>67.48</v>
          </cell>
          <cell r="S291" t="str">
            <v>N</v>
          </cell>
          <cell r="T291">
            <v>0</v>
          </cell>
          <cell r="U291">
            <v>0</v>
          </cell>
          <cell r="V291" t="str">
            <v>PWON</v>
          </cell>
          <cell r="W291">
            <v>8</v>
          </cell>
          <cell r="X291">
            <v>1</v>
          </cell>
          <cell r="Y291">
            <v>10</v>
          </cell>
          <cell r="Z291">
            <v>67.474999999999994</v>
          </cell>
          <cell r="AA291">
            <v>2</v>
          </cell>
          <cell r="AB291">
            <v>1</v>
          </cell>
          <cell r="AC291" t="str">
            <v>IDR</v>
          </cell>
          <cell r="AD291">
            <v>38482500000</v>
          </cell>
          <cell r="AI291">
            <v>1</v>
          </cell>
          <cell r="AJ291">
            <v>11</v>
          </cell>
          <cell r="AK291" t="str">
            <v>30/360</v>
          </cell>
          <cell r="AL291" t="str">
            <v>N</v>
          </cell>
          <cell r="AN291">
            <v>40722</v>
          </cell>
          <cell r="AO291">
            <v>40814</v>
          </cell>
          <cell r="AP291">
            <v>-8.86</v>
          </cell>
          <cell r="AQ291">
            <v>-9</v>
          </cell>
          <cell r="AR291">
            <v>141.11415100097699</v>
          </cell>
          <cell r="AS291">
            <v>9.1122598648071307</v>
          </cell>
          <cell r="AT291">
            <v>1</v>
          </cell>
          <cell r="AU291" t="str">
            <v>Wholesale</v>
          </cell>
          <cell r="AV291">
            <v>0</v>
          </cell>
        </row>
        <row r="292">
          <cell r="A292" t="str">
            <v>PWON-02XX-BF</v>
          </cell>
          <cell r="B292" t="str">
            <v>Pakuwon Jati</v>
          </cell>
          <cell r="C292" t="str">
            <v>Pakuwon Jati II Tahun 1996</v>
          </cell>
          <cell r="D292" t="str">
            <v>P</v>
          </cell>
          <cell r="E292" t="str">
            <v>I</v>
          </cell>
          <cell r="G292">
            <v>680</v>
          </cell>
          <cell r="H292">
            <v>6500000000</v>
          </cell>
          <cell r="I292">
            <v>35416</v>
          </cell>
          <cell r="J292">
            <v>35430</v>
          </cell>
          <cell r="K292">
            <v>38757</v>
          </cell>
          <cell r="L292">
            <v>41260</v>
          </cell>
          <cell r="M292" t="str">
            <v>IDA000006605</v>
          </cell>
          <cell r="N292" t="str">
            <v>DMr3-17</v>
          </cell>
          <cell r="O292">
            <v>3</v>
          </cell>
          <cell r="P292" t="str">
            <v>SBI+1%; maks. 12 %</v>
          </cell>
          <cell r="S292" t="str">
            <v>N</v>
          </cell>
          <cell r="T292">
            <v>6</v>
          </cell>
          <cell r="U292">
            <v>61</v>
          </cell>
          <cell r="V292" t="str">
            <v>PWON</v>
          </cell>
          <cell r="W292">
            <v>8</v>
          </cell>
          <cell r="X292">
            <v>1</v>
          </cell>
          <cell r="Y292">
            <v>10</v>
          </cell>
          <cell r="AA292">
            <v>1</v>
          </cell>
          <cell r="AB292">
            <v>1</v>
          </cell>
          <cell r="AC292" t="str">
            <v>IDR</v>
          </cell>
          <cell r="AD292">
            <v>6500000000</v>
          </cell>
          <cell r="AI292">
            <v>1</v>
          </cell>
          <cell r="AK292" t="str">
            <v>30/360</v>
          </cell>
          <cell r="AL292" t="str">
            <v>N</v>
          </cell>
          <cell r="AP292">
            <v>-8.3800000000000008</v>
          </cell>
          <cell r="AQ292">
            <v>-9</v>
          </cell>
          <cell r="AT292">
            <v>1</v>
          </cell>
        </row>
        <row r="293">
          <cell r="A293" t="str">
            <v>PWSI-02XX-BV</v>
          </cell>
          <cell r="B293" t="str">
            <v>Panca Wiratama</v>
          </cell>
          <cell r="C293" t="str">
            <v>Panca Wiratama Sakti II Tahun 1992</v>
          </cell>
          <cell r="D293" t="str">
            <v>S</v>
          </cell>
          <cell r="E293" t="str">
            <v>I</v>
          </cell>
          <cell r="G293">
            <v>1620</v>
          </cell>
          <cell r="H293">
            <v>15000000000</v>
          </cell>
          <cell r="I293">
            <v>33919</v>
          </cell>
          <cell r="J293">
            <v>33939</v>
          </cell>
          <cell r="L293">
            <v>35745</v>
          </cell>
          <cell r="M293" t="str">
            <v>&lt;N/A&gt;</v>
          </cell>
          <cell r="O293">
            <v>99</v>
          </cell>
          <cell r="P293" t="str">
            <v>ATD6+1.5%</v>
          </cell>
          <cell r="S293" t="str">
            <v>N</v>
          </cell>
          <cell r="T293">
            <v>7</v>
          </cell>
          <cell r="U293">
            <v>45</v>
          </cell>
          <cell r="V293" t="str">
            <v>PWSI</v>
          </cell>
          <cell r="W293">
            <v>10</v>
          </cell>
          <cell r="X293">
            <v>1</v>
          </cell>
          <cell r="Y293">
            <v>10</v>
          </cell>
          <cell r="AA293">
            <v>2</v>
          </cell>
          <cell r="AB293">
            <v>1</v>
          </cell>
          <cell r="AC293" t="str">
            <v>IDR</v>
          </cell>
          <cell r="AD293">
            <v>15000000000</v>
          </cell>
          <cell r="AI293">
            <v>1</v>
          </cell>
          <cell r="AK293" t="str">
            <v>30/360</v>
          </cell>
          <cell r="AL293" t="str">
            <v>N</v>
          </cell>
          <cell r="AP293">
            <v>-23.49</v>
          </cell>
          <cell r="AQ293">
            <v>-24</v>
          </cell>
          <cell r="AT293">
            <v>1</v>
          </cell>
        </row>
        <row r="294">
          <cell r="A294" t="str">
            <v>PWSI-03XX-BV</v>
          </cell>
          <cell r="B294" t="str">
            <v xml:space="preserve">Panca Wiratama </v>
          </cell>
          <cell r="C294" t="str">
            <v>Panca Wiratama Sakti III Tahun 1995</v>
          </cell>
          <cell r="D294" t="str">
            <v>P</v>
          </cell>
          <cell r="E294" t="str">
            <v>I</v>
          </cell>
          <cell r="F294" t="str">
            <v>idD(bg)</v>
          </cell>
          <cell r="G294">
            <v>2650</v>
          </cell>
          <cell r="H294">
            <v>85000000000</v>
          </cell>
          <cell r="I294">
            <v>34901</v>
          </cell>
          <cell r="J294">
            <v>34908</v>
          </cell>
          <cell r="L294">
            <v>36728</v>
          </cell>
          <cell r="M294" t="str">
            <v>IDA000005300</v>
          </cell>
          <cell r="N294" t="str">
            <v>JAp3-21</v>
          </cell>
          <cell r="O294">
            <v>3</v>
          </cell>
          <cell r="P294" t="str">
            <v>ATD6+1.75%</v>
          </cell>
          <cell r="S294" t="str">
            <v>N</v>
          </cell>
          <cell r="T294">
            <v>7</v>
          </cell>
          <cell r="U294">
            <v>45</v>
          </cell>
          <cell r="V294" t="str">
            <v>PWSI</v>
          </cell>
          <cell r="W294">
            <v>2</v>
          </cell>
          <cell r="X294">
            <v>1</v>
          </cell>
          <cell r="Y294">
            <v>10</v>
          </cell>
          <cell r="AA294">
            <v>2</v>
          </cell>
          <cell r="AB294">
            <v>1</v>
          </cell>
          <cell r="AC294" t="str">
            <v>IDR</v>
          </cell>
          <cell r="AD294">
            <v>85000000000</v>
          </cell>
          <cell r="AI294">
            <v>1</v>
          </cell>
          <cell r="AJ294">
            <v>23</v>
          </cell>
          <cell r="AK294" t="str">
            <v>30/360</v>
          </cell>
          <cell r="AL294" t="str">
            <v>N</v>
          </cell>
          <cell r="AP294">
            <v>-20.8</v>
          </cell>
          <cell r="AQ294">
            <v>-21</v>
          </cell>
          <cell r="AT294">
            <v>1</v>
          </cell>
        </row>
        <row r="295">
          <cell r="A295" t="str">
            <v>SMDM-01AX-BF</v>
          </cell>
          <cell r="B295" t="str">
            <v>Suryamas Dutama</v>
          </cell>
          <cell r="C295" t="str">
            <v>Suryamas Dutamakmur I Th.1997 Seri A</v>
          </cell>
          <cell r="D295" t="str">
            <v>P</v>
          </cell>
          <cell r="E295" t="str">
            <v>I</v>
          </cell>
          <cell r="F295" t="str">
            <v>idD</v>
          </cell>
          <cell r="G295">
            <v>268</v>
          </cell>
          <cell r="H295">
            <v>69000000000</v>
          </cell>
          <cell r="I295">
            <v>35592</v>
          </cell>
          <cell r="J295">
            <v>35592</v>
          </cell>
          <cell r="K295">
            <v>37561</v>
          </cell>
          <cell r="L295">
            <v>37571</v>
          </cell>
          <cell r="M295" t="str">
            <v>IDA0000083A8</v>
          </cell>
          <cell r="N295" t="str">
            <v>DMr3-11</v>
          </cell>
          <cell r="O295">
            <v>3</v>
          </cell>
          <cell r="P295" t="str">
            <v>Fixed:16.125%</v>
          </cell>
          <cell r="S295" t="str">
            <v>N</v>
          </cell>
          <cell r="T295">
            <v>99</v>
          </cell>
          <cell r="U295">
            <v>99</v>
          </cell>
          <cell r="V295" t="str">
            <v>SMDM</v>
          </cell>
          <cell r="W295">
            <v>2</v>
          </cell>
          <cell r="X295">
            <v>1</v>
          </cell>
          <cell r="Y295">
            <v>10</v>
          </cell>
          <cell r="AA295">
            <v>1</v>
          </cell>
          <cell r="AB295">
            <v>1</v>
          </cell>
          <cell r="AC295" t="str">
            <v>IDR</v>
          </cell>
          <cell r="AD295">
            <v>69000000000</v>
          </cell>
          <cell r="AI295">
            <v>1</v>
          </cell>
          <cell r="AJ295">
            <v>23</v>
          </cell>
          <cell r="AK295" t="str">
            <v>30/360</v>
          </cell>
          <cell r="AL295" t="str">
            <v>N</v>
          </cell>
          <cell r="AM295">
            <v>16.125</v>
          </cell>
          <cell r="AP295">
            <v>-18.489999999999998</v>
          </cell>
          <cell r="AQ295">
            <v>-19</v>
          </cell>
          <cell r="AT295">
            <v>1</v>
          </cell>
        </row>
        <row r="296">
          <cell r="A296" t="str">
            <v>BNII-01XX-BV</v>
          </cell>
          <cell r="B296" t="str">
            <v>Bank International Ind.</v>
          </cell>
          <cell r="C296" t="str">
            <v>Bank Internasional Indonesia Th. 1995</v>
          </cell>
          <cell r="D296" t="str">
            <v>P</v>
          </cell>
          <cell r="E296" t="str">
            <v>I</v>
          </cell>
          <cell r="F296" t="str">
            <v>idB+</v>
          </cell>
          <cell r="G296">
            <v>1566</v>
          </cell>
          <cell r="H296">
            <v>194700000000</v>
          </cell>
          <cell r="I296">
            <v>34904</v>
          </cell>
          <cell r="J296">
            <v>34908</v>
          </cell>
          <cell r="L296">
            <v>36731</v>
          </cell>
          <cell r="M296" t="str">
            <v>IDA000005409</v>
          </cell>
          <cell r="N296" t="str">
            <v>JMr3-01</v>
          </cell>
          <cell r="O296">
            <v>3</v>
          </cell>
          <cell r="P296" t="str">
            <v>ATD6+2%</v>
          </cell>
          <cell r="S296" t="str">
            <v>N</v>
          </cell>
          <cell r="T296">
            <v>0</v>
          </cell>
          <cell r="U296">
            <v>0</v>
          </cell>
          <cell r="V296" t="str">
            <v>BNII</v>
          </cell>
          <cell r="W296">
            <v>2</v>
          </cell>
          <cell r="X296">
            <v>1</v>
          </cell>
          <cell r="Y296">
            <v>10</v>
          </cell>
          <cell r="AA296">
            <v>2</v>
          </cell>
          <cell r="AB296">
            <v>1</v>
          </cell>
          <cell r="AC296" t="str">
            <v>IDR</v>
          </cell>
          <cell r="AD296">
            <v>194700000000</v>
          </cell>
          <cell r="AI296">
            <v>1</v>
          </cell>
          <cell r="AJ296">
            <v>11</v>
          </cell>
          <cell r="AK296" t="str">
            <v>30/360</v>
          </cell>
          <cell r="AL296" t="str">
            <v>N</v>
          </cell>
          <cell r="AP296">
            <v>-20.79</v>
          </cell>
          <cell r="AQ296">
            <v>-21</v>
          </cell>
          <cell r="AT296">
            <v>1</v>
          </cell>
          <cell r="AU296" t="str">
            <v>Retail</v>
          </cell>
          <cell r="AV296">
            <v>0</v>
          </cell>
        </row>
        <row r="297">
          <cell r="A297" t="str">
            <v>MLKI-01XX-BF</v>
          </cell>
          <cell r="B297" t="str">
            <v>Muliakeramik</v>
          </cell>
          <cell r="C297" t="str">
            <v>Muliakeramik I Tahun 1997</v>
          </cell>
          <cell r="D297" t="str">
            <v>P</v>
          </cell>
          <cell r="E297" t="str">
            <v>I</v>
          </cell>
          <cell r="G297">
            <v>250</v>
          </cell>
          <cell r="H297">
            <v>100000000000</v>
          </cell>
          <cell r="I297">
            <v>35622</v>
          </cell>
          <cell r="J297">
            <v>35632</v>
          </cell>
          <cell r="L297">
            <v>38179</v>
          </cell>
          <cell r="M297" t="str">
            <v>IDA000009104</v>
          </cell>
          <cell r="N297" t="str">
            <v>JAp3-11</v>
          </cell>
          <cell r="O297">
            <v>3</v>
          </cell>
          <cell r="P297" t="str">
            <v>Fixed:15.25%</v>
          </cell>
          <cell r="S297" t="str">
            <v>N</v>
          </cell>
          <cell r="T297">
            <v>3</v>
          </cell>
          <cell r="U297">
            <v>32</v>
          </cell>
          <cell r="V297" t="str">
            <v>MLKI</v>
          </cell>
          <cell r="W297">
            <v>2</v>
          </cell>
          <cell r="X297">
            <v>1</v>
          </cell>
          <cell r="Y297">
            <v>10</v>
          </cell>
          <cell r="AA297">
            <v>1</v>
          </cell>
          <cell r="AB297">
            <v>1</v>
          </cell>
          <cell r="AC297" t="str">
            <v>IDR</v>
          </cell>
          <cell r="AD297">
            <v>100000000000</v>
          </cell>
          <cell r="AI297">
            <v>1</v>
          </cell>
          <cell r="AK297" t="str">
            <v>30/360</v>
          </cell>
          <cell r="AL297" t="str">
            <v>N</v>
          </cell>
          <cell r="AM297">
            <v>15.25</v>
          </cell>
          <cell r="AP297">
            <v>-16.829999999999998</v>
          </cell>
          <cell r="AQ297">
            <v>-17</v>
          </cell>
          <cell r="AT297">
            <v>1</v>
          </cell>
        </row>
        <row r="298">
          <cell r="A298" t="str">
            <v>IFR0003</v>
          </cell>
          <cell r="B298" t="str">
            <v>Government</v>
          </cell>
          <cell r="C298" t="str">
            <v>SBSN RI Seri IFR-0003</v>
          </cell>
          <cell r="D298" t="str">
            <v>S</v>
          </cell>
          <cell r="E298" t="str">
            <v>I</v>
          </cell>
          <cell r="H298">
            <v>200000000000</v>
          </cell>
          <cell r="I298">
            <v>40115</v>
          </cell>
          <cell r="J298">
            <v>40116</v>
          </cell>
          <cell r="K298">
            <v>1</v>
          </cell>
          <cell r="L298">
            <v>42262</v>
          </cell>
          <cell r="M298" t="str">
            <v>IDP000000309</v>
          </cell>
          <cell r="N298" t="str">
            <v>OMA 15-6</v>
          </cell>
          <cell r="O298">
            <v>6</v>
          </cell>
          <cell r="P298" t="str">
            <v>TIGKAT IMBALAN 9.25%</v>
          </cell>
          <cell r="Q298">
            <v>42240</v>
          </cell>
          <cell r="R298">
            <v>100</v>
          </cell>
          <cell r="S298" t="str">
            <v>N</v>
          </cell>
          <cell r="T298">
            <v>0</v>
          </cell>
          <cell r="U298">
            <v>0</v>
          </cell>
          <cell r="V298" t="str">
            <v>GOVT</v>
          </cell>
          <cell r="W298">
            <v>99</v>
          </cell>
          <cell r="X298">
            <v>2</v>
          </cell>
          <cell r="Y298">
            <v>0</v>
          </cell>
          <cell r="Z298">
            <v>100</v>
          </cell>
          <cell r="AA298">
            <v>4</v>
          </cell>
          <cell r="AB298">
            <v>3</v>
          </cell>
          <cell r="AC298" t="str">
            <v>IDR</v>
          </cell>
          <cell r="AD298">
            <v>2632000000000</v>
          </cell>
          <cell r="AI298">
            <v>2</v>
          </cell>
          <cell r="AJ298">
            <v>15</v>
          </cell>
          <cell r="AK298" t="str">
            <v>Actual/Actual</v>
          </cell>
          <cell r="AL298" t="str">
            <v>N</v>
          </cell>
          <cell r="AN298">
            <v>42078</v>
          </cell>
          <cell r="AO298">
            <v>42262</v>
          </cell>
          <cell r="AP298">
            <v>-5.64</v>
          </cell>
          <cell r="AQ298">
            <v>-6</v>
          </cell>
          <cell r="AR298">
            <v>2.2250000000000001</v>
          </cell>
          <cell r="AT298">
            <v>4</v>
          </cell>
          <cell r="AU298" t="str">
            <v>Wholesale</v>
          </cell>
        </row>
        <row r="299">
          <cell r="A299" t="str">
            <v>UFIN01</v>
          </cell>
          <cell r="B299" t="str">
            <v>U Finance Indonesia</v>
          </cell>
          <cell r="C299" t="str">
            <v>U Finance Indonesia I Tahun 2005</v>
          </cell>
          <cell r="D299" t="str">
            <v>P</v>
          </cell>
          <cell r="E299" t="str">
            <v>I</v>
          </cell>
          <cell r="F299" t="str">
            <v>idBBB+</v>
          </cell>
          <cell r="G299">
            <v>0</v>
          </cell>
          <cell r="H299">
            <v>50000000000</v>
          </cell>
          <cell r="I299">
            <v>38709</v>
          </cell>
          <cell r="J299">
            <v>38713</v>
          </cell>
          <cell r="L299">
            <v>39256</v>
          </cell>
          <cell r="M299" t="str">
            <v>IDA000030100</v>
          </cell>
          <cell r="N299" t="str">
            <v>DMr3-23</v>
          </cell>
          <cell r="O299">
            <v>3</v>
          </cell>
          <cell r="P299" t="str">
            <v>Fised = 19%</v>
          </cell>
          <cell r="Q299">
            <v>39176</v>
          </cell>
          <cell r="R299">
            <v>102.2</v>
          </cell>
          <cell r="S299" t="str">
            <v>N</v>
          </cell>
          <cell r="T299">
            <v>8</v>
          </cell>
          <cell r="U299">
            <v>82</v>
          </cell>
          <cell r="V299" t="str">
            <v>UFIN</v>
          </cell>
          <cell r="W299">
            <v>6</v>
          </cell>
          <cell r="X299">
            <v>1</v>
          </cell>
          <cell r="Z299">
            <v>102.16</v>
          </cell>
          <cell r="AA299">
            <v>2</v>
          </cell>
          <cell r="AB299">
            <v>3</v>
          </cell>
          <cell r="AC299" t="str">
            <v>IDR</v>
          </cell>
          <cell r="AD299">
            <v>50000000000</v>
          </cell>
          <cell r="AI299">
            <v>1</v>
          </cell>
          <cell r="AJ299">
            <v>9</v>
          </cell>
          <cell r="AK299" t="str">
            <v>30/360</v>
          </cell>
          <cell r="AL299" t="str">
            <v>N</v>
          </cell>
          <cell r="AM299">
            <v>19</v>
          </cell>
          <cell r="AP299">
            <v>-13.87</v>
          </cell>
          <cell r="AQ299">
            <v>-14</v>
          </cell>
          <cell r="AT299">
            <v>1</v>
          </cell>
        </row>
        <row r="300">
          <cell r="A300" t="str">
            <v>FR0052</v>
          </cell>
          <cell r="B300" t="str">
            <v>Government Bond</v>
          </cell>
          <cell r="C300" t="str">
            <v>Obligasi Negara RI Seri FR0052</v>
          </cell>
          <cell r="D300" t="str">
            <v>S</v>
          </cell>
          <cell r="E300" t="str">
            <v>A</v>
          </cell>
          <cell r="G300">
            <v>0</v>
          </cell>
          <cell r="H300">
            <v>1000000000000</v>
          </cell>
          <cell r="I300">
            <v>40045</v>
          </cell>
          <cell r="J300">
            <v>40046</v>
          </cell>
          <cell r="K300">
            <v>1</v>
          </cell>
          <cell r="L300">
            <v>47710</v>
          </cell>
          <cell r="M300" t="str">
            <v>IDG000009002</v>
          </cell>
          <cell r="N300" t="str">
            <v>AFE 6-15</v>
          </cell>
          <cell r="O300">
            <v>6</v>
          </cell>
          <cell r="P300" t="str">
            <v>Fixed = 10</v>
          </cell>
        </row>
        <row r="301">
          <cell r="A301" t="str">
            <v>PPLN10A</v>
          </cell>
          <cell r="B301" t="str">
            <v>Perusahaan Listrik Negara</v>
          </cell>
          <cell r="C301" t="str">
            <v>Obligasi PLN X Tahun 2009 Seri A</v>
          </cell>
          <cell r="D301" t="str">
            <v>P</v>
          </cell>
          <cell r="E301" t="str">
            <v>I</v>
          </cell>
          <cell r="H301">
            <v>1015000000000</v>
          </cell>
          <cell r="I301">
            <v>39822</v>
          </cell>
          <cell r="J301">
            <v>39825</v>
          </cell>
          <cell r="L301">
            <v>41648</v>
          </cell>
          <cell r="M301" t="str">
            <v>IDA0000376A6</v>
          </cell>
          <cell r="N301" t="str">
            <v>JAP3-9</v>
          </cell>
          <cell r="O301">
            <v>3</v>
          </cell>
          <cell r="P301" t="str">
            <v>FIXED=14.75%</v>
          </cell>
          <cell r="Q301">
            <v>41585</v>
          </cell>
          <cell r="R301">
            <v>101.4</v>
          </cell>
          <cell r="S301" t="str">
            <v>N</v>
          </cell>
          <cell r="T301">
            <v>0</v>
          </cell>
          <cell r="U301">
            <v>0</v>
          </cell>
          <cell r="V301" t="str">
            <v>PPLN</v>
          </cell>
          <cell r="W301">
            <v>2</v>
          </cell>
          <cell r="X301">
            <v>1</v>
          </cell>
          <cell r="Y301">
            <v>0</v>
          </cell>
          <cell r="Z301">
            <v>101.4</v>
          </cell>
          <cell r="AA301">
            <v>1</v>
          </cell>
          <cell r="AB301">
            <v>3</v>
          </cell>
          <cell r="AC301" t="str">
            <v>IDR</v>
          </cell>
          <cell r="AD301">
            <v>1015000000000</v>
          </cell>
          <cell r="AI301">
            <v>1</v>
          </cell>
          <cell r="AK301" t="str">
            <v>30/360</v>
          </cell>
          <cell r="AL301" t="str">
            <v>N</v>
          </cell>
          <cell r="AM301">
            <v>14.75</v>
          </cell>
          <cell r="AN301">
            <v>41556</v>
          </cell>
          <cell r="AO301">
            <v>41648</v>
          </cell>
          <cell r="AP301">
            <v>-7.32</v>
          </cell>
          <cell r="AQ301">
            <v>-8</v>
          </cell>
          <cell r="AR301">
            <v>1</v>
          </cell>
          <cell r="AS301">
            <v>14.5768</v>
          </cell>
          <cell r="AT301">
            <v>1</v>
          </cell>
          <cell r="AU301" t="str">
            <v>Wholesale</v>
          </cell>
        </row>
        <row r="302">
          <cell r="A302" t="str">
            <v>BSLT03</v>
          </cell>
          <cell r="B302" t="str">
            <v>BPD Sulut</v>
          </cell>
          <cell r="C302" t="str">
            <v>Bank Sulut III Tahun 2005</v>
          </cell>
          <cell r="D302" t="str">
            <v>S</v>
          </cell>
          <cell r="E302" t="str">
            <v>I</v>
          </cell>
          <cell r="F302" t="str">
            <v>idA-</v>
          </cell>
          <cell r="G302">
            <v>0</v>
          </cell>
          <cell r="H302">
            <v>200000000000</v>
          </cell>
          <cell r="I302">
            <v>38484</v>
          </cell>
          <cell r="J302">
            <v>38485</v>
          </cell>
          <cell r="K302">
            <v>367</v>
          </cell>
          <cell r="L302">
            <v>40310</v>
          </cell>
          <cell r="M302" t="str">
            <v>IDA000027205</v>
          </cell>
          <cell r="N302" t="str">
            <v>MAg3-12</v>
          </cell>
          <cell r="O302">
            <v>4</v>
          </cell>
          <cell r="P302" t="str">
            <v>Fixed = 12</v>
          </cell>
        </row>
        <row r="303">
          <cell r="A303" t="str">
            <v>FR0051</v>
          </cell>
          <cell r="B303" t="str">
            <v>Government Bond</v>
          </cell>
          <cell r="C303" t="str">
            <v>Obligasi Negara RI Seri FR0051</v>
          </cell>
          <cell r="D303" t="str">
            <v>S</v>
          </cell>
          <cell r="E303" t="str">
            <v>I</v>
          </cell>
          <cell r="H303">
            <v>800000000000</v>
          </cell>
          <cell r="I303">
            <v>39828</v>
          </cell>
          <cell r="J303">
            <v>39829</v>
          </cell>
          <cell r="K303">
            <v>1</v>
          </cell>
          <cell r="L303">
            <v>41774</v>
          </cell>
          <cell r="M303" t="str">
            <v>IDG000008806</v>
          </cell>
          <cell r="N303" t="str">
            <v>MAN 6-15</v>
          </cell>
          <cell r="O303">
            <v>6</v>
          </cell>
          <cell r="P303" t="str">
            <v>Fixed = 11.25%</v>
          </cell>
          <cell r="Q303">
            <v>41761</v>
          </cell>
          <cell r="R303">
            <v>100.15</v>
          </cell>
          <cell r="S303" t="str">
            <v>N</v>
          </cell>
          <cell r="T303">
            <v>0</v>
          </cell>
          <cell r="U303">
            <v>0</v>
          </cell>
          <cell r="V303" t="str">
            <v>GOVT</v>
          </cell>
          <cell r="W303">
            <v>99</v>
          </cell>
          <cell r="X303">
            <v>2</v>
          </cell>
          <cell r="Y303">
            <v>0</v>
          </cell>
          <cell r="Z303">
            <v>100.15</v>
          </cell>
          <cell r="AA303">
            <v>1</v>
          </cell>
          <cell r="AB303">
            <v>3</v>
          </cell>
          <cell r="AC303" t="str">
            <v>IDR</v>
          </cell>
          <cell r="AD303">
            <v>2026123000000</v>
          </cell>
          <cell r="AI303">
            <v>1</v>
          </cell>
          <cell r="AJ303">
            <v>3</v>
          </cell>
          <cell r="AK303" t="str">
            <v>Actual/Actual</v>
          </cell>
          <cell r="AL303" t="str">
            <v>N</v>
          </cell>
          <cell r="AM303">
            <v>11.25</v>
          </cell>
          <cell r="AN303">
            <v>41593</v>
          </cell>
          <cell r="AO303">
            <v>41774</v>
          </cell>
          <cell r="AP303">
            <v>-6.98</v>
          </cell>
          <cell r="AQ303">
            <v>-7</v>
          </cell>
          <cell r="AR303">
            <v>17.100000000000001</v>
          </cell>
          <cell r="AS303">
            <v>4.9449300000000003</v>
          </cell>
          <cell r="AT303">
            <v>1</v>
          </cell>
          <cell r="AU303" t="str">
            <v>Wholesale</v>
          </cell>
        </row>
        <row r="304">
          <cell r="A304" t="str">
            <v>SPN100311</v>
          </cell>
          <cell r="B304" t="str">
            <v>Government Bond</v>
          </cell>
          <cell r="C304" t="str">
            <v>Surat Perbendaharaan Negara Seri SPN20100311</v>
          </cell>
          <cell r="D304" t="str">
            <v>S</v>
          </cell>
          <cell r="E304" t="str">
            <v>I</v>
          </cell>
          <cell r="G304">
            <v>0</v>
          </cell>
          <cell r="H304">
            <v>1700000000000</v>
          </cell>
          <cell r="I304">
            <v>39884</v>
          </cell>
          <cell r="J304">
            <v>39885</v>
          </cell>
          <cell r="K304">
            <v>1</v>
          </cell>
          <cell r="L304">
            <v>40248</v>
          </cell>
          <cell r="M304" t="str">
            <v>IDQ000000604</v>
          </cell>
          <cell r="N304" t="str">
            <v>SPN</v>
          </cell>
          <cell r="O304">
            <v>0</v>
          </cell>
          <cell r="P304" t="str">
            <v>Yield rata-rata tertimbang 10.41849%</v>
          </cell>
          <cell r="Q304">
            <v>40247</v>
          </cell>
          <cell r="R304">
            <v>99.983019999999996</v>
          </cell>
          <cell r="S304" t="str">
            <v>N</v>
          </cell>
          <cell r="T304">
            <v>0</v>
          </cell>
          <cell r="U304">
            <v>0</v>
          </cell>
          <cell r="V304" t="str">
            <v>GOVT</v>
          </cell>
          <cell r="W304">
            <v>99</v>
          </cell>
          <cell r="X304">
            <v>2</v>
          </cell>
          <cell r="Y304">
            <v>0</v>
          </cell>
          <cell r="Z304">
            <v>99.983019999999996</v>
          </cell>
          <cell r="AA304">
            <v>99</v>
          </cell>
          <cell r="AB304">
            <v>3</v>
          </cell>
          <cell r="AC304" t="str">
            <v>IDR</v>
          </cell>
          <cell r="AD304">
            <v>2900000000000</v>
          </cell>
          <cell r="AI304">
            <v>1</v>
          </cell>
          <cell r="AJ304">
            <v>1</v>
          </cell>
          <cell r="AK304" t="str">
            <v>Actual/Actual</v>
          </cell>
          <cell r="AL304" t="str">
            <v>N</v>
          </cell>
          <cell r="AN304">
            <v>39884</v>
          </cell>
          <cell r="AO304">
            <v>40248</v>
          </cell>
          <cell r="AP304">
            <v>-11.16</v>
          </cell>
          <cell r="AQ304">
            <v>-12</v>
          </cell>
          <cell r="AR304">
            <v>10</v>
          </cell>
          <cell r="AS304">
            <v>6.1999998092651403</v>
          </cell>
          <cell r="AT304">
            <v>2</v>
          </cell>
          <cell r="AU304" t="str">
            <v>Retail</v>
          </cell>
          <cell r="AV304">
            <v>0</v>
          </cell>
        </row>
        <row r="305">
          <cell r="A305" t="str">
            <v>SR001</v>
          </cell>
          <cell r="B305" t="str">
            <v>Government Bond</v>
          </cell>
          <cell r="C305" t="str">
            <v>Sukuk Negara Ritel Seri SR-001</v>
          </cell>
          <cell r="D305" t="str">
            <v>S</v>
          </cell>
          <cell r="E305" t="str">
            <v>I</v>
          </cell>
          <cell r="G305">
            <v>0</v>
          </cell>
          <cell r="H305">
            <v>5556290000000</v>
          </cell>
          <cell r="I305">
            <v>39869</v>
          </cell>
          <cell r="J305">
            <v>39870</v>
          </cell>
          <cell r="K305">
            <v>1</v>
          </cell>
          <cell r="L305">
            <v>40964</v>
          </cell>
          <cell r="M305" t="str">
            <v>IDJ000003009</v>
          </cell>
          <cell r="N305" t="str">
            <v>FAM 1-25</v>
          </cell>
          <cell r="O305">
            <v>1</v>
          </cell>
          <cell r="P305" t="str">
            <v>Imbalan = 12.00%</v>
          </cell>
          <cell r="Q305">
            <v>40959</v>
          </cell>
          <cell r="R305">
            <v>100</v>
          </cell>
          <cell r="S305" t="str">
            <v>N</v>
          </cell>
          <cell r="T305">
            <v>0</v>
          </cell>
          <cell r="U305">
            <v>0</v>
          </cell>
          <cell r="V305" t="str">
            <v>GOVT</v>
          </cell>
          <cell r="W305">
            <v>99</v>
          </cell>
          <cell r="X305">
            <v>2</v>
          </cell>
          <cell r="Y305">
            <v>0</v>
          </cell>
          <cell r="Z305">
            <v>100.08962</v>
          </cell>
          <cell r="AA305">
            <v>4</v>
          </cell>
          <cell r="AB305">
            <v>3</v>
          </cell>
          <cell r="AC305" t="str">
            <v>IDR</v>
          </cell>
          <cell r="AD305">
            <v>5556290000000</v>
          </cell>
          <cell r="AI305">
            <v>2</v>
          </cell>
          <cell r="AJ305">
            <v>16</v>
          </cell>
          <cell r="AK305" t="str">
            <v>Actual/Actual</v>
          </cell>
          <cell r="AL305" t="str">
            <v>N</v>
          </cell>
          <cell r="AN305">
            <v>40933</v>
          </cell>
          <cell r="AO305">
            <v>40964</v>
          </cell>
          <cell r="AP305">
            <v>-9.1999999999999993</v>
          </cell>
          <cell r="AQ305">
            <v>-10</v>
          </cell>
          <cell r="AR305">
            <v>2</v>
          </cell>
          <cell r="AS305">
            <v>11.9893198013306</v>
          </cell>
          <cell r="AT305">
            <v>4</v>
          </cell>
          <cell r="AU305" t="str">
            <v>Retail</v>
          </cell>
          <cell r="AV305">
            <v>0</v>
          </cell>
        </row>
        <row r="306">
          <cell r="A306" t="str">
            <v>TUFI04A</v>
          </cell>
          <cell r="B306" t="str">
            <v>Tunas Financindo Sarana</v>
          </cell>
          <cell r="C306" t="str">
            <v>Tunas Financindo Sarana IV Tahun 2007 Seri A</v>
          </cell>
          <cell r="D306" t="str">
            <v>P</v>
          </cell>
          <cell r="E306" t="str">
            <v>I</v>
          </cell>
          <cell r="F306" t="str">
            <v>idA-</v>
          </cell>
          <cell r="G306">
            <v>0</v>
          </cell>
          <cell r="H306">
            <v>150000000000</v>
          </cell>
          <cell r="I306">
            <v>39135</v>
          </cell>
          <cell r="J306">
            <v>39136</v>
          </cell>
          <cell r="K306">
            <v>367</v>
          </cell>
          <cell r="L306">
            <v>39505</v>
          </cell>
          <cell r="M306" t="str">
            <v>IDA0000316A2</v>
          </cell>
          <cell r="N306" t="str">
            <v>FME 3-22</v>
          </cell>
          <cell r="O306">
            <v>3</v>
          </cell>
          <cell r="P306" t="str">
            <v>Fixed = 10%</v>
          </cell>
          <cell r="Q306">
            <v>39521</v>
          </cell>
          <cell r="R306">
            <v>100.37</v>
          </cell>
          <cell r="S306" t="str">
            <v>N</v>
          </cell>
          <cell r="T306">
            <v>0</v>
          </cell>
          <cell r="U306">
            <v>0</v>
          </cell>
          <cell r="V306" t="str">
            <v>TUFI</v>
          </cell>
          <cell r="W306">
            <v>13</v>
          </cell>
          <cell r="X306">
            <v>1</v>
          </cell>
          <cell r="Y306">
            <v>0</v>
          </cell>
          <cell r="Z306">
            <v>100.37</v>
          </cell>
          <cell r="AA306">
            <v>1</v>
          </cell>
          <cell r="AB306">
            <v>3</v>
          </cell>
          <cell r="AC306" t="str">
            <v>IDR</v>
          </cell>
          <cell r="AD306">
            <v>150000000000</v>
          </cell>
          <cell r="AI306">
            <v>1</v>
          </cell>
          <cell r="AJ306">
            <v>8</v>
          </cell>
          <cell r="AK306" t="str">
            <v>30/360</v>
          </cell>
          <cell r="AL306" t="str">
            <v>N</v>
          </cell>
          <cell r="AM306">
            <v>10</v>
          </cell>
          <cell r="AN306">
            <v>39408</v>
          </cell>
          <cell r="AP306">
            <v>-13.19</v>
          </cell>
          <cell r="AQ306">
            <v>-14</v>
          </cell>
          <cell r="AT306">
            <v>1</v>
          </cell>
        </row>
        <row r="307">
          <cell r="A307" t="str">
            <v>FIFA06A</v>
          </cell>
          <cell r="B307" t="str">
            <v>Federal International Finance</v>
          </cell>
          <cell r="C307" t="str">
            <v>Federal International Finance VI Tahun 2006 Seri A</v>
          </cell>
          <cell r="D307" t="str">
            <v>P</v>
          </cell>
          <cell r="E307" t="str">
            <v>I</v>
          </cell>
          <cell r="F307" t="str">
            <v>id A+</v>
          </cell>
          <cell r="G307">
            <v>0</v>
          </cell>
          <cell r="H307">
            <v>200000000000</v>
          </cell>
          <cell r="I307">
            <v>38828</v>
          </cell>
          <cell r="J307">
            <v>38831</v>
          </cell>
          <cell r="L307">
            <v>39198</v>
          </cell>
          <cell r="M307" t="str">
            <v>IDA0000303A0</v>
          </cell>
          <cell r="N307" t="str">
            <v>AJl3 - 21</v>
          </cell>
          <cell r="O307">
            <v>3</v>
          </cell>
          <cell r="P307" t="str">
            <v>Fixed = 13.75%</v>
          </cell>
          <cell r="Q307">
            <v>39182</v>
          </cell>
          <cell r="R307">
            <v>100</v>
          </cell>
          <cell r="S307" t="str">
            <v>N</v>
          </cell>
          <cell r="T307">
            <v>8</v>
          </cell>
          <cell r="U307">
            <v>82</v>
          </cell>
          <cell r="V307" t="str">
            <v>FIFA</v>
          </cell>
          <cell r="W307">
            <v>8</v>
          </cell>
          <cell r="X307">
            <v>1</v>
          </cell>
          <cell r="Z307">
            <v>100</v>
          </cell>
          <cell r="AA307">
            <v>1</v>
          </cell>
          <cell r="AB307">
            <v>3</v>
          </cell>
          <cell r="AC307" t="str">
            <v>IDR</v>
          </cell>
          <cell r="AD307">
            <v>200000000000</v>
          </cell>
          <cell r="AI307">
            <v>1</v>
          </cell>
          <cell r="AJ307">
            <v>8</v>
          </cell>
          <cell r="AK307" t="str">
            <v>30/360</v>
          </cell>
          <cell r="AL307" t="str">
            <v>N</v>
          </cell>
          <cell r="AM307">
            <v>13.75</v>
          </cell>
          <cell r="AP307">
            <v>-14.03</v>
          </cell>
          <cell r="AQ307">
            <v>-15</v>
          </cell>
          <cell r="AT307">
            <v>1</v>
          </cell>
        </row>
        <row r="308">
          <cell r="A308" t="str">
            <v>FIFA06B</v>
          </cell>
          <cell r="B308" t="str">
            <v>Federal International Finance</v>
          </cell>
          <cell r="C308" t="str">
            <v>Federal International Finance VI Tahun 2006 Seri B</v>
          </cell>
          <cell r="D308" t="str">
            <v>P</v>
          </cell>
          <cell r="E308" t="str">
            <v>I</v>
          </cell>
          <cell r="F308" t="str">
            <v>idA+</v>
          </cell>
          <cell r="G308">
            <v>0</v>
          </cell>
          <cell r="H308">
            <v>100000000000</v>
          </cell>
          <cell r="I308">
            <v>38828</v>
          </cell>
          <cell r="J308">
            <v>38831</v>
          </cell>
          <cell r="K308">
            <v>367</v>
          </cell>
          <cell r="L308">
            <v>39559</v>
          </cell>
          <cell r="M308" t="str">
            <v>IDA0000303B8</v>
          </cell>
          <cell r="N308" t="str">
            <v>AJL3 - 21</v>
          </cell>
          <cell r="O308">
            <v>3</v>
          </cell>
          <cell r="P308" t="str">
            <v>Fixed = 14</v>
          </cell>
        </row>
        <row r="309">
          <cell r="A309" t="str">
            <v>FIFA06C</v>
          </cell>
          <cell r="B309" t="str">
            <v>Federal International Finance</v>
          </cell>
          <cell r="C309" t="str">
            <v>Federal International Finance VI Tahun 2006 Seri C</v>
          </cell>
          <cell r="D309" t="str">
            <v>P</v>
          </cell>
          <cell r="E309" t="str">
            <v>I</v>
          </cell>
          <cell r="F309" t="str">
            <v>idAA-</v>
          </cell>
          <cell r="G309">
            <v>0</v>
          </cell>
          <cell r="H309">
            <v>300000000000</v>
          </cell>
          <cell r="I309">
            <v>38828</v>
          </cell>
          <cell r="J309">
            <v>38831</v>
          </cell>
          <cell r="K309">
            <v>1</v>
          </cell>
          <cell r="L309">
            <v>39924</v>
          </cell>
          <cell r="M309" t="str">
            <v>IDA0000303C6</v>
          </cell>
          <cell r="N309" t="str">
            <v>AJL3 - 21</v>
          </cell>
          <cell r="O309">
            <v>3</v>
          </cell>
          <cell r="P309" t="str">
            <v>Fixed : 14</v>
          </cell>
        </row>
        <row r="310">
          <cell r="A310" t="str">
            <v>BLTA04A</v>
          </cell>
          <cell r="B310" t="str">
            <v>Berlian Laju Tanker</v>
          </cell>
          <cell r="C310" t="str">
            <v>Obligasi Berlian Laju Tanker IV Tahun 2009 Seri A</v>
          </cell>
          <cell r="D310" t="str">
            <v>P</v>
          </cell>
          <cell r="E310" t="str">
            <v>I</v>
          </cell>
          <cell r="F310" t="str">
            <v>idA</v>
          </cell>
          <cell r="G310">
            <v>0</v>
          </cell>
          <cell r="H310">
            <v>60000000000</v>
          </cell>
          <cell r="I310">
            <v>39961</v>
          </cell>
          <cell r="J310">
            <v>39962</v>
          </cell>
          <cell r="K310">
            <v>1</v>
          </cell>
          <cell r="L310">
            <v>40326</v>
          </cell>
          <cell r="M310" t="str">
            <v>IDA0000399A8</v>
          </cell>
          <cell r="N310" t="str">
            <v>MAA3-28</v>
          </cell>
          <cell r="O310">
            <v>3</v>
          </cell>
          <cell r="P310" t="str">
            <v>Fixed = 14.25%</v>
          </cell>
          <cell r="Q310">
            <v>40324</v>
          </cell>
          <cell r="R310">
            <v>100</v>
          </cell>
          <cell r="S310" t="str">
            <v>N</v>
          </cell>
          <cell r="T310">
            <v>0</v>
          </cell>
          <cell r="U310">
            <v>0</v>
          </cell>
          <cell r="V310" t="str">
            <v>BLTA</v>
          </cell>
          <cell r="W310">
            <v>2</v>
          </cell>
          <cell r="X310">
            <v>1</v>
          </cell>
          <cell r="Y310">
            <v>0</v>
          </cell>
          <cell r="Z310">
            <v>100</v>
          </cell>
          <cell r="AA310">
            <v>1</v>
          </cell>
          <cell r="AB310">
            <v>3</v>
          </cell>
          <cell r="AC310" t="str">
            <v>IDR</v>
          </cell>
          <cell r="AD310">
            <v>60000000000</v>
          </cell>
          <cell r="AI310">
            <v>1</v>
          </cell>
          <cell r="AJ310">
            <v>8</v>
          </cell>
          <cell r="AK310" t="str">
            <v>30/360</v>
          </cell>
          <cell r="AL310" t="str">
            <v>N</v>
          </cell>
          <cell r="AM310">
            <v>14.25</v>
          </cell>
          <cell r="AN310">
            <v>40237</v>
          </cell>
          <cell r="AO310">
            <v>40326</v>
          </cell>
          <cell r="AP310">
            <v>-10.94</v>
          </cell>
          <cell r="AQ310">
            <v>-11</v>
          </cell>
          <cell r="AR310">
            <v>4</v>
          </cell>
          <cell r="AS310">
            <v>0</v>
          </cell>
          <cell r="AT310">
            <v>1</v>
          </cell>
          <cell r="AU310" t="str">
            <v>Retail</v>
          </cell>
          <cell r="AV310">
            <v>0</v>
          </cell>
        </row>
        <row r="311">
          <cell r="A311" t="str">
            <v>BBTN13C</v>
          </cell>
          <cell r="B311" t="str">
            <v>Bank Tabungan Negara</v>
          </cell>
          <cell r="C311" t="str">
            <v>Obligasi Bank BTN XIII Tahun 2009 Seri C</v>
          </cell>
          <cell r="D311" t="str">
            <v>P</v>
          </cell>
          <cell r="E311" t="str">
            <v>I</v>
          </cell>
          <cell r="F311" t="str">
            <v>idAA</v>
          </cell>
          <cell r="H311">
            <v>900000000000</v>
          </cell>
          <cell r="I311">
            <v>39962</v>
          </cell>
          <cell r="J311">
            <v>39965</v>
          </cell>
          <cell r="K311">
            <v>1</v>
          </cell>
          <cell r="L311">
            <v>41788</v>
          </cell>
          <cell r="M311" t="str">
            <v>IDA0000404C2</v>
          </cell>
          <cell r="N311" t="str">
            <v>MAA 3-29</v>
          </cell>
          <cell r="O311">
            <v>3</v>
          </cell>
          <cell r="P311" t="str">
            <v>Fixed = 12.25% pa</v>
          </cell>
          <cell r="Q311">
            <v>41746</v>
          </cell>
          <cell r="R311">
            <v>100.44</v>
          </cell>
          <cell r="S311" t="str">
            <v>N</v>
          </cell>
          <cell r="T311">
            <v>0</v>
          </cell>
          <cell r="U311">
            <v>0</v>
          </cell>
          <cell r="V311" t="str">
            <v>BBTN</v>
          </cell>
          <cell r="W311">
            <v>13</v>
          </cell>
          <cell r="X311">
            <v>1</v>
          </cell>
          <cell r="Y311">
            <v>0</v>
          </cell>
          <cell r="Z311">
            <v>100.42</v>
          </cell>
          <cell r="AA311">
            <v>1</v>
          </cell>
          <cell r="AB311">
            <v>3</v>
          </cell>
          <cell r="AC311" t="str">
            <v>IDR</v>
          </cell>
          <cell r="AD311">
            <v>900000000000</v>
          </cell>
          <cell r="AI311">
            <v>1</v>
          </cell>
          <cell r="AJ311">
            <v>7</v>
          </cell>
          <cell r="AK311" t="str">
            <v>30/360</v>
          </cell>
          <cell r="AL311" t="str">
            <v>N</v>
          </cell>
          <cell r="AM311">
            <v>12.25</v>
          </cell>
          <cell r="AN311">
            <v>41699</v>
          </cell>
          <cell r="AO311">
            <v>41788</v>
          </cell>
          <cell r="AP311">
            <v>-6.94</v>
          </cell>
          <cell r="AQ311">
            <v>-7</v>
          </cell>
          <cell r="AR311">
            <v>7</v>
          </cell>
          <cell r="AS311">
            <v>12.03637</v>
          </cell>
          <cell r="AT311">
            <v>1</v>
          </cell>
          <cell r="AU311" t="str">
            <v>Wholesale</v>
          </cell>
        </row>
        <row r="312">
          <cell r="A312" t="str">
            <v>IFR0002</v>
          </cell>
          <cell r="B312" t="str">
            <v>Government Bond</v>
          </cell>
          <cell r="C312" t="str">
            <v>SBSN RI Seri IFR-0002</v>
          </cell>
          <cell r="D312" t="str">
            <v>S</v>
          </cell>
          <cell r="E312" t="str">
            <v>I</v>
          </cell>
          <cell r="H312">
            <v>1985000000000</v>
          </cell>
          <cell r="I312">
            <v>39686</v>
          </cell>
          <cell r="J312">
            <v>39687</v>
          </cell>
          <cell r="K312">
            <v>366</v>
          </cell>
          <cell r="L312">
            <v>43327</v>
          </cell>
          <cell r="M312" t="str">
            <v>IDP000000200</v>
          </cell>
          <cell r="N312" t="str">
            <v>AGF 15-6</v>
          </cell>
          <cell r="O312">
            <v>6</v>
          </cell>
          <cell r="P312" t="str">
            <v>Tingkat Imbalan 11.95%</v>
          </cell>
          <cell r="Q312">
            <v>43223</v>
          </cell>
          <cell r="R312">
            <v>101.84990000000001</v>
          </cell>
          <cell r="S312" t="str">
            <v>N</v>
          </cell>
          <cell r="T312">
            <v>0</v>
          </cell>
          <cell r="U312">
            <v>0</v>
          </cell>
          <cell r="V312" t="str">
            <v>GOVT</v>
          </cell>
          <cell r="W312">
            <v>99</v>
          </cell>
          <cell r="X312">
            <v>2</v>
          </cell>
          <cell r="Y312">
            <v>0</v>
          </cell>
          <cell r="Z312">
            <v>101.84990000000001</v>
          </cell>
          <cell r="AA312">
            <v>4</v>
          </cell>
          <cell r="AB312">
            <v>3</v>
          </cell>
          <cell r="AC312" t="str">
            <v>IDR</v>
          </cell>
          <cell r="AD312">
            <v>1985000000000</v>
          </cell>
          <cell r="AI312">
            <v>2</v>
          </cell>
          <cell r="AJ312">
            <v>15</v>
          </cell>
          <cell r="AK312" t="str">
            <v>Actual/Actual</v>
          </cell>
          <cell r="AL312" t="str">
            <v>N</v>
          </cell>
          <cell r="AN312">
            <v>43146</v>
          </cell>
          <cell r="AO312">
            <v>43327</v>
          </cell>
          <cell r="AP312">
            <v>-2.72</v>
          </cell>
          <cell r="AQ312">
            <v>-3</v>
          </cell>
          <cell r="AR312">
            <v>5</v>
          </cell>
          <cell r="AT312">
            <v>4</v>
          </cell>
          <cell r="AU312" t="str">
            <v>Wholesale</v>
          </cell>
        </row>
        <row r="313">
          <cell r="A313" t="str">
            <v>ASDF07A</v>
          </cell>
          <cell r="B313" t="str">
            <v>ASTRA SEDAYA FINANCE</v>
          </cell>
          <cell r="C313" t="str">
            <v>Astra Sedaya Finance VII Tahun 2006 Seri A</v>
          </cell>
          <cell r="D313" t="str">
            <v>P</v>
          </cell>
          <cell r="E313" t="str">
            <v>I</v>
          </cell>
          <cell r="F313" t="str">
            <v>idAA-</v>
          </cell>
          <cell r="H313">
            <v>75000000000</v>
          </cell>
          <cell r="I313">
            <v>38881</v>
          </cell>
          <cell r="J313">
            <v>38882</v>
          </cell>
          <cell r="L313">
            <v>39251</v>
          </cell>
          <cell r="M313" t="str">
            <v>IDA0000307A1</v>
          </cell>
          <cell r="N313" t="str">
            <v>JSE -13</v>
          </cell>
          <cell r="O313">
            <v>3</v>
          </cell>
          <cell r="P313" t="str">
            <v>Fixed = 13</v>
          </cell>
        </row>
        <row r="314">
          <cell r="A314" t="str">
            <v>ASDF07B</v>
          </cell>
          <cell r="B314" t="str">
            <v>ASTRA SEDAYA FINANCE</v>
          </cell>
          <cell r="C314" t="str">
            <v>Astra Sedaya Finance VII Tahun 2006 Seri B</v>
          </cell>
          <cell r="D314" t="str">
            <v>P</v>
          </cell>
          <cell r="E314" t="str">
            <v>I</v>
          </cell>
          <cell r="F314" t="str">
            <v>idAA-</v>
          </cell>
          <cell r="G314">
            <v>0</v>
          </cell>
          <cell r="H314">
            <v>75000000000</v>
          </cell>
          <cell r="I314">
            <v>38881</v>
          </cell>
          <cell r="J314">
            <v>38882</v>
          </cell>
          <cell r="K314">
            <v>367</v>
          </cell>
          <cell r="L314">
            <v>39429</v>
          </cell>
          <cell r="M314" t="str">
            <v>IDA0000307B9</v>
          </cell>
          <cell r="N314" t="str">
            <v>JSE 3-13</v>
          </cell>
          <cell r="O314">
            <v>3</v>
          </cell>
          <cell r="P314" t="str">
            <v>Fixed = 13</v>
          </cell>
        </row>
        <row r="315">
          <cell r="A315" t="str">
            <v>ASDF07C</v>
          </cell>
          <cell r="B315" t="str">
            <v>ASTRA SEDAYA FINANCE</v>
          </cell>
          <cell r="C315" t="str">
            <v>Astra Sedaya Finance VII Tahun 2006 Seri C</v>
          </cell>
          <cell r="D315" t="str">
            <v>P</v>
          </cell>
          <cell r="E315" t="str">
            <v>I</v>
          </cell>
          <cell r="F315" t="str">
            <v>idAA-</v>
          </cell>
          <cell r="G315">
            <v>0</v>
          </cell>
          <cell r="H315">
            <v>125000000000</v>
          </cell>
          <cell r="I315">
            <v>38881</v>
          </cell>
          <cell r="J315">
            <v>38882</v>
          </cell>
          <cell r="K315">
            <v>367</v>
          </cell>
          <cell r="L315">
            <v>39612</v>
          </cell>
          <cell r="M315" t="str">
            <v>IDA0000307C7</v>
          </cell>
          <cell r="N315" t="str">
            <v>JSE 3-13</v>
          </cell>
          <cell r="O315">
            <v>3</v>
          </cell>
          <cell r="P315" t="str">
            <v>Fixed = 13</v>
          </cell>
        </row>
        <row r="316">
          <cell r="A316" t="str">
            <v>ASDF07D</v>
          </cell>
          <cell r="B316" t="str">
            <v>ASTRA SEDAYA FINANCE</v>
          </cell>
          <cell r="C316" t="str">
            <v>Astra Sedaya Finance VII Tahun 2006 Seri D</v>
          </cell>
          <cell r="D316" t="str">
            <v>P</v>
          </cell>
          <cell r="E316" t="str">
            <v>I</v>
          </cell>
          <cell r="F316" t="str">
            <v>idAA-</v>
          </cell>
          <cell r="G316">
            <v>0</v>
          </cell>
          <cell r="H316">
            <v>100000000000</v>
          </cell>
          <cell r="I316">
            <v>38881</v>
          </cell>
          <cell r="J316">
            <v>38882</v>
          </cell>
          <cell r="K316">
            <v>367</v>
          </cell>
          <cell r="L316">
            <v>39795</v>
          </cell>
          <cell r="M316" t="str">
            <v>IDA0000307D5</v>
          </cell>
          <cell r="N316" t="str">
            <v>JSE 3-13</v>
          </cell>
          <cell r="O316">
            <v>3</v>
          </cell>
          <cell r="P316" t="str">
            <v>Fixed = 14%</v>
          </cell>
          <cell r="Q316">
            <v>39773</v>
          </cell>
          <cell r="R316">
            <v>100.0258</v>
          </cell>
          <cell r="S316" t="str">
            <v>N</v>
          </cell>
          <cell r="T316">
            <v>0</v>
          </cell>
          <cell r="U316">
            <v>0</v>
          </cell>
          <cell r="V316" t="str">
            <v>ASDF</v>
          </cell>
          <cell r="W316">
            <v>8</v>
          </cell>
          <cell r="X316">
            <v>1</v>
          </cell>
          <cell r="Y316">
            <v>0</v>
          </cell>
          <cell r="Z316">
            <v>100.0258</v>
          </cell>
          <cell r="AA316">
            <v>1</v>
          </cell>
          <cell r="AB316">
            <v>3</v>
          </cell>
          <cell r="AC316" t="str">
            <v>IDR</v>
          </cell>
          <cell r="AD316">
            <v>100000000000</v>
          </cell>
          <cell r="AI316">
            <v>1</v>
          </cell>
          <cell r="AJ316">
            <v>7</v>
          </cell>
          <cell r="AK316" t="str">
            <v>30/360</v>
          </cell>
          <cell r="AL316" t="str">
            <v>N</v>
          </cell>
          <cell r="AM316">
            <v>14</v>
          </cell>
          <cell r="AN316">
            <v>39704</v>
          </cell>
          <cell r="AO316">
            <v>39868</v>
          </cell>
          <cell r="AP316">
            <v>-12.4</v>
          </cell>
          <cell r="AQ316">
            <v>-13</v>
          </cell>
          <cell r="AT316">
            <v>1</v>
          </cell>
        </row>
        <row r="317">
          <cell r="A317" t="str">
            <v>ASDF07E</v>
          </cell>
          <cell r="B317" t="str">
            <v>ASTRA SEDAYA FINANCE</v>
          </cell>
          <cell r="C317" t="str">
            <v>Astra Sedaya Finance VII Tahun 2006 Seri E</v>
          </cell>
          <cell r="D317" t="str">
            <v>P</v>
          </cell>
          <cell r="E317" t="str">
            <v>I</v>
          </cell>
          <cell r="F317" t="str">
            <v>idAA-</v>
          </cell>
          <cell r="G317">
            <v>0</v>
          </cell>
          <cell r="H317">
            <v>150000000000</v>
          </cell>
          <cell r="I317">
            <v>38881</v>
          </cell>
          <cell r="J317">
            <v>38882</v>
          </cell>
          <cell r="K317">
            <v>1</v>
          </cell>
          <cell r="L317">
            <v>39977</v>
          </cell>
          <cell r="M317" t="str">
            <v>IDA0000307E3</v>
          </cell>
          <cell r="N317" t="str">
            <v>JSE 3-13</v>
          </cell>
          <cell r="O317">
            <v>3</v>
          </cell>
          <cell r="P317" t="str">
            <v>Fixed = 14</v>
          </cell>
        </row>
        <row r="318">
          <cell r="A318" t="str">
            <v>ASDF07F</v>
          </cell>
          <cell r="B318" t="str">
            <v>ASTRA SEDAYA FINANCE</v>
          </cell>
          <cell r="C318" t="str">
            <v>Astra Sedaya Finance VII Tahun 2006 Seri F</v>
          </cell>
          <cell r="D318" t="str">
            <v>P</v>
          </cell>
          <cell r="E318" t="str">
            <v>I</v>
          </cell>
          <cell r="F318" t="str">
            <v>idAA-</v>
          </cell>
          <cell r="G318">
            <v>0</v>
          </cell>
          <cell r="H318">
            <v>50000000000</v>
          </cell>
          <cell r="I318">
            <v>38881</v>
          </cell>
          <cell r="J318">
            <v>38882</v>
          </cell>
          <cell r="L318">
            <v>40160</v>
          </cell>
          <cell r="M318" t="str">
            <v>IDA0000307F0</v>
          </cell>
          <cell r="N318" t="str">
            <v>JSE 3-13</v>
          </cell>
          <cell r="O318">
            <v>3</v>
          </cell>
          <cell r="P318" t="str">
            <v>Fixed = 14</v>
          </cell>
        </row>
        <row r="319">
          <cell r="A319" t="str">
            <v>INKP02B</v>
          </cell>
          <cell r="B319" t="str">
            <v>Indah Kiat</v>
          </cell>
          <cell r="C319" t="str">
            <v>Obligasi Indah Kiat I Tahun 1999 Seri B</v>
          </cell>
          <cell r="D319" t="str">
            <v>P</v>
          </cell>
          <cell r="E319" t="str">
            <v>I</v>
          </cell>
          <cell r="F319" t="str">
            <v>idD</v>
          </cell>
          <cell r="H319">
            <v>500000000000</v>
          </cell>
          <cell r="I319">
            <v>38261</v>
          </cell>
          <cell r="J319">
            <v>38261</v>
          </cell>
          <cell r="K319">
            <v>1</v>
          </cell>
          <cell r="L319">
            <v>43009</v>
          </cell>
          <cell r="M319" t="str">
            <v>IDA0000253B5</v>
          </cell>
          <cell r="N319" t="str">
            <v>ODc3 + 1</v>
          </cell>
          <cell r="O319">
            <v>3</v>
          </cell>
          <cell r="P319" t="str">
            <v>SBI + 2%</v>
          </cell>
          <cell r="Q319">
            <v>41225</v>
          </cell>
          <cell r="R319">
            <v>95.900350000000003</v>
          </cell>
          <cell r="S319" t="str">
            <v>N</v>
          </cell>
          <cell r="T319">
            <v>0</v>
          </cell>
          <cell r="U319">
            <v>0</v>
          </cell>
          <cell r="V319" t="str">
            <v>INKP</v>
          </cell>
          <cell r="W319">
            <v>2</v>
          </cell>
          <cell r="X319">
            <v>1</v>
          </cell>
          <cell r="Y319">
            <v>0</v>
          </cell>
          <cell r="Z319">
            <v>95.900350000000003</v>
          </cell>
          <cell r="AA319">
            <v>2</v>
          </cell>
          <cell r="AB319">
            <v>1</v>
          </cell>
          <cell r="AC319" t="str">
            <v>IDR</v>
          </cell>
          <cell r="AD319">
            <v>380040479631</v>
          </cell>
          <cell r="AI319">
            <v>1</v>
          </cell>
          <cell r="AJ319">
            <v>23</v>
          </cell>
          <cell r="AK319" t="str">
            <v>30/360</v>
          </cell>
          <cell r="AL319" t="str">
            <v>N</v>
          </cell>
          <cell r="AM319">
            <v>8.3699999999999992</v>
          </cell>
          <cell r="AN319">
            <v>41212</v>
          </cell>
          <cell r="AO319">
            <v>41304</v>
          </cell>
          <cell r="AP319">
            <v>-3.59</v>
          </cell>
          <cell r="AQ319">
            <v>-4</v>
          </cell>
          <cell r="AR319">
            <v>195.98687534600001</v>
          </cell>
          <cell r="AS319">
            <v>9.4017999999999997</v>
          </cell>
          <cell r="AT319">
            <v>1</v>
          </cell>
          <cell r="AU319" t="str">
            <v>Wholesale</v>
          </cell>
        </row>
        <row r="320">
          <cell r="A320" t="str">
            <v>BJBR04B</v>
          </cell>
          <cell r="B320" t="str">
            <v>Bank Jabar</v>
          </cell>
          <cell r="C320" t="str">
            <v>Bank Jabar IV Tahun 2004 Seri B</v>
          </cell>
          <cell r="D320" t="str">
            <v>P</v>
          </cell>
          <cell r="E320" t="str">
            <v>I</v>
          </cell>
          <cell r="F320" t="str">
            <v>idA+</v>
          </cell>
          <cell r="G320">
            <v>0</v>
          </cell>
          <cell r="H320">
            <v>700000000000</v>
          </cell>
          <cell r="I320">
            <v>38265</v>
          </cell>
          <cell r="J320">
            <v>38266</v>
          </cell>
          <cell r="K320">
            <v>367</v>
          </cell>
          <cell r="L320">
            <v>40091</v>
          </cell>
          <cell r="M320" t="str">
            <v>IDA0000250B1</v>
          </cell>
          <cell r="N320" t="str">
            <v>OJn3-5</v>
          </cell>
          <cell r="O320">
            <v>3</v>
          </cell>
          <cell r="P320" t="str">
            <v>Fixed = 12.50%</v>
          </cell>
          <cell r="Q320">
            <v>40086</v>
          </cell>
          <cell r="R320">
            <v>100</v>
          </cell>
          <cell r="S320" t="str">
            <v>N</v>
          </cell>
          <cell r="T320">
            <v>0</v>
          </cell>
          <cell r="U320">
            <v>0</v>
          </cell>
          <cell r="V320" t="str">
            <v>BJBR</v>
          </cell>
          <cell r="W320">
            <v>7</v>
          </cell>
          <cell r="X320">
            <v>1</v>
          </cell>
          <cell r="Y320">
            <v>0</v>
          </cell>
          <cell r="Z320">
            <v>100</v>
          </cell>
          <cell r="AA320">
            <v>2</v>
          </cell>
          <cell r="AB320">
            <v>3</v>
          </cell>
          <cell r="AC320" t="str">
            <v>IDR</v>
          </cell>
          <cell r="AD320">
            <v>687000000000</v>
          </cell>
          <cell r="AI320">
            <v>1</v>
          </cell>
          <cell r="AJ320">
            <v>8</v>
          </cell>
          <cell r="AK320" t="str">
            <v>30/360</v>
          </cell>
          <cell r="AL320" t="str">
            <v>N</v>
          </cell>
          <cell r="AM320">
            <v>12.5</v>
          </cell>
          <cell r="AN320">
            <v>39999</v>
          </cell>
          <cell r="AO320">
            <v>40059</v>
          </cell>
          <cell r="AP320">
            <v>-11.59</v>
          </cell>
          <cell r="AQ320">
            <v>-12</v>
          </cell>
          <cell r="AR320">
            <v>3.5</v>
          </cell>
          <cell r="AS320">
            <v>0</v>
          </cell>
          <cell r="AT320">
            <v>1</v>
          </cell>
          <cell r="AV320">
            <v>0</v>
          </cell>
        </row>
        <row r="321">
          <cell r="A321" t="str">
            <v>RICY02</v>
          </cell>
          <cell r="B321" t="str">
            <v>Ricky Putra Globalindo</v>
          </cell>
          <cell r="C321" t="str">
            <v>Ricky Putra Globalindo I Syariah Ijarah Tahun 2005</v>
          </cell>
          <cell r="D321" t="str">
            <v>P</v>
          </cell>
          <cell r="E321" t="str">
            <v>I</v>
          </cell>
          <cell r="F321" t="str">
            <v>idBBB-(sy)</v>
          </cell>
          <cell r="G321">
            <v>0</v>
          </cell>
          <cell r="H321">
            <v>60400000000</v>
          </cell>
          <cell r="I321">
            <v>38545</v>
          </cell>
          <cell r="J321">
            <v>38546</v>
          </cell>
          <cell r="K321">
            <v>1</v>
          </cell>
          <cell r="L321">
            <v>40371</v>
          </cell>
          <cell r="M321" t="str">
            <v>IDJ000001607</v>
          </cell>
          <cell r="N321" t="str">
            <v>JOc3-12</v>
          </cell>
          <cell r="O321">
            <v>3</v>
          </cell>
          <cell r="P321" t="str">
            <v>Fee Ijarah = Rp.19.062.500.000</v>
          </cell>
        </row>
        <row r="322">
          <cell r="A322" t="str">
            <v>SMFP01ACN1</v>
          </cell>
          <cell r="B322" t="str">
            <v>Sarana Multigriya Finansial</v>
          </cell>
          <cell r="C322" t="str">
            <v>Obl Berkelanjutan I Sarana Multigriya Finansial Tahap I  Thn 2011 Berjaminan Seri A</v>
          </cell>
          <cell r="D322" t="str">
            <v>P</v>
          </cell>
          <cell r="E322" t="str">
            <v>I</v>
          </cell>
          <cell r="F322" t="str">
            <v>AA(idn)</v>
          </cell>
          <cell r="H322">
            <v>160000000000</v>
          </cell>
          <cell r="I322">
            <v>40898</v>
          </cell>
          <cell r="J322">
            <v>40899</v>
          </cell>
          <cell r="K322">
            <v>1</v>
          </cell>
          <cell r="L322">
            <v>41269</v>
          </cell>
          <cell r="M322" t="str">
            <v>IDA0000505A0</v>
          </cell>
          <cell r="N322" t="str">
            <v>DEMAR 3-21</v>
          </cell>
          <cell r="O322">
            <v>3</v>
          </cell>
          <cell r="P322" t="str">
            <v>Fixed = 7.375%</v>
          </cell>
          <cell r="Q322">
            <v>41257</v>
          </cell>
          <cell r="R322">
            <v>100.1</v>
          </cell>
          <cell r="S322" t="str">
            <v>N</v>
          </cell>
          <cell r="T322">
            <v>0</v>
          </cell>
          <cell r="U322">
            <v>0</v>
          </cell>
          <cell r="V322" t="str">
            <v>SMFP</v>
          </cell>
          <cell r="W322">
            <v>8</v>
          </cell>
          <cell r="X322">
            <v>1</v>
          </cell>
          <cell r="Y322">
            <v>0</v>
          </cell>
          <cell r="Z322">
            <v>100.095</v>
          </cell>
          <cell r="AA322">
            <v>1</v>
          </cell>
          <cell r="AB322">
            <v>3</v>
          </cell>
          <cell r="AC322" t="str">
            <v>IDR</v>
          </cell>
          <cell r="AD322">
            <v>160000000000</v>
          </cell>
          <cell r="AI322">
            <v>1</v>
          </cell>
          <cell r="AJ322">
            <v>7</v>
          </cell>
          <cell r="AK322" t="str">
            <v>30/360</v>
          </cell>
          <cell r="AL322" t="str">
            <v>N</v>
          </cell>
          <cell r="AM322">
            <v>7.375</v>
          </cell>
          <cell r="AN322">
            <v>41173</v>
          </cell>
          <cell r="AO322">
            <v>41277</v>
          </cell>
          <cell r="AP322">
            <v>-8.36</v>
          </cell>
          <cell r="AQ322">
            <v>-9</v>
          </cell>
          <cell r="AR322">
            <v>0.3</v>
          </cell>
          <cell r="AS322">
            <v>7.2539300000000004</v>
          </cell>
          <cell r="AT322">
            <v>1</v>
          </cell>
          <cell r="AU322" t="str">
            <v>Wholesale</v>
          </cell>
          <cell r="AW322" t="str">
            <v>PT Andalan Artha Advisindo Sekuritas</v>
          </cell>
        </row>
        <row r="323">
          <cell r="A323" t="str">
            <v>SMFP01CCN1</v>
          </cell>
          <cell r="B323" t="str">
            <v>Sarana Multigriya Finansial</v>
          </cell>
          <cell r="C323" t="str">
            <v>Obl Berkelanjutan I Sarana Multigriya Finansial Tahap I  Thn 2011 Berjaminan Seri C</v>
          </cell>
          <cell r="D323" t="str">
            <v>P</v>
          </cell>
          <cell r="E323" t="str">
            <v>I</v>
          </cell>
          <cell r="F323" t="str">
            <v>AA+(idn)</v>
          </cell>
          <cell r="H323">
            <v>510000000000</v>
          </cell>
          <cell r="I323">
            <v>40898</v>
          </cell>
          <cell r="J323">
            <v>40899</v>
          </cell>
          <cell r="K323">
            <v>1</v>
          </cell>
          <cell r="L323">
            <v>41994</v>
          </cell>
          <cell r="M323" t="str">
            <v>IDA0000505C6</v>
          </cell>
          <cell r="N323" t="str">
            <v>DEMAR 3-21</v>
          </cell>
          <cell r="O323">
            <v>3</v>
          </cell>
          <cell r="P323" t="str">
            <v>Fixed = 8.475%</v>
          </cell>
          <cell r="Q323">
            <v>41976</v>
          </cell>
          <cell r="R323">
            <v>100</v>
          </cell>
          <cell r="S323" t="str">
            <v>N</v>
          </cell>
          <cell r="T323">
            <v>0</v>
          </cell>
          <cell r="U323">
            <v>0</v>
          </cell>
          <cell r="V323" t="str">
            <v>SMFP</v>
          </cell>
          <cell r="W323">
            <v>8</v>
          </cell>
          <cell r="X323">
            <v>1</v>
          </cell>
          <cell r="Y323">
            <v>0</v>
          </cell>
          <cell r="Z323">
            <v>100</v>
          </cell>
          <cell r="AA323">
            <v>1</v>
          </cell>
          <cell r="AB323">
            <v>3</v>
          </cell>
          <cell r="AC323" t="str">
            <v>IDR</v>
          </cell>
          <cell r="AD323">
            <v>510000000000</v>
          </cell>
          <cell r="AI323">
            <v>1</v>
          </cell>
          <cell r="AJ323">
            <v>7</v>
          </cell>
          <cell r="AK323" t="str">
            <v>30/360</v>
          </cell>
          <cell r="AL323" t="str">
            <v>N</v>
          </cell>
          <cell r="AM323">
            <v>8.4749999999999996</v>
          </cell>
          <cell r="AN323">
            <v>41903</v>
          </cell>
          <cell r="AO323">
            <v>41994</v>
          </cell>
          <cell r="AP323">
            <v>-6.37</v>
          </cell>
          <cell r="AQ323">
            <v>-7</v>
          </cell>
          <cell r="AR323">
            <v>4</v>
          </cell>
          <cell r="AT323">
            <v>1</v>
          </cell>
          <cell r="AU323" t="str">
            <v>Wholesale</v>
          </cell>
          <cell r="AW323" t="str">
            <v>PT Andalan Artha Advisindo Sekuritas</v>
          </cell>
        </row>
        <row r="324">
          <cell r="A324" t="str">
            <v>BNGA01B</v>
          </cell>
          <cell r="B324" t="str">
            <v>Bank CIMB Niaga</v>
          </cell>
          <cell r="C324" t="str">
            <v>Obligasi I Bank CIMB Niaga Tahun 2011 Seri B</v>
          </cell>
          <cell r="D324" t="str">
            <v>P</v>
          </cell>
          <cell r="E324" t="str">
            <v>I</v>
          </cell>
          <cell r="F324" t="str">
            <v>idAAA</v>
          </cell>
          <cell r="H324">
            <v>1320000000000</v>
          </cell>
          <cell r="I324">
            <v>40900</v>
          </cell>
          <cell r="J324">
            <v>40904</v>
          </cell>
          <cell r="K324">
            <v>1</v>
          </cell>
          <cell r="L324">
            <v>42727</v>
          </cell>
          <cell r="M324" t="str">
            <v>IDA0000504B1</v>
          </cell>
          <cell r="N324" t="str">
            <v>DEMAR 3-21</v>
          </cell>
          <cell r="O324">
            <v>4</v>
          </cell>
          <cell r="P324" t="str">
            <v>Fixed=8.3%</v>
          </cell>
          <cell r="Q324">
            <v>42724</v>
          </cell>
          <cell r="R324">
            <v>100.5</v>
          </cell>
          <cell r="S324" t="str">
            <v>N</v>
          </cell>
          <cell r="T324">
            <v>0</v>
          </cell>
          <cell r="U324">
            <v>0</v>
          </cell>
          <cell r="V324" t="str">
            <v>BNGA</v>
          </cell>
          <cell r="W324">
            <v>1</v>
          </cell>
          <cell r="X324">
            <v>1</v>
          </cell>
          <cell r="Y324">
            <v>0</v>
          </cell>
          <cell r="Z324">
            <v>100.5</v>
          </cell>
          <cell r="AA324">
            <v>1</v>
          </cell>
          <cell r="AB324">
            <v>3</v>
          </cell>
          <cell r="AC324" t="str">
            <v>IDR</v>
          </cell>
          <cell r="AD324">
            <v>1320000000000</v>
          </cell>
          <cell r="AI324">
            <v>1</v>
          </cell>
          <cell r="AJ324">
            <v>6</v>
          </cell>
          <cell r="AK324" t="str">
            <v>30/360</v>
          </cell>
          <cell r="AL324" t="str">
            <v>N</v>
          </cell>
          <cell r="AM324">
            <v>8.3000000000000007</v>
          </cell>
          <cell r="AN324">
            <v>42636</v>
          </cell>
          <cell r="AO324">
            <v>42727</v>
          </cell>
          <cell r="AP324">
            <v>-4.3600000000000003</v>
          </cell>
          <cell r="AQ324">
            <v>-5</v>
          </cell>
          <cell r="AR324">
            <v>2</v>
          </cell>
          <cell r="AT324">
            <v>1</v>
          </cell>
          <cell r="AU324" t="str">
            <v>Wholesale</v>
          </cell>
          <cell r="AW324" t="str">
            <v>PT CIMB Securities Indonesia</v>
          </cell>
        </row>
        <row r="325">
          <cell r="A325" t="str">
            <v>VRNA01C</v>
          </cell>
          <cell r="B325" t="str">
            <v>Verena  Multi Finance</v>
          </cell>
          <cell r="C325" t="str">
            <v>Obligasi Verena Multi Finance I Tahun 2011 Seri C</v>
          </cell>
          <cell r="D325" t="str">
            <v>P</v>
          </cell>
          <cell r="E325" t="str">
            <v>I</v>
          </cell>
          <cell r="F325" t="str">
            <v>idA</v>
          </cell>
          <cell r="H325">
            <v>300000000000</v>
          </cell>
          <cell r="I325">
            <v>40620</v>
          </cell>
          <cell r="J325">
            <v>40623</v>
          </cell>
          <cell r="K325">
            <v>1</v>
          </cell>
          <cell r="L325">
            <v>41716</v>
          </cell>
          <cell r="M325" t="str">
            <v>IDA0000472C9</v>
          </cell>
          <cell r="N325" t="str">
            <v>MJU 3-18</v>
          </cell>
          <cell r="O325">
            <v>3</v>
          </cell>
          <cell r="P325" t="str">
            <v>Fixed = 11.25%</v>
          </cell>
          <cell r="Q325">
            <v>41683</v>
          </cell>
          <cell r="R325">
            <v>100.2</v>
          </cell>
          <cell r="S325" t="str">
            <v>N</v>
          </cell>
          <cell r="T325">
            <v>0</v>
          </cell>
          <cell r="U325">
            <v>0</v>
          </cell>
          <cell r="V325" t="str">
            <v>VRNA</v>
          </cell>
          <cell r="W325">
            <v>6</v>
          </cell>
          <cell r="X325">
            <v>1</v>
          </cell>
          <cell r="Y325">
            <v>0</v>
          </cell>
          <cell r="Z325">
            <v>100.2</v>
          </cell>
          <cell r="AA325">
            <v>1</v>
          </cell>
          <cell r="AB325">
            <v>3</v>
          </cell>
          <cell r="AC325" t="str">
            <v>IDR</v>
          </cell>
          <cell r="AD325">
            <v>300000000000</v>
          </cell>
          <cell r="AI325">
            <v>1</v>
          </cell>
          <cell r="AJ325">
            <v>8</v>
          </cell>
          <cell r="AK325" t="str">
            <v>30/360</v>
          </cell>
          <cell r="AL325" t="str">
            <v>N</v>
          </cell>
          <cell r="AM325">
            <v>11.25</v>
          </cell>
          <cell r="AN325">
            <v>41626</v>
          </cell>
          <cell r="AO325">
            <v>41716</v>
          </cell>
          <cell r="AP325">
            <v>-7.13</v>
          </cell>
          <cell r="AQ325">
            <v>-8</v>
          </cell>
          <cell r="AR325">
            <v>2</v>
          </cell>
          <cell r="AS325">
            <v>0</v>
          </cell>
          <cell r="AT325">
            <v>1</v>
          </cell>
          <cell r="AU325" t="str">
            <v>Wholesale</v>
          </cell>
          <cell r="AW325" t="str">
            <v>Mandiri Sekuritas</v>
          </cell>
        </row>
        <row r="326">
          <cell r="A326" t="str">
            <v>BMLK01A</v>
          </cell>
          <cell r="B326" t="str">
            <v>Bank Maluku</v>
          </cell>
          <cell r="C326" t="str">
            <v>Obligasi I Bank Maluku Tahun 2011 Seri A</v>
          </cell>
          <cell r="D326" t="str">
            <v>P</v>
          </cell>
          <cell r="E326" t="str">
            <v>I</v>
          </cell>
          <cell r="F326" t="str">
            <v>A-(idn)</v>
          </cell>
          <cell r="H326">
            <v>80000000000</v>
          </cell>
          <cell r="I326">
            <v>40921</v>
          </cell>
          <cell r="J326">
            <v>40924</v>
          </cell>
          <cell r="K326">
            <v>1</v>
          </cell>
          <cell r="L326">
            <v>41291</v>
          </cell>
          <cell r="M326" t="str">
            <v>IDA0000507A6</v>
          </cell>
          <cell r="N326" t="str">
            <v>JANPR 3-13</v>
          </cell>
          <cell r="O326">
            <v>3</v>
          </cell>
          <cell r="P326" t="str">
            <v>Fixed = 8.9%</v>
          </cell>
          <cell r="Q326">
            <v>41123</v>
          </cell>
          <cell r="R326">
            <v>100.95</v>
          </cell>
          <cell r="S326" t="str">
            <v>N</v>
          </cell>
          <cell r="T326">
            <v>0</v>
          </cell>
          <cell r="U326">
            <v>0</v>
          </cell>
          <cell r="V326" t="str">
            <v>BMLK</v>
          </cell>
          <cell r="W326">
            <v>6</v>
          </cell>
          <cell r="X326">
            <v>1</v>
          </cell>
          <cell r="Y326">
            <v>0</v>
          </cell>
          <cell r="Z326">
            <v>100.86667</v>
          </cell>
          <cell r="AA326">
            <v>1</v>
          </cell>
          <cell r="AB326">
            <v>3</v>
          </cell>
          <cell r="AC326" t="str">
            <v>IDR</v>
          </cell>
          <cell r="AD326">
            <v>80000000000</v>
          </cell>
          <cell r="AI326">
            <v>1</v>
          </cell>
          <cell r="AJ326">
            <v>8</v>
          </cell>
          <cell r="AK326" t="str">
            <v>30/360</v>
          </cell>
          <cell r="AL326" t="str">
            <v>N</v>
          </cell>
          <cell r="AM326">
            <v>8.9</v>
          </cell>
          <cell r="AN326">
            <v>41195</v>
          </cell>
          <cell r="AO326">
            <v>41333</v>
          </cell>
          <cell r="AP326">
            <v>-8.3000000000000007</v>
          </cell>
          <cell r="AQ326">
            <v>-9</v>
          </cell>
          <cell r="AR326">
            <v>2</v>
          </cell>
          <cell r="AS326">
            <v>6.6635900000000001</v>
          </cell>
          <cell r="AT326">
            <v>1</v>
          </cell>
          <cell r="AU326" t="str">
            <v>Wholesale</v>
          </cell>
          <cell r="AW326" t="str">
            <v>PT Andalan Artha Advisindo Sekuritas</v>
          </cell>
        </row>
        <row r="327">
          <cell r="A327" t="str">
            <v>BMLK01B</v>
          </cell>
          <cell r="B327" t="str">
            <v>Bank Maluku</v>
          </cell>
          <cell r="C327" t="str">
            <v>Obligasi I Bank Maluku Tahun 2011 Seri B</v>
          </cell>
          <cell r="D327" t="str">
            <v>P</v>
          </cell>
          <cell r="E327" t="str">
            <v>I</v>
          </cell>
          <cell r="F327" t="str">
            <v>A(idn)</v>
          </cell>
          <cell r="H327">
            <v>10000000000</v>
          </cell>
          <cell r="I327">
            <v>40921</v>
          </cell>
          <cell r="J327">
            <v>40924</v>
          </cell>
          <cell r="K327">
            <v>1</v>
          </cell>
          <cell r="L327">
            <v>42017</v>
          </cell>
          <cell r="M327" t="str">
            <v>IDA0000507B4</v>
          </cell>
          <cell r="N327" t="str">
            <v>JANPR 3-13</v>
          </cell>
          <cell r="O327">
            <v>3</v>
          </cell>
          <cell r="P327" t="str">
            <v>Fixed = 9.9% (Peng-JTO-00003/BEI.PNG/01-2015 tanggal 12 Januari 2015)</v>
          </cell>
          <cell r="Q327">
            <v>41864</v>
          </cell>
          <cell r="R327">
            <v>100.2</v>
          </cell>
          <cell r="S327" t="str">
            <v>N</v>
          </cell>
          <cell r="T327">
            <v>0</v>
          </cell>
          <cell r="U327">
            <v>0</v>
          </cell>
          <cell r="V327" t="str">
            <v>BMLK</v>
          </cell>
          <cell r="W327">
            <v>6</v>
          </cell>
          <cell r="X327">
            <v>1</v>
          </cell>
          <cell r="Y327">
            <v>0</v>
          </cell>
          <cell r="Z327">
            <v>100.28333000000001</v>
          </cell>
          <cell r="AA327">
            <v>1</v>
          </cell>
          <cell r="AB327">
            <v>3</v>
          </cell>
          <cell r="AC327" t="str">
            <v>IDR</v>
          </cell>
          <cell r="AD327">
            <v>10000000000</v>
          </cell>
          <cell r="AI327">
            <v>1</v>
          </cell>
          <cell r="AJ327">
            <v>8</v>
          </cell>
          <cell r="AK327" t="str">
            <v>30/360</v>
          </cell>
          <cell r="AL327" t="str">
            <v>N</v>
          </cell>
          <cell r="AM327">
            <v>9.9</v>
          </cell>
          <cell r="AN327">
            <v>41925</v>
          </cell>
          <cell r="AO327">
            <v>42017</v>
          </cell>
          <cell r="AP327">
            <v>-6.31</v>
          </cell>
          <cell r="AQ327">
            <v>-7</v>
          </cell>
          <cell r="AR327">
            <v>2</v>
          </cell>
          <cell r="AS327">
            <v>9.1321700000000003</v>
          </cell>
          <cell r="AT327">
            <v>1</v>
          </cell>
          <cell r="AU327" t="str">
            <v>Wholesale</v>
          </cell>
          <cell r="AW327" t="str">
            <v>PT Andalan Artha Advisindo Sekuritas</v>
          </cell>
        </row>
        <row r="328">
          <cell r="A328" t="str">
            <v>BMLK01C</v>
          </cell>
          <cell r="B328" t="str">
            <v>Bank Maluku</v>
          </cell>
          <cell r="C328" t="str">
            <v>Obligasi I Bank Maluku Tahun 2011 Seri C</v>
          </cell>
          <cell r="D328" t="str">
            <v>P</v>
          </cell>
          <cell r="E328" t="str">
            <v>I</v>
          </cell>
          <cell r="F328" t="str">
            <v>A(idn)</v>
          </cell>
          <cell r="H328">
            <v>210000000000</v>
          </cell>
          <cell r="I328">
            <v>40921</v>
          </cell>
          <cell r="J328">
            <v>40924</v>
          </cell>
          <cell r="K328">
            <v>1</v>
          </cell>
          <cell r="L328">
            <v>42748</v>
          </cell>
          <cell r="M328" t="str">
            <v>IDA0000507C2</v>
          </cell>
          <cell r="N328" t="str">
            <v>JANPR 3-13</v>
          </cell>
          <cell r="O328">
            <v>3</v>
          </cell>
          <cell r="P328" t="str">
            <v>Fixed = 10.7%</v>
          </cell>
          <cell r="Q328">
            <v>42683</v>
          </cell>
          <cell r="R328">
            <v>100</v>
          </cell>
          <cell r="S328" t="str">
            <v>N</v>
          </cell>
          <cell r="T328">
            <v>0</v>
          </cell>
          <cell r="U328">
            <v>0</v>
          </cell>
          <cell r="V328" t="str">
            <v>BMLK</v>
          </cell>
          <cell r="W328">
            <v>6</v>
          </cell>
          <cell r="X328">
            <v>1</v>
          </cell>
          <cell r="Y328">
            <v>0</v>
          </cell>
          <cell r="Z328">
            <v>100</v>
          </cell>
          <cell r="AA328">
            <v>1</v>
          </cell>
          <cell r="AB328">
            <v>3</v>
          </cell>
          <cell r="AC328" t="str">
            <v>IDR</v>
          </cell>
          <cell r="AD328">
            <v>210000000000</v>
          </cell>
          <cell r="AI328">
            <v>1</v>
          </cell>
          <cell r="AJ328">
            <v>8</v>
          </cell>
          <cell r="AK328" t="str">
            <v>30/360</v>
          </cell>
          <cell r="AL328" t="str">
            <v>N</v>
          </cell>
          <cell r="AM328">
            <v>10.7</v>
          </cell>
          <cell r="AN328">
            <v>42656</v>
          </cell>
          <cell r="AO328">
            <v>42748</v>
          </cell>
          <cell r="AP328">
            <v>-4.3099999999999996</v>
          </cell>
          <cell r="AQ328">
            <v>-5</v>
          </cell>
          <cell r="AR328">
            <v>3</v>
          </cell>
          <cell r="AT328">
            <v>1</v>
          </cell>
          <cell r="AU328" t="str">
            <v>Wholesale</v>
          </cell>
          <cell r="AW328" t="str">
            <v>PT Andalan Artha Advisindo Sekuritas</v>
          </cell>
        </row>
        <row r="329">
          <cell r="A329" t="str">
            <v>SPN03120411</v>
          </cell>
          <cell r="B329" t="str">
            <v>Government Bond</v>
          </cell>
          <cell r="C329" t="str">
            <v>Surat Perbendaharaan Negara Seri SPN03120411</v>
          </cell>
          <cell r="D329" t="str">
            <v>S</v>
          </cell>
          <cell r="E329" t="str">
            <v>I</v>
          </cell>
          <cell r="H329">
            <v>1000000000000</v>
          </cell>
          <cell r="I329">
            <v>40920</v>
          </cell>
          <cell r="J329">
            <v>40921</v>
          </cell>
          <cell r="K329">
            <v>1</v>
          </cell>
          <cell r="L329">
            <v>41010</v>
          </cell>
          <cell r="M329" t="str">
            <v>IDQ000005009</v>
          </cell>
          <cell r="N329" t="str">
            <v>SPN</v>
          </cell>
          <cell r="O329">
            <v>0</v>
          </cell>
          <cell r="P329" t="str">
            <v>Yield/Price rata-rata tertimbang 3.87000%</v>
          </cell>
          <cell r="Q329">
            <v>40995</v>
          </cell>
          <cell r="R329">
            <v>99.865899999999996</v>
          </cell>
          <cell r="S329" t="str">
            <v>N</v>
          </cell>
          <cell r="T329">
            <v>0</v>
          </cell>
          <cell r="U329">
            <v>0</v>
          </cell>
          <cell r="V329" t="str">
            <v>GOVT</v>
          </cell>
          <cell r="W329">
            <v>99</v>
          </cell>
          <cell r="X329">
            <v>2</v>
          </cell>
          <cell r="Y329">
            <v>0</v>
          </cell>
          <cell r="Z329">
            <v>99.865899999999996</v>
          </cell>
          <cell r="AA329">
            <v>99</v>
          </cell>
          <cell r="AB329">
            <v>3</v>
          </cell>
          <cell r="AC329" t="str">
            <v>IDR</v>
          </cell>
          <cell r="AD329">
            <v>1000000000000</v>
          </cell>
          <cell r="AI329">
            <v>1</v>
          </cell>
          <cell r="AJ329">
            <v>1</v>
          </cell>
          <cell r="AK329" t="str">
            <v>Actual/Actual</v>
          </cell>
          <cell r="AL329" t="str">
            <v>N</v>
          </cell>
          <cell r="AN329">
            <v>40920</v>
          </cell>
          <cell r="AO329">
            <v>41027</v>
          </cell>
          <cell r="AP329">
            <v>-9.07</v>
          </cell>
          <cell r="AQ329">
            <v>-10</v>
          </cell>
          <cell r="AR329">
            <v>65</v>
          </cell>
          <cell r="AS329">
            <v>3.5</v>
          </cell>
          <cell r="AT329">
            <v>2</v>
          </cell>
          <cell r="AU329" t="str">
            <v>Wholesale</v>
          </cell>
        </row>
        <row r="330">
          <cell r="A330" t="str">
            <v>SPN12130111</v>
          </cell>
          <cell r="B330" t="str">
            <v>Government Bond</v>
          </cell>
          <cell r="C330" t="str">
            <v>Surat Perbendaharaan Negara Seri SPN12130111</v>
          </cell>
          <cell r="D330" t="str">
            <v>S</v>
          </cell>
          <cell r="E330" t="str">
            <v>I</v>
          </cell>
          <cell r="H330">
            <v>2350000000000</v>
          </cell>
          <cell r="I330">
            <v>40920</v>
          </cell>
          <cell r="J330">
            <v>40921</v>
          </cell>
          <cell r="K330">
            <v>1</v>
          </cell>
          <cell r="L330">
            <v>41285</v>
          </cell>
          <cell r="M330" t="str">
            <v>IDQ000005108</v>
          </cell>
          <cell r="N330" t="str">
            <v>SPN</v>
          </cell>
          <cell r="O330">
            <v>0</v>
          </cell>
          <cell r="P330" t="str">
            <v>Yield/Price rata-rata tertimbang 4.50000%</v>
          </cell>
          <cell r="Q330">
            <v>41247</v>
          </cell>
          <cell r="R330">
            <v>99.83</v>
          </cell>
          <cell r="S330" t="str">
            <v>N</v>
          </cell>
          <cell r="T330">
            <v>0</v>
          </cell>
          <cell r="U330">
            <v>0</v>
          </cell>
          <cell r="V330" t="str">
            <v>GOVT</v>
          </cell>
          <cell r="W330">
            <v>99</v>
          </cell>
          <cell r="X330">
            <v>2</v>
          </cell>
          <cell r="Y330">
            <v>0</v>
          </cell>
          <cell r="Z330">
            <v>99.83</v>
          </cell>
          <cell r="AA330">
            <v>99</v>
          </cell>
          <cell r="AB330">
            <v>3</v>
          </cell>
          <cell r="AC330" t="str">
            <v>IDR</v>
          </cell>
          <cell r="AD330">
            <v>3350000000000</v>
          </cell>
          <cell r="AI330">
            <v>1</v>
          </cell>
          <cell r="AJ330">
            <v>1</v>
          </cell>
          <cell r="AK330" t="str">
            <v>Actual/Actual</v>
          </cell>
          <cell r="AL330" t="str">
            <v>N</v>
          </cell>
          <cell r="AN330">
            <v>40920</v>
          </cell>
          <cell r="AO330">
            <v>41302</v>
          </cell>
          <cell r="AP330">
            <v>-8.32</v>
          </cell>
          <cell r="AQ330">
            <v>-9</v>
          </cell>
          <cell r="AR330">
            <v>35</v>
          </cell>
          <cell r="AT330">
            <v>2</v>
          </cell>
          <cell r="AU330" t="str">
            <v>Wholesale</v>
          </cell>
        </row>
        <row r="331">
          <cell r="A331" t="str">
            <v>PNBN05</v>
          </cell>
          <cell r="B331" t="str">
            <v>PT Bank Panin Indonesia Tbk</v>
          </cell>
          <cell r="C331" t="str">
            <v>Obligasi Bank Panin IV Tahun 2010</v>
          </cell>
          <cell r="D331" t="str">
            <v>P</v>
          </cell>
          <cell r="E331" t="str">
            <v>I</v>
          </cell>
          <cell r="F331" t="str">
            <v>idAA</v>
          </cell>
          <cell r="H331">
            <v>540000000000</v>
          </cell>
          <cell r="I331">
            <v>40491</v>
          </cell>
          <cell r="J331">
            <v>40491</v>
          </cell>
          <cell r="K331">
            <v>1</v>
          </cell>
          <cell r="L331">
            <v>42317</v>
          </cell>
          <cell r="M331" t="str">
            <v>IDA000046007</v>
          </cell>
          <cell r="N331" t="str">
            <v>OFb 3-9</v>
          </cell>
          <cell r="O331">
            <v>3</v>
          </cell>
          <cell r="P331" t="str">
            <v>Fixed = 9.00%</v>
          </cell>
          <cell r="Q331">
            <v>42247</v>
          </cell>
          <cell r="R331">
            <v>100.17489999999999</v>
          </cell>
          <cell r="S331" t="str">
            <v>N</v>
          </cell>
          <cell r="T331">
            <v>0</v>
          </cell>
          <cell r="U331">
            <v>0</v>
          </cell>
          <cell r="V331" t="str">
            <v>PNBN</v>
          </cell>
          <cell r="W331">
            <v>6</v>
          </cell>
          <cell r="X331">
            <v>1</v>
          </cell>
          <cell r="Y331">
            <v>0</v>
          </cell>
          <cell r="Z331">
            <v>100.17489999999999</v>
          </cell>
          <cell r="AA331">
            <v>1</v>
          </cell>
          <cell r="AB331">
            <v>3</v>
          </cell>
          <cell r="AC331" t="str">
            <v>IDR</v>
          </cell>
          <cell r="AD331">
            <v>540000000000</v>
          </cell>
          <cell r="AI331">
            <v>1</v>
          </cell>
          <cell r="AJ331">
            <v>7</v>
          </cell>
          <cell r="AK331" t="str">
            <v>30/360</v>
          </cell>
          <cell r="AL331" t="str">
            <v>N</v>
          </cell>
          <cell r="AM331">
            <v>9</v>
          </cell>
          <cell r="AN331">
            <v>42225</v>
          </cell>
          <cell r="AO331">
            <v>42317</v>
          </cell>
          <cell r="AP331">
            <v>-5.49</v>
          </cell>
          <cell r="AQ331">
            <v>-6</v>
          </cell>
          <cell r="AR331">
            <v>7</v>
          </cell>
          <cell r="AS331">
            <v>8.0002399999999998</v>
          </cell>
          <cell r="AT331">
            <v>1</v>
          </cell>
          <cell r="AU331" t="str">
            <v>Wholesale</v>
          </cell>
          <cell r="AW331" t="str">
            <v>PT CIMB Sec. Indonesia</v>
          </cell>
        </row>
        <row r="332">
          <cell r="A332" t="str">
            <v>SPN111110</v>
          </cell>
          <cell r="B332" t="str">
            <v>Government Bond</v>
          </cell>
          <cell r="C332" t="str">
            <v>Surat Perbendaharaan Negara Seri SPN20111110</v>
          </cell>
          <cell r="D332" t="str">
            <v>S</v>
          </cell>
          <cell r="E332" t="str">
            <v>I</v>
          </cell>
          <cell r="G332">
            <v>0</v>
          </cell>
          <cell r="H332">
            <v>500000000000</v>
          </cell>
          <cell r="I332">
            <v>40493</v>
          </cell>
          <cell r="J332">
            <v>40494</v>
          </cell>
          <cell r="K332">
            <v>1</v>
          </cell>
          <cell r="L332">
            <v>40857</v>
          </cell>
          <cell r="M332" t="str">
            <v>IDQ000002303</v>
          </cell>
          <cell r="N332" t="str">
            <v>SPN</v>
          </cell>
          <cell r="O332">
            <v>0</v>
          </cell>
          <cell r="P332" t="str">
            <v>Yield/Price rata-rata tertimbang 4.47500%</v>
          </cell>
          <cell r="Q332">
            <v>40828</v>
          </cell>
          <cell r="R332">
            <v>99.636939999999996</v>
          </cell>
          <cell r="S332" t="str">
            <v>N</v>
          </cell>
          <cell r="T332">
            <v>0</v>
          </cell>
          <cell r="U332">
            <v>0</v>
          </cell>
          <cell r="V332" t="str">
            <v>GOVT</v>
          </cell>
          <cell r="W332">
            <v>99</v>
          </cell>
          <cell r="X332">
            <v>2</v>
          </cell>
          <cell r="Y332">
            <v>0</v>
          </cell>
          <cell r="Z332">
            <v>99.636939999999996</v>
          </cell>
          <cell r="AA332">
            <v>99</v>
          </cell>
          <cell r="AB332">
            <v>3</v>
          </cell>
          <cell r="AC332" t="str">
            <v>IDR</v>
          </cell>
          <cell r="AD332">
            <v>500000000000</v>
          </cell>
          <cell r="AI332">
            <v>1</v>
          </cell>
          <cell r="AJ332">
            <v>1</v>
          </cell>
          <cell r="AK332" t="str">
            <v>Actual/Actual</v>
          </cell>
          <cell r="AL332" t="str">
            <v>N</v>
          </cell>
          <cell r="AN332">
            <v>40493</v>
          </cell>
          <cell r="AO332">
            <v>40857</v>
          </cell>
          <cell r="AP332">
            <v>-9.49</v>
          </cell>
          <cell r="AQ332">
            <v>-10</v>
          </cell>
          <cell r="AR332">
            <v>7.1279997825622603</v>
          </cell>
          <cell r="AS332">
            <v>4.75</v>
          </cell>
          <cell r="AT332">
            <v>2</v>
          </cell>
          <cell r="AU332" t="str">
            <v>Retail</v>
          </cell>
          <cell r="AV332">
            <v>0</v>
          </cell>
        </row>
        <row r="333">
          <cell r="A333" t="str">
            <v>BWPT01</v>
          </cell>
          <cell r="B333" t="str">
            <v>BW Plantation Tbk</v>
          </cell>
          <cell r="C333" t="str">
            <v>Obligasi I BW Plantation Tahun 2010</v>
          </cell>
          <cell r="D333" t="str">
            <v>P</v>
          </cell>
          <cell r="E333" t="str">
            <v>I</v>
          </cell>
          <cell r="F333" t="str">
            <v>idBBB+</v>
          </cell>
          <cell r="H333">
            <v>700000000000</v>
          </cell>
          <cell r="I333">
            <v>40498</v>
          </cell>
          <cell r="J333">
            <v>40500</v>
          </cell>
          <cell r="K333">
            <v>1</v>
          </cell>
          <cell r="L333">
            <v>42324</v>
          </cell>
          <cell r="M333" t="str">
            <v>IDA000046205</v>
          </cell>
          <cell r="N333" t="str">
            <v>NPr 3-16</v>
          </cell>
          <cell r="O333">
            <v>3</v>
          </cell>
          <cell r="P333" t="str">
            <v>Fixed = 10.675%</v>
          </cell>
          <cell r="Q333">
            <v>42311</v>
          </cell>
          <cell r="R333">
            <v>99.85</v>
          </cell>
          <cell r="S333" t="str">
            <v>N</v>
          </cell>
          <cell r="T333">
            <v>0</v>
          </cell>
          <cell r="U333">
            <v>0</v>
          </cell>
          <cell r="V333" t="str">
            <v>BWPT</v>
          </cell>
          <cell r="W333">
            <v>2</v>
          </cell>
          <cell r="X333">
            <v>1</v>
          </cell>
          <cell r="Y333">
            <v>0</v>
          </cell>
          <cell r="Z333">
            <v>99.84</v>
          </cell>
          <cell r="AA333">
            <v>1</v>
          </cell>
          <cell r="AB333">
            <v>3</v>
          </cell>
          <cell r="AC333" t="str">
            <v>IDR</v>
          </cell>
          <cell r="AD333">
            <v>700000000000</v>
          </cell>
          <cell r="AI333">
            <v>1</v>
          </cell>
          <cell r="AJ333">
            <v>9</v>
          </cell>
          <cell r="AK333" t="str">
            <v>30/360</v>
          </cell>
          <cell r="AL333" t="str">
            <v>N</v>
          </cell>
          <cell r="AM333">
            <v>10.675000000000001</v>
          </cell>
          <cell r="AN333">
            <v>42232</v>
          </cell>
          <cell r="AO333">
            <v>42324</v>
          </cell>
          <cell r="AP333">
            <v>-5.47</v>
          </cell>
          <cell r="AQ333">
            <v>-6</v>
          </cell>
          <cell r="AR333">
            <v>11</v>
          </cell>
          <cell r="AS333">
            <v>10.433680000000001</v>
          </cell>
          <cell r="AT333">
            <v>1</v>
          </cell>
          <cell r="AU333" t="str">
            <v>Wholesale</v>
          </cell>
          <cell r="AW333" t="str">
            <v>PT Danareksa Sekuritas</v>
          </cell>
        </row>
        <row r="334">
          <cell r="A334" t="str">
            <v>DBTN02</v>
          </cell>
          <cell r="B334" t="str">
            <v>PT Bank Tabungan Negara Tbk</v>
          </cell>
          <cell r="C334" t="str">
            <v>Efek Beragun Aset Danareksa BTN 02 - KPR Kelas A Tahun 2011</v>
          </cell>
          <cell r="D334" t="str">
            <v>P</v>
          </cell>
          <cell r="E334" t="str">
            <v>I</v>
          </cell>
          <cell r="F334" t="str">
            <v>idAAA</v>
          </cell>
          <cell r="H334">
            <v>645000000000</v>
          </cell>
          <cell r="I334">
            <v>40863</v>
          </cell>
          <cell r="J334">
            <v>40864</v>
          </cell>
          <cell r="K334">
            <v>1</v>
          </cell>
          <cell r="L334">
            <v>44254</v>
          </cell>
          <cell r="M334" t="str">
            <v>IDU000000408</v>
          </cell>
          <cell r="N334" t="str">
            <v>NOVFE 3-27</v>
          </cell>
          <cell r="O334">
            <v>3</v>
          </cell>
          <cell r="P334" t="str">
            <v>Fixed = 8.75%</v>
          </cell>
          <cell r="Q334">
            <v>41059</v>
          </cell>
          <cell r="R334">
            <v>100.53</v>
          </cell>
          <cell r="S334" t="str">
            <v>N</v>
          </cell>
          <cell r="T334">
            <v>0</v>
          </cell>
          <cell r="U334">
            <v>0</v>
          </cell>
          <cell r="V334" t="str">
            <v>DBTN02</v>
          </cell>
          <cell r="W334">
            <v>99</v>
          </cell>
          <cell r="X334">
            <v>3</v>
          </cell>
          <cell r="Y334">
            <v>0</v>
          </cell>
          <cell r="Z334">
            <v>100.54</v>
          </cell>
          <cell r="AA334">
            <v>1</v>
          </cell>
          <cell r="AB334">
            <v>3</v>
          </cell>
          <cell r="AC334" t="str">
            <v>IDR</v>
          </cell>
          <cell r="AI334">
            <v>1</v>
          </cell>
          <cell r="AJ334">
            <v>24</v>
          </cell>
          <cell r="AK334" t="str">
            <v>Actual/360</v>
          </cell>
          <cell r="AL334" t="str">
            <v>N</v>
          </cell>
          <cell r="AM334">
            <v>8.75</v>
          </cell>
          <cell r="AN334">
            <v>43066</v>
          </cell>
          <cell r="AO334">
            <v>43158</v>
          </cell>
          <cell r="AP334">
            <v>-0.18</v>
          </cell>
          <cell r="AQ334">
            <v>-1</v>
          </cell>
          <cell r="AR334">
            <v>3.6330867800000002</v>
          </cell>
          <cell r="AS334">
            <v>8.6610200000000006</v>
          </cell>
          <cell r="AT334">
            <v>3</v>
          </cell>
          <cell r="AU334" t="str">
            <v>Wholesale</v>
          </cell>
          <cell r="AW334" t="str">
            <v>PT Danareksa Sekuritas</v>
          </cell>
        </row>
        <row r="335">
          <cell r="A335" t="str">
            <v>SPN03120202</v>
          </cell>
          <cell r="B335" t="str">
            <v>Government Bond</v>
          </cell>
          <cell r="C335" t="str">
            <v>Surat Perbendaharaan Negara Seri SPN03120202</v>
          </cell>
          <cell r="D335" t="str">
            <v>S</v>
          </cell>
          <cell r="E335" t="str">
            <v>I</v>
          </cell>
          <cell r="G335">
            <v>0</v>
          </cell>
          <cell r="H335">
            <v>1100000000000</v>
          </cell>
          <cell r="I335">
            <v>40850</v>
          </cell>
          <cell r="J335">
            <v>40851</v>
          </cell>
          <cell r="K335">
            <v>1</v>
          </cell>
          <cell r="L335">
            <v>40941</v>
          </cell>
          <cell r="M335" t="str">
            <v>IDQ000004705</v>
          </cell>
          <cell r="N335" t="str">
            <v>SPN</v>
          </cell>
          <cell r="O335">
            <v>0</v>
          </cell>
          <cell r="P335" t="str">
            <v>Yield/Price rata-rata tertimbang 4.71889%</v>
          </cell>
          <cell r="Q335">
            <v>40938</v>
          </cell>
          <cell r="R335">
            <v>99.995900000000006</v>
          </cell>
          <cell r="S335" t="str">
            <v>N</v>
          </cell>
          <cell r="T335">
            <v>0</v>
          </cell>
          <cell r="U335">
            <v>0</v>
          </cell>
          <cell r="V335" t="str">
            <v>GOVT</v>
          </cell>
          <cell r="W335">
            <v>99</v>
          </cell>
          <cell r="X335">
            <v>2</v>
          </cell>
          <cell r="Y335">
            <v>0</v>
          </cell>
          <cell r="Z335">
            <v>66.663929999999993</v>
          </cell>
          <cell r="AA335">
            <v>99</v>
          </cell>
          <cell r="AB335">
            <v>3</v>
          </cell>
          <cell r="AC335" t="str">
            <v>IDR</v>
          </cell>
          <cell r="AD335">
            <v>1100000000000</v>
          </cell>
          <cell r="AI335">
            <v>1</v>
          </cell>
          <cell r="AJ335">
            <v>1</v>
          </cell>
          <cell r="AK335" t="str">
            <v>Actual/Actual</v>
          </cell>
          <cell r="AL335" t="str">
            <v>N</v>
          </cell>
          <cell r="AN335">
            <v>40850</v>
          </cell>
          <cell r="AO335">
            <v>40941</v>
          </cell>
          <cell r="AP335">
            <v>-9.26</v>
          </cell>
          <cell r="AQ335">
            <v>-10</v>
          </cell>
          <cell r="AR335">
            <v>50</v>
          </cell>
          <cell r="AS335">
            <v>0</v>
          </cell>
          <cell r="AT335">
            <v>2</v>
          </cell>
          <cell r="AU335" t="str">
            <v>Wholesale</v>
          </cell>
          <cell r="AV335">
            <v>0</v>
          </cell>
        </row>
        <row r="336">
          <cell r="A336" t="str">
            <v>TRAC02B</v>
          </cell>
          <cell r="B336" t="str">
            <v>Serasi Autoraya</v>
          </cell>
          <cell r="C336" t="str">
            <v>Obligasi Serasi Autoraya II Tahun 2011 Seri B</v>
          </cell>
          <cell r="D336" t="str">
            <v>P</v>
          </cell>
          <cell r="E336" t="str">
            <v>I</v>
          </cell>
          <cell r="F336" t="str">
            <v>idA+</v>
          </cell>
          <cell r="H336">
            <v>185000000000</v>
          </cell>
          <cell r="I336">
            <v>40729</v>
          </cell>
          <cell r="J336">
            <v>40730</v>
          </cell>
          <cell r="K336">
            <v>1</v>
          </cell>
          <cell r="L336">
            <v>41460</v>
          </cell>
          <cell r="M336" t="str">
            <v>IDA0000489B5</v>
          </cell>
          <cell r="N336" t="str">
            <v>JOC 3-5</v>
          </cell>
          <cell r="O336">
            <v>3</v>
          </cell>
          <cell r="P336" t="str">
            <v>Fixed = 9.10 %</v>
          </cell>
          <cell r="Q336">
            <v>41450</v>
          </cell>
          <cell r="R336">
            <v>100</v>
          </cell>
          <cell r="S336" t="str">
            <v>N</v>
          </cell>
          <cell r="T336">
            <v>0</v>
          </cell>
          <cell r="U336">
            <v>0</v>
          </cell>
          <cell r="V336" t="str">
            <v>TRAC</v>
          </cell>
          <cell r="W336">
            <v>13</v>
          </cell>
          <cell r="X336">
            <v>1</v>
          </cell>
          <cell r="Y336">
            <v>0</v>
          </cell>
          <cell r="Z336">
            <v>100</v>
          </cell>
          <cell r="AA336">
            <v>1</v>
          </cell>
          <cell r="AB336">
            <v>3</v>
          </cell>
          <cell r="AC336" t="str">
            <v>IDR</v>
          </cell>
          <cell r="AD336">
            <v>185000000000</v>
          </cell>
          <cell r="AI336">
            <v>1</v>
          </cell>
          <cell r="AJ336">
            <v>8</v>
          </cell>
          <cell r="AK336" t="str">
            <v>30/360</v>
          </cell>
          <cell r="AL336" t="str">
            <v>N</v>
          </cell>
          <cell r="AM336">
            <v>9.1</v>
          </cell>
          <cell r="AN336">
            <v>41369</v>
          </cell>
          <cell r="AO336">
            <v>41460</v>
          </cell>
          <cell r="AP336">
            <v>-7.84</v>
          </cell>
          <cell r="AQ336">
            <v>-8</v>
          </cell>
          <cell r="AR336">
            <v>0.5</v>
          </cell>
          <cell r="AS336">
            <v>0</v>
          </cell>
          <cell r="AT336">
            <v>1</v>
          </cell>
          <cell r="AU336" t="str">
            <v>Wholesale</v>
          </cell>
          <cell r="AW336" t="str">
            <v>Victoria Sekuriats</v>
          </cell>
        </row>
        <row r="337">
          <cell r="A337" t="str">
            <v>BTPN01BCN1</v>
          </cell>
          <cell r="B337" t="str">
            <v>PT Bank Tabungan Pensiunan Nas</v>
          </cell>
          <cell r="C337" t="str">
            <v>Obligasi Berkelanjutan I Bank BTPN Tahap I Tahun 2011 Seri B</v>
          </cell>
          <cell r="D337" t="str">
            <v>P</v>
          </cell>
          <cell r="E337" t="str">
            <v>I</v>
          </cell>
          <cell r="F337" t="str">
            <v>AAA(idn)</v>
          </cell>
          <cell r="H337">
            <v>335000000000</v>
          </cell>
          <cell r="I337">
            <v>40722</v>
          </cell>
          <cell r="J337">
            <v>40724</v>
          </cell>
          <cell r="K337">
            <v>1</v>
          </cell>
          <cell r="L337">
            <v>42549</v>
          </cell>
          <cell r="M337" t="str">
            <v>IDA0000484B6</v>
          </cell>
          <cell r="N337" t="str">
            <v>JSP 3-28</v>
          </cell>
          <cell r="O337">
            <v>3</v>
          </cell>
          <cell r="P337" t="str">
            <v>Fixed= 9.90%</v>
          </cell>
          <cell r="Q337">
            <v>42506</v>
          </cell>
          <cell r="R337">
            <v>100.17</v>
          </cell>
          <cell r="S337" t="str">
            <v>N</v>
          </cell>
          <cell r="T337">
            <v>0</v>
          </cell>
          <cell r="U337">
            <v>0</v>
          </cell>
          <cell r="V337" t="str">
            <v>BTPN</v>
          </cell>
          <cell r="W337">
            <v>1</v>
          </cell>
          <cell r="X337">
            <v>1</v>
          </cell>
          <cell r="Y337">
            <v>0</v>
          </cell>
          <cell r="Z337">
            <v>100.05</v>
          </cell>
          <cell r="AA337">
            <v>1</v>
          </cell>
          <cell r="AB337">
            <v>3</v>
          </cell>
          <cell r="AC337" t="str">
            <v>IDR</v>
          </cell>
          <cell r="AD337">
            <v>335000000000</v>
          </cell>
          <cell r="AI337">
            <v>1</v>
          </cell>
          <cell r="AJ337">
            <v>6</v>
          </cell>
          <cell r="AK337" t="str">
            <v>30/360</v>
          </cell>
          <cell r="AL337" t="str">
            <v>N</v>
          </cell>
          <cell r="AM337">
            <v>9.9</v>
          </cell>
          <cell r="AN337">
            <v>42457</v>
          </cell>
          <cell r="AO337">
            <v>42549</v>
          </cell>
          <cell r="AP337">
            <v>-4.8499999999999996</v>
          </cell>
          <cell r="AQ337">
            <v>-5</v>
          </cell>
          <cell r="AR337">
            <v>2</v>
          </cell>
          <cell r="AS337">
            <v>9.76572</v>
          </cell>
          <cell r="AT337">
            <v>1</v>
          </cell>
          <cell r="AU337" t="str">
            <v>Wholesale</v>
          </cell>
          <cell r="AW337" t="str">
            <v>PT Danareksa Sekuritas</v>
          </cell>
        </row>
        <row r="338">
          <cell r="A338" t="str">
            <v>BTPN01BCN3</v>
          </cell>
          <cell r="B338" t="str">
            <v>PT BTPN</v>
          </cell>
          <cell r="C338" t="str">
            <v>Obligasi Berkelanjutan I Bank BTPN Dengan Tingkat Bunga Tetap Tahap III Tahun 2013 Seri B</v>
          </cell>
          <cell r="D338" t="str">
            <v>P</v>
          </cell>
          <cell r="E338" t="str">
            <v>I</v>
          </cell>
          <cell r="F338" t="str">
            <v>AAA(idn)</v>
          </cell>
          <cell r="H338">
            <v>400000000000</v>
          </cell>
          <cell r="I338">
            <v>41338</v>
          </cell>
          <cell r="J338">
            <v>41339</v>
          </cell>
          <cell r="L338">
            <v>43164</v>
          </cell>
          <cell r="M338" t="str">
            <v>IDA0000571B0</v>
          </cell>
          <cell r="N338" t="str">
            <v>FEBMAR 3-5</v>
          </cell>
          <cell r="O338">
            <v>3</v>
          </cell>
          <cell r="P338" t="str">
            <v>Fixed = 8.25%</v>
          </cell>
          <cell r="Q338">
            <v>43124</v>
          </cell>
          <cell r="R338">
            <v>100.26</v>
          </cell>
          <cell r="S338" t="str">
            <v>N</v>
          </cell>
          <cell r="V338" t="str">
            <v>BTPN</v>
          </cell>
          <cell r="W338">
            <v>1</v>
          </cell>
          <cell r="X338">
            <v>1</v>
          </cell>
          <cell r="Z338">
            <v>100.3</v>
          </cell>
          <cell r="AA338">
            <v>1</v>
          </cell>
          <cell r="AB338">
            <v>3</v>
          </cell>
          <cell r="AC338" t="str">
            <v>IDR</v>
          </cell>
          <cell r="AD338">
            <v>400000000000</v>
          </cell>
          <cell r="AI338">
            <v>1</v>
          </cell>
          <cell r="AJ338">
            <v>6</v>
          </cell>
          <cell r="AK338" t="str">
            <v>30/360</v>
          </cell>
          <cell r="AL338" t="str">
            <v>N</v>
          </cell>
          <cell r="AM338">
            <v>8.25</v>
          </cell>
          <cell r="AN338">
            <v>43074</v>
          </cell>
          <cell r="AO338">
            <v>43164</v>
          </cell>
          <cell r="AP338">
            <v>-3.17</v>
          </cell>
          <cell r="AQ338">
            <v>-4</v>
          </cell>
          <cell r="AR338">
            <v>2</v>
          </cell>
          <cell r="AS338">
            <v>5.6494499999999999</v>
          </cell>
          <cell r="AT338">
            <v>1</v>
          </cell>
          <cell r="AU338" t="str">
            <v>Wholesale</v>
          </cell>
          <cell r="AW338" t="str">
            <v>Danareksa Sek</v>
          </cell>
        </row>
        <row r="339">
          <cell r="A339" t="str">
            <v>FR0049</v>
          </cell>
          <cell r="B339" t="str">
            <v>Government Bond</v>
          </cell>
          <cell r="C339" t="str">
            <v>Obligasi Negara RI Seri FR0049</v>
          </cell>
          <cell r="D339" t="str">
            <v>S</v>
          </cell>
          <cell r="E339" t="str">
            <v>I</v>
          </cell>
          <cell r="H339">
            <v>750000000000</v>
          </cell>
          <cell r="I339">
            <v>39492</v>
          </cell>
          <cell r="J339">
            <v>39493</v>
          </cell>
          <cell r="K339">
            <v>1</v>
          </cell>
          <cell r="L339">
            <v>41532</v>
          </cell>
          <cell r="M339" t="str">
            <v>IDG000008400</v>
          </cell>
          <cell r="N339" t="str">
            <v>FMA 6-15</v>
          </cell>
          <cell r="O339">
            <v>6</v>
          </cell>
          <cell r="P339" t="str">
            <v>Fixed=9%</v>
          </cell>
          <cell r="Q339">
            <v>41529</v>
          </cell>
          <cell r="R339">
            <v>100</v>
          </cell>
          <cell r="S339" t="str">
            <v>N</v>
          </cell>
          <cell r="T339">
            <v>0</v>
          </cell>
          <cell r="U339">
            <v>0</v>
          </cell>
          <cell r="V339" t="str">
            <v>GOVT</v>
          </cell>
          <cell r="W339">
            <v>99</v>
          </cell>
          <cell r="X339">
            <v>2</v>
          </cell>
          <cell r="Y339">
            <v>1</v>
          </cell>
          <cell r="Z339">
            <v>100</v>
          </cell>
          <cell r="AA339">
            <v>1</v>
          </cell>
          <cell r="AB339">
            <v>3</v>
          </cell>
          <cell r="AC339" t="str">
            <v>IDR</v>
          </cell>
          <cell r="AD339">
            <v>4428607000000</v>
          </cell>
          <cell r="AI339">
            <v>1</v>
          </cell>
          <cell r="AJ339">
            <v>3</v>
          </cell>
          <cell r="AK339" t="str">
            <v>Actual/Actual</v>
          </cell>
          <cell r="AL339" t="str">
            <v>N</v>
          </cell>
          <cell r="AM339">
            <v>9</v>
          </cell>
          <cell r="AN339">
            <v>41348</v>
          </cell>
          <cell r="AO339">
            <v>41532</v>
          </cell>
          <cell r="AP339">
            <v>-7.64</v>
          </cell>
          <cell r="AQ339">
            <v>-8</v>
          </cell>
          <cell r="AR339">
            <v>20</v>
          </cell>
          <cell r="AS339">
            <v>8.6184899999999995</v>
          </cell>
          <cell r="AT339">
            <v>1</v>
          </cell>
          <cell r="AU339" t="str">
            <v>Wholesale</v>
          </cell>
        </row>
        <row r="340">
          <cell r="A340" t="str">
            <v>ADMF01ACN3</v>
          </cell>
          <cell r="B340" t="str">
            <v>Adira Dinamika</v>
          </cell>
          <cell r="C340" t="str">
            <v>Obligasi Berkelanjutan I Adira Dinamika Multi Finance Tahap III Tahun 2012 Seri A</v>
          </cell>
          <cell r="D340" t="str">
            <v>P</v>
          </cell>
          <cell r="E340" t="str">
            <v>I</v>
          </cell>
          <cell r="H340">
            <v>376000000000</v>
          </cell>
          <cell r="I340">
            <v>41179</v>
          </cell>
          <cell r="J340">
            <v>41180</v>
          </cell>
          <cell r="L340">
            <v>41554</v>
          </cell>
          <cell r="M340" t="str">
            <v>IDA0000542A3</v>
          </cell>
          <cell r="N340" t="str">
            <v>SEPDS 3-27</v>
          </cell>
          <cell r="O340">
            <v>3</v>
          </cell>
          <cell r="P340" t="str">
            <v>Fixed = 6.5%</v>
          </cell>
          <cell r="Q340">
            <v>41544</v>
          </cell>
          <cell r="R340">
            <v>99.987989999999996</v>
          </cell>
          <cell r="S340" t="str">
            <v>N</v>
          </cell>
          <cell r="V340" t="str">
            <v>ADMF</v>
          </cell>
          <cell r="W340">
            <v>7</v>
          </cell>
          <cell r="X340">
            <v>1</v>
          </cell>
          <cell r="Z340">
            <v>99.987989999999996</v>
          </cell>
          <cell r="AA340">
            <v>1</v>
          </cell>
          <cell r="AB340">
            <v>3</v>
          </cell>
          <cell r="AC340" t="str">
            <v>IDR</v>
          </cell>
          <cell r="AD340">
            <v>376000000000</v>
          </cell>
          <cell r="AI340">
            <v>1</v>
          </cell>
          <cell r="AK340" t="str">
            <v>30/360</v>
          </cell>
          <cell r="AL340" t="str">
            <v>N</v>
          </cell>
          <cell r="AM340">
            <v>6.5</v>
          </cell>
          <cell r="AN340">
            <v>41452</v>
          </cell>
          <cell r="AO340">
            <v>41554</v>
          </cell>
          <cell r="AP340">
            <v>-7.58</v>
          </cell>
          <cell r="AQ340">
            <v>-8</v>
          </cell>
          <cell r="AR340">
            <v>2</v>
          </cell>
          <cell r="AT340">
            <v>1</v>
          </cell>
          <cell r="AU340" t="str">
            <v>Wholesale</v>
          </cell>
          <cell r="AW340" t="str">
            <v>Cimb Sec Indo</v>
          </cell>
        </row>
        <row r="341">
          <cell r="A341" t="str">
            <v>ADMF01BCN3</v>
          </cell>
          <cell r="B341" t="str">
            <v>Adira Dinamika</v>
          </cell>
          <cell r="C341" t="str">
            <v>Obligasi Berkelanjutan I Adira Dinamika Multi Finance Tahap III Tahun 2012 Seri B</v>
          </cell>
          <cell r="D341" t="str">
            <v>P</v>
          </cell>
          <cell r="E341" t="str">
            <v>I</v>
          </cell>
          <cell r="F341" t="str">
            <v>idAAA</v>
          </cell>
          <cell r="H341">
            <v>578000000000</v>
          </cell>
          <cell r="I341">
            <v>41179</v>
          </cell>
          <cell r="J341">
            <v>41180</v>
          </cell>
          <cell r="L341">
            <v>42274</v>
          </cell>
          <cell r="M341" t="str">
            <v>IDA0000542B1</v>
          </cell>
          <cell r="N341" t="str">
            <v>SEPDS 3-27</v>
          </cell>
          <cell r="O341">
            <v>3</v>
          </cell>
          <cell r="P341" t="str">
            <v>Fixed = 7.75%; Peng-JTO-00044/BEI.PNG/09-2015 tanggal 25 September 2015</v>
          </cell>
          <cell r="Q341">
            <v>42240</v>
          </cell>
          <cell r="R341">
            <v>99.427300000000002</v>
          </cell>
          <cell r="S341" t="str">
            <v>N</v>
          </cell>
          <cell r="V341" t="str">
            <v>ADMF</v>
          </cell>
          <cell r="W341">
            <v>7</v>
          </cell>
          <cell r="X341">
            <v>1</v>
          </cell>
          <cell r="Z341">
            <v>99.427300000000002</v>
          </cell>
          <cell r="AA341">
            <v>1</v>
          </cell>
          <cell r="AB341">
            <v>3</v>
          </cell>
          <cell r="AC341" t="str">
            <v>IDR</v>
          </cell>
          <cell r="AD341">
            <v>578000000000</v>
          </cell>
          <cell r="AI341">
            <v>1</v>
          </cell>
          <cell r="AJ341">
            <v>6</v>
          </cell>
          <cell r="AL341" t="str">
            <v>N</v>
          </cell>
          <cell r="AM341">
            <v>7.75</v>
          </cell>
          <cell r="AN341">
            <v>42182</v>
          </cell>
          <cell r="AO341">
            <v>42274</v>
          </cell>
          <cell r="AP341">
            <v>-5.61</v>
          </cell>
          <cell r="AQ341">
            <v>-6</v>
          </cell>
          <cell r="AR341">
            <v>5</v>
          </cell>
          <cell r="AS341">
            <v>14.74</v>
          </cell>
          <cell r="AT341">
            <v>1</v>
          </cell>
          <cell r="AU341" t="str">
            <v>Wholesale</v>
          </cell>
          <cell r="AW341" t="str">
            <v>CIMB Sec Ind</v>
          </cell>
        </row>
        <row r="342">
          <cell r="A342" t="str">
            <v>ADMF01CCN3</v>
          </cell>
          <cell r="B342" t="str">
            <v>Adira Dinamika</v>
          </cell>
          <cell r="C342" t="str">
            <v>Obligasi Berkelanjutan I Adira Dinamika Multi Finance Tahap III Tahun 2012 Seri C</v>
          </cell>
          <cell r="D342" t="str">
            <v>P</v>
          </cell>
          <cell r="E342" t="str">
            <v>I</v>
          </cell>
          <cell r="F342" t="str">
            <v>idAAA</v>
          </cell>
          <cell r="H342">
            <v>673000000000</v>
          </cell>
          <cell r="I342">
            <v>41179</v>
          </cell>
          <cell r="J342">
            <v>41180</v>
          </cell>
          <cell r="L342">
            <v>43005</v>
          </cell>
          <cell r="M342" t="str">
            <v>IDA0000542C9</v>
          </cell>
          <cell r="N342" t="str">
            <v>SEPDS 3-27</v>
          </cell>
          <cell r="O342">
            <v>3</v>
          </cell>
          <cell r="P342" t="str">
            <v>Fixed = 8.75%</v>
          </cell>
          <cell r="Q342">
            <v>42963</v>
          </cell>
          <cell r="R342">
            <v>100.3147</v>
          </cell>
          <cell r="S342" t="str">
            <v>N</v>
          </cell>
          <cell r="V342" t="str">
            <v>ADMF</v>
          </cell>
          <cell r="W342">
            <v>7</v>
          </cell>
          <cell r="X342">
            <v>1</v>
          </cell>
          <cell r="Z342">
            <v>100.3147</v>
          </cell>
          <cell r="AA342">
            <v>1</v>
          </cell>
          <cell r="AB342">
            <v>3</v>
          </cell>
          <cell r="AC342" t="str">
            <v>IDR</v>
          </cell>
          <cell r="AD342">
            <v>673000000000</v>
          </cell>
          <cell r="AI342">
            <v>1</v>
          </cell>
          <cell r="AJ342">
            <v>6</v>
          </cell>
          <cell r="AK342" t="str">
            <v>30/360</v>
          </cell>
          <cell r="AL342" t="str">
            <v>N</v>
          </cell>
          <cell r="AM342">
            <v>8.75</v>
          </cell>
          <cell r="AN342">
            <v>42913</v>
          </cell>
          <cell r="AO342">
            <v>43005</v>
          </cell>
          <cell r="AP342">
            <v>-3.6</v>
          </cell>
          <cell r="AQ342">
            <v>-4</v>
          </cell>
          <cell r="AR342">
            <v>1</v>
          </cell>
          <cell r="AT342">
            <v>1</v>
          </cell>
          <cell r="AU342" t="str">
            <v>Wholesale</v>
          </cell>
          <cell r="AW342" t="str">
            <v>CIMB Sec Ind</v>
          </cell>
        </row>
        <row r="343">
          <cell r="A343" t="str">
            <v>PNBN01SBCN1</v>
          </cell>
          <cell r="B343" t="str">
            <v>Bank Panin</v>
          </cell>
          <cell r="C343" t="str">
            <v>Obligasi Subordinasi Berkelanjutan I Bank Panin Tahap I Tahun 2012</v>
          </cell>
          <cell r="D343" t="str">
            <v>P</v>
          </cell>
          <cell r="E343" t="str">
            <v>I</v>
          </cell>
          <cell r="F343" t="str">
            <v>idAA-</v>
          </cell>
          <cell r="H343">
            <v>2000000000000</v>
          </cell>
          <cell r="I343">
            <v>41263</v>
          </cell>
          <cell r="J343">
            <v>41264</v>
          </cell>
          <cell r="L343">
            <v>43819</v>
          </cell>
          <cell r="M343" t="str">
            <v>IDA000056105</v>
          </cell>
          <cell r="N343" t="str">
            <v>DESMAR 3-20</v>
          </cell>
          <cell r="O343">
            <v>3</v>
          </cell>
          <cell r="P343" t="str">
            <v>Fixed = 9.4%</v>
          </cell>
          <cell r="Q343">
            <v>43798.604166666664</v>
          </cell>
          <cell r="R343">
            <v>100</v>
          </cell>
          <cell r="S343" t="str">
            <v>N</v>
          </cell>
          <cell r="V343" t="str">
            <v>PNBN</v>
          </cell>
          <cell r="W343">
            <v>6</v>
          </cell>
          <cell r="X343">
            <v>1</v>
          </cell>
          <cell r="Z343">
            <v>99.95</v>
          </cell>
          <cell r="AA343">
            <v>1</v>
          </cell>
          <cell r="AB343">
            <v>3</v>
          </cell>
          <cell r="AC343" t="str">
            <v>IDR</v>
          </cell>
          <cell r="AD343">
            <v>2000000000000</v>
          </cell>
          <cell r="AI343">
            <v>1</v>
          </cell>
          <cell r="AJ343">
            <v>7</v>
          </cell>
          <cell r="AK343" t="str">
            <v>30/360</v>
          </cell>
          <cell r="AL343" t="str">
            <v>N</v>
          </cell>
          <cell r="AM343">
            <v>9.4</v>
          </cell>
          <cell r="AN343">
            <v>43728</v>
          </cell>
          <cell r="AO343">
            <v>43819</v>
          </cell>
          <cell r="AP343">
            <v>-1.37</v>
          </cell>
          <cell r="AQ343">
            <v>-2</v>
          </cell>
          <cell r="AR343">
            <v>0.05</v>
          </cell>
          <cell r="AS343">
            <v>3.26389</v>
          </cell>
          <cell r="AT343">
            <v>1</v>
          </cell>
          <cell r="AU343" t="str">
            <v>Wholesale</v>
          </cell>
          <cell r="AW343" t="str">
            <v>CIMB Sec Ind</v>
          </cell>
        </row>
        <row r="344">
          <cell r="A344" t="str">
            <v>MDLN02A</v>
          </cell>
          <cell r="B344" t="str">
            <v>Modernland Realty</v>
          </cell>
          <cell r="C344" t="str">
            <v>Obligasi II Modernland Realty Tahun 2012 Dengan Tingkat Bunga Tetap Seri A</v>
          </cell>
          <cell r="D344" t="str">
            <v>P</v>
          </cell>
          <cell r="E344" t="str">
            <v>I</v>
          </cell>
          <cell r="F344" t="str">
            <v>idA</v>
          </cell>
          <cell r="H344">
            <v>250000000000</v>
          </cell>
          <cell r="I344">
            <v>41270</v>
          </cell>
          <cell r="J344">
            <v>41271</v>
          </cell>
          <cell r="K344">
            <v>42361</v>
          </cell>
          <cell r="L344">
            <v>42365</v>
          </cell>
          <cell r="M344" t="str">
            <v>IDA0000563A9</v>
          </cell>
          <cell r="N344" t="str">
            <v>DESMAR 3-27</v>
          </cell>
          <cell r="O344">
            <v>3</v>
          </cell>
          <cell r="P344" t="str">
            <v>Fixed = 10.75%</v>
          </cell>
          <cell r="Q344">
            <v>42345</v>
          </cell>
          <cell r="R344">
            <v>100</v>
          </cell>
          <cell r="S344" t="str">
            <v>N</v>
          </cell>
          <cell r="V344" t="str">
            <v>MDLN</v>
          </cell>
          <cell r="W344">
            <v>12</v>
          </cell>
          <cell r="X344">
            <v>1</v>
          </cell>
          <cell r="Z344">
            <v>100.015</v>
          </cell>
          <cell r="AA344">
            <v>1</v>
          </cell>
          <cell r="AB344">
            <v>3</v>
          </cell>
          <cell r="AC344" t="str">
            <v>IDR</v>
          </cell>
          <cell r="AD344">
            <v>250000000000</v>
          </cell>
          <cell r="AI344">
            <v>1</v>
          </cell>
          <cell r="AJ344">
            <v>8</v>
          </cell>
          <cell r="AK344" t="str">
            <v>30/360</v>
          </cell>
          <cell r="AL344" t="str">
            <v>N</v>
          </cell>
          <cell r="AM344">
            <v>10.75</v>
          </cell>
          <cell r="AN344">
            <v>42274</v>
          </cell>
          <cell r="AO344">
            <v>42365</v>
          </cell>
          <cell r="AP344">
            <v>-5.36</v>
          </cell>
          <cell r="AQ344">
            <v>-6</v>
          </cell>
          <cell r="AR344">
            <v>0.5</v>
          </cell>
          <cell r="AS344">
            <v>10.526820000000001</v>
          </cell>
          <cell r="AT344">
            <v>1</v>
          </cell>
          <cell r="AU344" t="str">
            <v>Wholesale</v>
          </cell>
          <cell r="AW344" t="str">
            <v>Minna Padi Investama Tbk</v>
          </cell>
        </row>
        <row r="345">
          <cell r="A345" t="str">
            <v>PJAA02B</v>
          </cell>
          <cell r="B345" t="str">
            <v>Pembangunan Jaya Ancol</v>
          </cell>
          <cell r="C345" t="str">
            <v>Obligasi II Jaya Ancol Tahun 2012 Dengan Tingkat Bunga Tetap Seri B</v>
          </cell>
          <cell r="D345" t="str">
            <v>P</v>
          </cell>
          <cell r="E345" t="str">
            <v>I</v>
          </cell>
          <cell r="F345" t="str">
            <v>idAA-</v>
          </cell>
          <cell r="H345">
            <v>200000000000</v>
          </cell>
          <cell r="I345">
            <v>41270</v>
          </cell>
          <cell r="J345">
            <v>41271</v>
          </cell>
          <cell r="L345">
            <v>43096</v>
          </cell>
          <cell r="M345" t="str">
            <v>IDA0000564B5</v>
          </cell>
          <cell r="N345" t="str">
            <v>DESMAR 3-27</v>
          </cell>
          <cell r="O345">
            <v>3</v>
          </cell>
          <cell r="P345" t="str">
            <v>Fixed = 8.4%</v>
          </cell>
          <cell r="Q345">
            <v>43056</v>
          </cell>
          <cell r="R345">
            <v>100.15</v>
          </cell>
          <cell r="S345" t="str">
            <v>N</v>
          </cell>
          <cell r="V345" t="str">
            <v>PJAA</v>
          </cell>
          <cell r="W345">
            <v>1</v>
          </cell>
          <cell r="X345">
            <v>1</v>
          </cell>
          <cell r="Z345">
            <v>100.175</v>
          </cell>
          <cell r="AA345">
            <v>1</v>
          </cell>
          <cell r="AB345">
            <v>3</v>
          </cell>
          <cell r="AC345" t="str">
            <v>IDR</v>
          </cell>
          <cell r="AD345">
            <v>200000000000</v>
          </cell>
          <cell r="AI345">
            <v>1</v>
          </cell>
          <cell r="AJ345">
            <v>7</v>
          </cell>
          <cell r="AK345" t="str">
            <v>30/360</v>
          </cell>
          <cell r="AL345" t="str">
            <v>N</v>
          </cell>
          <cell r="AM345">
            <v>8.4</v>
          </cell>
          <cell r="AN345">
            <v>43005</v>
          </cell>
          <cell r="AO345">
            <v>43096</v>
          </cell>
          <cell r="AP345">
            <v>-3.35</v>
          </cell>
          <cell r="AQ345">
            <v>-4</v>
          </cell>
          <cell r="AR345">
            <v>8</v>
          </cell>
          <cell r="AS345">
            <v>6.3079000000000001</v>
          </cell>
          <cell r="AT345">
            <v>1</v>
          </cell>
          <cell r="AU345" t="str">
            <v>Wholesale</v>
          </cell>
          <cell r="AW345" t="str">
            <v>Indo Premier Sec</v>
          </cell>
        </row>
        <row r="346">
          <cell r="A346" t="str">
            <v>SPN03130416</v>
          </cell>
          <cell r="B346" t="str">
            <v>Government Bond</v>
          </cell>
          <cell r="C346" t="str">
            <v>Surat Perbendaharaan Negara Seri SPN03130416</v>
          </cell>
          <cell r="D346" t="str">
            <v>S</v>
          </cell>
          <cell r="E346" t="str">
            <v>I</v>
          </cell>
          <cell r="H346">
            <v>800000000000</v>
          </cell>
          <cell r="I346">
            <v>41291</v>
          </cell>
          <cell r="J346">
            <v>41292</v>
          </cell>
          <cell r="L346">
            <v>41380</v>
          </cell>
          <cell r="M346" t="str">
            <v>IDQ000008003</v>
          </cell>
          <cell r="N346" t="str">
            <v>SPN</v>
          </cell>
          <cell r="O346">
            <v>1</v>
          </cell>
          <cell r="P346" t="str">
            <v>Yield Rata - rata tertimbang = 3.99531%</v>
          </cell>
          <cell r="Q346">
            <v>41367</v>
          </cell>
          <cell r="R346">
            <v>99.918999999999997</v>
          </cell>
          <cell r="S346" t="str">
            <v>N</v>
          </cell>
          <cell r="V346" t="str">
            <v>GOVT</v>
          </cell>
          <cell r="W346">
            <v>99</v>
          </cell>
          <cell r="X346">
            <v>2</v>
          </cell>
          <cell r="Z346">
            <v>99.873540000000006</v>
          </cell>
          <cell r="AA346">
            <v>99</v>
          </cell>
          <cell r="AB346">
            <v>2</v>
          </cell>
          <cell r="AC346" t="str">
            <v>IDR</v>
          </cell>
          <cell r="AD346">
            <v>800000000000</v>
          </cell>
          <cell r="AI346">
            <v>1</v>
          </cell>
          <cell r="AJ346">
            <v>1</v>
          </cell>
          <cell r="AK346" t="str">
            <v>Actual/Actual</v>
          </cell>
          <cell r="AL346" t="str">
            <v>N</v>
          </cell>
          <cell r="AN346">
            <v>41291</v>
          </cell>
          <cell r="AO346">
            <v>41380</v>
          </cell>
          <cell r="AP346">
            <v>-8.06</v>
          </cell>
          <cell r="AQ346">
            <v>-9</v>
          </cell>
          <cell r="AR346">
            <v>1.601</v>
          </cell>
          <cell r="AS346">
            <v>3.7</v>
          </cell>
          <cell r="AT346">
            <v>2</v>
          </cell>
          <cell r="AU346" t="str">
            <v>Wholesale</v>
          </cell>
        </row>
        <row r="347">
          <cell r="A347" t="str">
            <v>ADMF02ACN1</v>
          </cell>
          <cell r="B347" t="str">
            <v>Adira Finance</v>
          </cell>
          <cell r="C347" t="str">
            <v>Obligasi Berkelanjutan II Adira Finance Tahap I Tahun 2013 Seri A</v>
          </cell>
          <cell r="D347" t="str">
            <v>P</v>
          </cell>
          <cell r="E347" t="str">
            <v>I</v>
          </cell>
          <cell r="F347" t="str">
            <v>idAA+</v>
          </cell>
          <cell r="H347">
            <v>439000000000</v>
          </cell>
          <cell r="I347">
            <v>41334</v>
          </cell>
          <cell r="J347">
            <v>41337</v>
          </cell>
          <cell r="L347">
            <v>41709</v>
          </cell>
          <cell r="M347" t="str">
            <v>IDA0000572A0</v>
          </cell>
          <cell r="N347" t="str">
            <v>MARJUN 3-1</v>
          </cell>
          <cell r="O347">
            <v>3</v>
          </cell>
          <cell r="P347" t="str">
            <v>Fixed = 6.85%</v>
          </cell>
          <cell r="Q347">
            <v>41688</v>
          </cell>
          <cell r="R347">
            <v>99.97</v>
          </cell>
          <cell r="S347" t="str">
            <v>N</v>
          </cell>
          <cell r="V347" t="str">
            <v>ADMF</v>
          </cell>
          <cell r="W347">
            <v>7</v>
          </cell>
          <cell r="X347">
            <v>1</v>
          </cell>
          <cell r="Z347">
            <v>99.97</v>
          </cell>
          <cell r="AA347">
            <v>1</v>
          </cell>
          <cell r="AB347">
            <v>3</v>
          </cell>
          <cell r="AC347" t="str">
            <v>IDR</v>
          </cell>
          <cell r="AD347">
            <v>439000000000</v>
          </cell>
          <cell r="AI347">
            <v>1</v>
          </cell>
          <cell r="AJ347">
            <v>7</v>
          </cell>
          <cell r="AK347" t="str">
            <v>30/360</v>
          </cell>
          <cell r="AL347" t="str">
            <v>N</v>
          </cell>
          <cell r="AM347">
            <v>6.85</v>
          </cell>
          <cell r="AN347">
            <v>41609</v>
          </cell>
          <cell r="AO347">
            <v>41709</v>
          </cell>
          <cell r="AP347">
            <v>-7.15</v>
          </cell>
          <cell r="AQ347">
            <v>-8</v>
          </cell>
          <cell r="AR347">
            <v>0.15</v>
          </cell>
          <cell r="AS347">
            <v>0</v>
          </cell>
          <cell r="AT347">
            <v>1</v>
          </cell>
          <cell r="AU347" t="str">
            <v>Wholesale</v>
          </cell>
          <cell r="AW347" t="str">
            <v>Danareksa Sek</v>
          </cell>
        </row>
        <row r="348">
          <cell r="A348" t="str">
            <v>ADMF02BCN1</v>
          </cell>
          <cell r="B348" t="str">
            <v>Adira Finance</v>
          </cell>
          <cell r="C348" t="str">
            <v>Obligasi Berkelanjutan II Adira Finance Tahap I Tahun 2013 Seri B</v>
          </cell>
          <cell r="D348" t="str">
            <v>P</v>
          </cell>
          <cell r="E348" t="str">
            <v>I</v>
          </cell>
          <cell r="F348" t="str">
            <v>idAAA</v>
          </cell>
          <cell r="H348">
            <v>157000000000</v>
          </cell>
          <cell r="I348">
            <v>41334</v>
          </cell>
          <cell r="J348">
            <v>41337</v>
          </cell>
          <cell r="L348">
            <v>42064</v>
          </cell>
          <cell r="M348" t="str">
            <v>IDA0000572B8</v>
          </cell>
          <cell r="N348" t="str">
            <v>MARJUN 3-1</v>
          </cell>
          <cell r="O348">
            <v>3</v>
          </cell>
          <cell r="P348" t="str">
            <v>Fixed = 7.30%</v>
          </cell>
          <cell r="Q348">
            <v>42051</v>
          </cell>
          <cell r="R348">
            <v>99.997699999999995</v>
          </cell>
          <cell r="S348" t="str">
            <v>N</v>
          </cell>
          <cell r="V348" t="str">
            <v>ADMF</v>
          </cell>
          <cell r="W348">
            <v>7</v>
          </cell>
          <cell r="X348">
            <v>1</v>
          </cell>
          <cell r="Z348">
            <v>99.997699999999995</v>
          </cell>
          <cell r="AA348">
            <v>1</v>
          </cell>
          <cell r="AB348">
            <v>3</v>
          </cell>
          <cell r="AC348" t="str">
            <v>IDR</v>
          </cell>
          <cell r="AD348">
            <v>157000000000</v>
          </cell>
          <cell r="AI348">
            <v>1</v>
          </cell>
          <cell r="AJ348">
            <v>6</v>
          </cell>
          <cell r="AK348" t="str">
            <v>30/360</v>
          </cell>
          <cell r="AL348" t="str">
            <v>N</v>
          </cell>
          <cell r="AM348">
            <v>7.3</v>
          </cell>
          <cell r="AN348">
            <v>41974</v>
          </cell>
          <cell r="AO348">
            <v>42064</v>
          </cell>
          <cell r="AP348">
            <v>-6.18</v>
          </cell>
          <cell r="AQ348">
            <v>-7</v>
          </cell>
          <cell r="AR348">
            <v>3</v>
          </cell>
          <cell r="AS348">
            <v>7.2506399999999998</v>
          </cell>
          <cell r="AT348">
            <v>1</v>
          </cell>
          <cell r="AU348" t="str">
            <v>Wholesale</v>
          </cell>
          <cell r="AW348" t="str">
            <v>Danareksa Sek</v>
          </cell>
        </row>
        <row r="349">
          <cell r="A349" t="str">
            <v>ADMF02CCN1</v>
          </cell>
          <cell r="B349" t="str">
            <v>Adira Finance</v>
          </cell>
          <cell r="C349" t="str">
            <v>Obligasi Berkelanjutan II Adira Finance Tahap I Tahun 2013 Seri C</v>
          </cell>
          <cell r="D349" t="str">
            <v>P</v>
          </cell>
          <cell r="E349" t="str">
            <v>I</v>
          </cell>
          <cell r="F349" t="str">
            <v>idAAA</v>
          </cell>
          <cell r="H349">
            <v>553000000000</v>
          </cell>
          <cell r="I349">
            <v>41334</v>
          </cell>
          <cell r="J349">
            <v>41337</v>
          </cell>
          <cell r="L349">
            <v>42430</v>
          </cell>
          <cell r="M349" t="str">
            <v>IDA0000572C6</v>
          </cell>
          <cell r="N349" t="str">
            <v>MARJUN 3-1</v>
          </cell>
          <cell r="O349">
            <v>3</v>
          </cell>
          <cell r="P349" t="str">
            <v>Fixed = 7.85% (Peng-JTO-00009/BEI.PP1/02-2016 tanggal 29 Februari 2016)</v>
          </cell>
          <cell r="Q349">
            <v>42417</v>
          </cell>
          <cell r="R349">
            <v>100.01</v>
          </cell>
          <cell r="S349" t="str">
            <v>N</v>
          </cell>
          <cell r="V349" t="str">
            <v>ADMF</v>
          </cell>
          <cell r="W349">
            <v>7</v>
          </cell>
          <cell r="X349">
            <v>1</v>
          </cell>
          <cell r="Z349">
            <v>100.005</v>
          </cell>
          <cell r="AA349">
            <v>1</v>
          </cell>
          <cell r="AB349">
            <v>3</v>
          </cell>
          <cell r="AC349" t="str">
            <v>IDR</v>
          </cell>
          <cell r="AD349">
            <v>553000000000</v>
          </cell>
          <cell r="AI349">
            <v>1</v>
          </cell>
          <cell r="AJ349">
            <v>6</v>
          </cell>
          <cell r="AK349" t="str">
            <v>30/360</v>
          </cell>
          <cell r="AL349" t="str">
            <v>N</v>
          </cell>
          <cell r="AM349">
            <v>7.85</v>
          </cell>
          <cell r="AN349">
            <v>42339</v>
          </cell>
          <cell r="AO349">
            <v>42430</v>
          </cell>
          <cell r="AP349">
            <v>-5.18</v>
          </cell>
          <cell r="AQ349">
            <v>-6</v>
          </cell>
          <cell r="AR349">
            <v>79</v>
          </cell>
          <cell r="AS349">
            <v>7.4829699999999999</v>
          </cell>
          <cell r="AT349">
            <v>1</v>
          </cell>
          <cell r="AU349" t="str">
            <v>Wholesale</v>
          </cell>
          <cell r="AW349" t="str">
            <v>Danareksa Sek</v>
          </cell>
        </row>
        <row r="350">
          <cell r="A350" t="str">
            <v>SPN03130614</v>
          </cell>
          <cell r="B350" t="str">
            <v>Government Bond</v>
          </cell>
          <cell r="C350" t="str">
            <v>Surat Perbendaharaan Negara Seri SPN03130614</v>
          </cell>
          <cell r="D350" t="str">
            <v>S</v>
          </cell>
          <cell r="E350" t="str">
            <v>I</v>
          </cell>
          <cell r="H350">
            <v>1000000000000</v>
          </cell>
          <cell r="I350">
            <v>41348</v>
          </cell>
          <cell r="J350">
            <v>41351</v>
          </cell>
          <cell r="L350">
            <v>41439</v>
          </cell>
          <cell r="M350" t="str">
            <v>IDQ000008607</v>
          </cell>
          <cell r="N350" t="str">
            <v>SPN</v>
          </cell>
          <cell r="O350">
            <v>1</v>
          </cell>
          <cell r="P350" t="str">
            <v>Yield Rata - rata tertimbang = 3.59375%</v>
          </cell>
          <cell r="Q350">
            <v>41435</v>
          </cell>
          <cell r="R350">
            <v>99.977400000000003</v>
          </cell>
          <cell r="S350" t="str">
            <v>N</v>
          </cell>
          <cell r="V350" t="str">
            <v>GOVT</v>
          </cell>
          <cell r="W350">
            <v>99</v>
          </cell>
          <cell r="X350">
            <v>2</v>
          </cell>
          <cell r="Z350">
            <v>99.958910000000003</v>
          </cell>
          <cell r="AA350">
            <v>99</v>
          </cell>
          <cell r="AB350">
            <v>2</v>
          </cell>
          <cell r="AC350" t="str">
            <v>IDR</v>
          </cell>
          <cell r="AD350">
            <v>1000000000000</v>
          </cell>
          <cell r="AI350">
            <v>1</v>
          </cell>
          <cell r="AJ350">
            <v>1</v>
          </cell>
          <cell r="AK350" t="str">
            <v>Actual/Actual</v>
          </cell>
          <cell r="AL350" t="str">
            <v>N</v>
          </cell>
          <cell r="AN350">
            <v>41348</v>
          </cell>
          <cell r="AO350">
            <v>41439</v>
          </cell>
          <cell r="AP350">
            <v>-7.89</v>
          </cell>
          <cell r="AQ350">
            <v>-8</v>
          </cell>
          <cell r="AR350">
            <v>81.5</v>
          </cell>
          <cell r="AS350">
            <v>0</v>
          </cell>
          <cell r="AT350">
            <v>2</v>
          </cell>
          <cell r="AU350" t="str">
            <v>Wholesale</v>
          </cell>
        </row>
        <row r="351">
          <cell r="A351" t="str">
            <v>ADHI01ACN2</v>
          </cell>
          <cell r="B351" t="str">
            <v>Adhi Karya (Persero) Tbk</v>
          </cell>
          <cell r="C351" t="str">
            <v xml:space="preserve">Obligasi Berkelanjutan I ADHI Tahap II Tahun 2013 Seri A </v>
          </cell>
          <cell r="D351" t="str">
            <v>P</v>
          </cell>
          <cell r="E351" t="str">
            <v>I</v>
          </cell>
          <cell r="F351" t="str">
            <v>idA-</v>
          </cell>
          <cell r="H351">
            <v>125000000000</v>
          </cell>
          <cell r="I351">
            <v>41348</v>
          </cell>
          <cell r="J351">
            <v>41351</v>
          </cell>
          <cell r="L351">
            <v>43174</v>
          </cell>
          <cell r="M351" t="str">
            <v>IDA0000574A6</v>
          </cell>
          <cell r="N351" t="str">
            <v>MARJUN 3-15</v>
          </cell>
          <cell r="O351">
            <v>3</v>
          </cell>
          <cell r="P351" t="str">
            <v>Fixed = 8.1%</v>
          </cell>
          <cell r="Q351">
            <v>43167</v>
          </cell>
          <cell r="R351">
            <v>100.02</v>
          </cell>
          <cell r="S351" t="str">
            <v>N</v>
          </cell>
          <cell r="V351" t="str">
            <v>ADHI</v>
          </cell>
          <cell r="W351">
            <v>13</v>
          </cell>
          <cell r="X351">
            <v>1</v>
          </cell>
          <cell r="Z351">
            <v>100.01</v>
          </cell>
          <cell r="AA351">
            <v>1</v>
          </cell>
          <cell r="AB351">
            <v>3</v>
          </cell>
          <cell r="AC351" t="str">
            <v>IDR</v>
          </cell>
          <cell r="AD351">
            <v>125000000000</v>
          </cell>
          <cell r="AI351">
            <v>1</v>
          </cell>
          <cell r="AJ351">
            <v>8</v>
          </cell>
          <cell r="AK351" t="str">
            <v>30/360</v>
          </cell>
          <cell r="AL351" t="str">
            <v>N</v>
          </cell>
          <cell r="AM351">
            <v>8.1</v>
          </cell>
          <cell r="AN351">
            <v>43084</v>
          </cell>
          <cell r="AO351">
            <v>43174</v>
          </cell>
          <cell r="AP351">
            <v>-3.14</v>
          </cell>
          <cell r="AQ351">
            <v>-4</v>
          </cell>
          <cell r="AR351">
            <v>1</v>
          </cell>
          <cell r="AS351">
            <v>6.7706799999999996</v>
          </cell>
          <cell r="AT351">
            <v>1</v>
          </cell>
          <cell r="AU351" t="str">
            <v>Retail</v>
          </cell>
          <cell r="AW351" t="str">
            <v>Danareksa Sekuritas</v>
          </cell>
        </row>
        <row r="352">
          <cell r="A352" t="str">
            <v>ADHI01BCN2</v>
          </cell>
          <cell r="B352" t="str">
            <v>Adhi Karya (Persero) Tbk</v>
          </cell>
          <cell r="C352" t="str">
            <v>Obligasi Berkelanjutan I ADHI Tahap II Tahun 2013 Seri B</v>
          </cell>
          <cell r="D352" t="str">
            <v>P</v>
          </cell>
          <cell r="E352" t="str">
            <v>I</v>
          </cell>
          <cell r="F352" t="str">
            <v>idA-</v>
          </cell>
          <cell r="H352">
            <v>500000000000</v>
          </cell>
          <cell r="I352">
            <v>41348</v>
          </cell>
          <cell r="J352">
            <v>41351</v>
          </cell>
          <cell r="L352">
            <v>43905</v>
          </cell>
          <cell r="M352" t="str">
            <v>IDA0000574B4</v>
          </cell>
          <cell r="N352" t="str">
            <v>MARJUN 3-15</v>
          </cell>
          <cell r="O352">
            <v>3</v>
          </cell>
          <cell r="P352" t="str">
            <v>Fixed = 8.5%</v>
          </cell>
          <cell r="Q352">
            <v>43889.643055555556</v>
          </cell>
          <cell r="R352">
            <v>100.02</v>
          </cell>
          <cell r="S352" t="str">
            <v>N</v>
          </cell>
          <cell r="V352" t="str">
            <v>ADHI</v>
          </cell>
          <cell r="W352">
            <v>13</v>
          </cell>
          <cell r="X352">
            <v>1</v>
          </cell>
          <cell r="Z352">
            <v>100.01</v>
          </cell>
          <cell r="AA352">
            <v>1</v>
          </cell>
          <cell r="AB352">
            <v>3</v>
          </cell>
          <cell r="AC352" t="str">
            <v>IDR</v>
          </cell>
          <cell r="AD352">
            <v>500000000000</v>
          </cell>
          <cell r="AI352">
            <v>1</v>
          </cell>
          <cell r="AJ352">
            <v>8</v>
          </cell>
          <cell r="AK352" t="str">
            <v>30/360</v>
          </cell>
          <cell r="AL352" t="str">
            <v>N</v>
          </cell>
          <cell r="AM352">
            <v>8.5</v>
          </cell>
          <cell r="AN352">
            <v>43814</v>
          </cell>
          <cell r="AO352">
            <v>43905</v>
          </cell>
          <cell r="AP352">
            <v>-1.1399999999999999</v>
          </cell>
          <cell r="AQ352">
            <v>-2</v>
          </cell>
          <cell r="AR352">
            <v>4</v>
          </cell>
          <cell r="AS352">
            <v>3.0140799999999999</v>
          </cell>
          <cell r="AT352">
            <v>1</v>
          </cell>
          <cell r="AU352" t="str">
            <v>Retail</v>
          </cell>
          <cell r="AW352" t="str">
            <v>Danareksa Sekuritas</v>
          </cell>
        </row>
        <row r="353">
          <cell r="A353" t="str">
            <v>ADHISM1CN2</v>
          </cell>
          <cell r="B353" t="str">
            <v>Adhi Karya (Persero) Tbk</v>
          </cell>
          <cell r="C353" t="str">
            <v>Sukuk Mudharabah Berkelanjutan I ADHI Tahap II Tahun 2013</v>
          </cell>
          <cell r="D353" t="str">
            <v>P</v>
          </cell>
          <cell r="E353" t="str">
            <v>I</v>
          </cell>
          <cell r="F353" t="str">
            <v>idA-(sy)</v>
          </cell>
          <cell r="H353">
            <v>125000000000</v>
          </cell>
          <cell r="I353">
            <v>41348</v>
          </cell>
          <cell r="J353">
            <v>41351</v>
          </cell>
          <cell r="L353">
            <v>43174</v>
          </cell>
          <cell r="M353" t="str">
            <v>IDJ000005707</v>
          </cell>
          <cell r="N353" t="str">
            <v>MARJUN 3-15</v>
          </cell>
          <cell r="O353">
            <v>3</v>
          </cell>
          <cell r="P353" t="str">
            <v>Nisbah = 63.28125% dari pendapatan yang dibagi hasilkan</v>
          </cell>
          <cell r="Q353">
            <v>43167</v>
          </cell>
          <cell r="R353">
            <v>100.02</v>
          </cell>
          <cell r="S353" t="str">
            <v>N</v>
          </cell>
          <cell r="V353" t="str">
            <v>ADHI</v>
          </cell>
          <cell r="W353">
            <v>13</v>
          </cell>
          <cell r="X353">
            <v>1</v>
          </cell>
          <cell r="Z353">
            <v>100.01</v>
          </cell>
          <cell r="AA353">
            <v>4</v>
          </cell>
          <cell r="AB353">
            <v>3</v>
          </cell>
          <cell r="AC353" t="str">
            <v>IDR</v>
          </cell>
          <cell r="AD353">
            <v>125000000000</v>
          </cell>
          <cell r="AI353">
            <v>2</v>
          </cell>
          <cell r="AJ353">
            <v>8</v>
          </cell>
          <cell r="AK353" t="str">
            <v>30/360</v>
          </cell>
          <cell r="AL353" t="str">
            <v>N</v>
          </cell>
          <cell r="AN353">
            <v>43084</v>
          </cell>
          <cell r="AO353">
            <v>43174</v>
          </cell>
          <cell r="AP353">
            <v>-3.14</v>
          </cell>
          <cell r="AQ353">
            <v>-4</v>
          </cell>
          <cell r="AR353">
            <v>1.98</v>
          </cell>
          <cell r="AT353">
            <v>4</v>
          </cell>
          <cell r="AU353" t="str">
            <v>Retail</v>
          </cell>
          <cell r="AW353" t="str">
            <v>Danareksa Sekuritas</v>
          </cell>
        </row>
        <row r="354">
          <cell r="A354" t="str">
            <v>BSBR05AXBFTW</v>
          </cell>
          <cell r="B354" t="str">
            <v>Bank Nagari</v>
          </cell>
          <cell r="C354" t="str">
            <v>Bank Nagari V Tahun 2002 Seri A</v>
          </cell>
          <cell r="D354" t="str">
            <v>P</v>
          </cell>
          <cell r="E354" t="str">
            <v>I</v>
          </cell>
          <cell r="F354" t="str">
            <v>idBBB</v>
          </cell>
          <cell r="G354">
            <v>0</v>
          </cell>
          <cell r="H354">
            <v>164000000000</v>
          </cell>
          <cell r="I354">
            <v>37582</v>
          </cell>
          <cell r="J354">
            <v>37586</v>
          </cell>
          <cell r="L354">
            <v>39408</v>
          </cell>
          <cell r="M354" t="str">
            <v>IDA0000163A8</v>
          </cell>
          <cell r="N354" t="str">
            <v>NFb3-22</v>
          </cell>
          <cell r="O354">
            <v>3</v>
          </cell>
          <cell r="P354" t="str">
            <v>Fixed:16</v>
          </cell>
        </row>
        <row r="355">
          <cell r="A355" t="str">
            <v>BSBR05BXBVTW</v>
          </cell>
          <cell r="B355" t="str">
            <v>Bank Nagari</v>
          </cell>
          <cell r="C355" t="str">
            <v>Bank Nagari V Tahun 2002 Seri B</v>
          </cell>
          <cell r="D355" t="str">
            <v>P</v>
          </cell>
          <cell r="E355" t="str">
            <v>I</v>
          </cell>
          <cell r="F355" t="str">
            <v>idBBB</v>
          </cell>
          <cell r="G355">
            <v>0</v>
          </cell>
          <cell r="H355">
            <v>27000000000</v>
          </cell>
          <cell r="I355">
            <v>37582</v>
          </cell>
          <cell r="J355">
            <v>37586</v>
          </cell>
          <cell r="L355">
            <v>39408</v>
          </cell>
          <cell r="M355" t="str">
            <v>IDA0000163B6</v>
          </cell>
          <cell r="N355" t="str">
            <v>NFb3-22</v>
          </cell>
          <cell r="O355">
            <v>3</v>
          </cell>
          <cell r="P355" t="str">
            <v>SBI3+2</v>
          </cell>
        </row>
        <row r="356">
          <cell r="A356" t="str">
            <v>SYR-BBKP01XX</v>
          </cell>
          <cell r="B356" t="str">
            <v>Bank Bukopin</v>
          </cell>
          <cell r="C356" t="str">
            <v>Bank Bukopin Syariah Mudharabah Th. 2003</v>
          </cell>
          <cell r="D356" t="str">
            <v>P</v>
          </cell>
          <cell r="E356" t="str">
            <v>I</v>
          </cell>
          <cell r="F356" t="str">
            <v>idA-(Sy)</v>
          </cell>
          <cell r="G356">
            <v>0</v>
          </cell>
          <cell r="H356">
            <v>45000000000</v>
          </cell>
          <cell r="I356">
            <v>37812</v>
          </cell>
          <cell r="J356">
            <v>37817</v>
          </cell>
          <cell r="K356">
            <v>367</v>
          </cell>
          <cell r="L356">
            <v>39639</v>
          </cell>
          <cell r="M356" t="str">
            <v>IDJ000000302</v>
          </cell>
          <cell r="N356" t="str">
            <v>JOc3-10</v>
          </cell>
          <cell r="O356">
            <v>3</v>
          </cell>
          <cell r="P356" t="str">
            <v>Bg Hsl Pdpt Margin Syr.</v>
          </cell>
          <cell r="S356" t="str">
            <v>N</v>
          </cell>
          <cell r="T356">
            <v>0</v>
          </cell>
          <cell r="U356">
            <v>0</v>
          </cell>
          <cell r="V356" t="str">
            <v>BBKP</v>
          </cell>
          <cell r="W356">
            <v>11</v>
          </cell>
          <cell r="X356">
            <v>1</v>
          </cell>
          <cell r="Y356">
            <v>0</v>
          </cell>
          <cell r="AA356">
            <v>4</v>
          </cell>
          <cell r="AB356">
            <v>3</v>
          </cell>
          <cell r="AC356" t="str">
            <v>IDR</v>
          </cell>
          <cell r="AD356">
            <v>45000000000</v>
          </cell>
          <cell r="AI356">
            <v>2</v>
          </cell>
          <cell r="AJ356">
            <v>8</v>
          </cell>
          <cell r="AK356" t="str">
            <v>30/360</v>
          </cell>
          <cell r="AL356" t="str">
            <v>N</v>
          </cell>
          <cell r="AN356">
            <v>39548</v>
          </cell>
          <cell r="AO356">
            <v>39627</v>
          </cell>
          <cell r="AP356">
            <v>-12.83</v>
          </cell>
          <cell r="AQ356">
            <v>-13</v>
          </cell>
          <cell r="AT356">
            <v>4</v>
          </cell>
        </row>
        <row r="357">
          <cell r="A357" t="str">
            <v>UNIC01BXBVTW</v>
          </cell>
          <cell r="B357" t="str">
            <v>Unggul Indah Cahaya</v>
          </cell>
          <cell r="C357" t="str">
            <v>Unggul Indah Cahaya I Tahun 2003 Seri B</v>
          </cell>
          <cell r="D357" t="str">
            <v>P</v>
          </cell>
          <cell r="E357" t="str">
            <v>I</v>
          </cell>
          <cell r="F357" t="str">
            <v>idA-</v>
          </cell>
          <cell r="G357">
            <v>0</v>
          </cell>
          <cell r="H357">
            <v>44000000000</v>
          </cell>
          <cell r="I357">
            <v>37922</v>
          </cell>
          <cell r="J357">
            <v>37923</v>
          </cell>
          <cell r="K357">
            <v>367</v>
          </cell>
          <cell r="L357">
            <v>39749</v>
          </cell>
          <cell r="M357" t="str">
            <v>IDA0000213B9</v>
          </cell>
          <cell r="N357" t="str">
            <v>OJa3-28</v>
          </cell>
          <cell r="O357">
            <v>3</v>
          </cell>
          <cell r="P357" t="str">
            <v>Cp1-4:12</v>
          </cell>
        </row>
        <row r="358">
          <cell r="A358" t="str">
            <v>WIKA03AXBFTW</v>
          </cell>
          <cell r="B358" t="str">
            <v>Wijaya Karya</v>
          </cell>
          <cell r="C358" t="str">
            <v>WIKA III Amortisasi Th. 2003 Seri A</v>
          </cell>
          <cell r="D358" t="str">
            <v>P</v>
          </cell>
          <cell r="E358" t="str">
            <v>I</v>
          </cell>
          <cell r="F358" t="str">
            <v>idA-</v>
          </cell>
          <cell r="G358">
            <v>0</v>
          </cell>
          <cell r="H358">
            <v>189000000000</v>
          </cell>
          <cell r="I358">
            <v>37722</v>
          </cell>
          <cell r="J358">
            <v>37727</v>
          </cell>
          <cell r="K358">
            <v>367</v>
          </cell>
          <cell r="L358">
            <v>39549</v>
          </cell>
          <cell r="M358" t="str">
            <v>IDA0000168A7</v>
          </cell>
          <cell r="N358" t="str">
            <v>AJy3-11</v>
          </cell>
          <cell r="O358">
            <v>3</v>
          </cell>
          <cell r="P358" t="str">
            <v>Fixed:15</v>
          </cell>
        </row>
        <row r="359">
          <cell r="A359" t="str">
            <v>FIFA01CXBFTW</v>
          </cell>
          <cell r="B359" t="str">
            <v>Federal Int'l Finance</v>
          </cell>
          <cell r="C359" t="str">
            <v>Federal Int'l Finance I Th. 2002 Seri C</v>
          </cell>
          <cell r="D359" t="str">
            <v>P</v>
          </cell>
          <cell r="E359" t="str">
            <v>I</v>
          </cell>
          <cell r="F359" t="str">
            <v>idA+</v>
          </cell>
          <cell r="G359">
            <v>0</v>
          </cell>
          <cell r="H359">
            <v>75000000000</v>
          </cell>
          <cell r="I359">
            <v>37505</v>
          </cell>
          <cell r="J359">
            <v>37511</v>
          </cell>
          <cell r="K359">
            <v>38601</v>
          </cell>
          <cell r="L359">
            <v>38601</v>
          </cell>
          <cell r="M359" t="str">
            <v>IDA0000160C0</v>
          </cell>
          <cell r="N359" t="str">
            <v>SDc3-06</v>
          </cell>
          <cell r="O359">
            <v>3</v>
          </cell>
          <cell r="P359" t="str">
            <v>Fixed:18</v>
          </cell>
        </row>
        <row r="360">
          <cell r="A360" t="str">
            <v>PPLN09A</v>
          </cell>
          <cell r="B360" t="str">
            <v>Perusahaan List Negara Persero</v>
          </cell>
          <cell r="C360" t="str">
            <v>Obligasi PLN IX Tahun 2007 Seri A</v>
          </cell>
          <cell r="D360" t="str">
            <v>P</v>
          </cell>
          <cell r="E360" t="str">
            <v>I</v>
          </cell>
          <cell r="F360" t="str">
            <v>idAAA</v>
          </cell>
          <cell r="H360">
            <v>1500000000000</v>
          </cell>
          <cell r="I360">
            <v>39273</v>
          </cell>
          <cell r="J360">
            <v>39274</v>
          </cell>
          <cell r="K360">
            <v>366</v>
          </cell>
          <cell r="L360">
            <v>42926</v>
          </cell>
          <cell r="M360" t="str">
            <v>IDA0000346A9</v>
          </cell>
          <cell r="N360" t="str">
            <v>JUO 3-10</v>
          </cell>
          <cell r="O360">
            <v>3</v>
          </cell>
          <cell r="P360" t="str">
            <v>Fixed = 10</v>
          </cell>
        </row>
        <row r="361">
          <cell r="A361" t="str">
            <v>BJTM03XXBFTW</v>
          </cell>
          <cell r="B361" t="str">
            <v>Bank Jatim</v>
          </cell>
          <cell r="C361" t="str">
            <v>Bank JATIM III Tahun 2003</v>
          </cell>
          <cell r="D361" t="str">
            <v>P</v>
          </cell>
          <cell r="E361" t="str">
            <v>I</v>
          </cell>
          <cell r="F361" t="str">
            <v>idA</v>
          </cell>
          <cell r="G361">
            <v>0</v>
          </cell>
          <cell r="H361">
            <v>400000000000</v>
          </cell>
          <cell r="I361">
            <v>37813</v>
          </cell>
          <cell r="J361">
            <v>37816</v>
          </cell>
          <cell r="K361">
            <v>367</v>
          </cell>
          <cell r="L361">
            <v>39640</v>
          </cell>
          <cell r="M361" t="str">
            <v>IDA000019707</v>
          </cell>
          <cell r="N361" t="str">
            <v>JOc3-11</v>
          </cell>
          <cell r="O361">
            <v>3</v>
          </cell>
          <cell r="P361" t="str">
            <v>Fixed:13.45%</v>
          </cell>
          <cell r="Q361">
            <v>39602</v>
          </cell>
          <cell r="R361">
            <v>103.8728</v>
          </cell>
          <cell r="S361" t="str">
            <v>N</v>
          </cell>
          <cell r="T361">
            <v>0</v>
          </cell>
          <cell r="U361">
            <v>0</v>
          </cell>
          <cell r="V361" t="str">
            <v>BJTM</v>
          </cell>
          <cell r="W361">
            <v>11</v>
          </cell>
          <cell r="X361">
            <v>1</v>
          </cell>
          <cell r="Y361">
            <v>0</v>
          </cell>
          <cell r="Z361">
            <v>103.8728</v>
          </cell>
          <cell r="AA361">
            <v>1</v>
          </cell>
          <cell r="AB361">
            <v>3</v>
          </cell>
          <cell r="AC361" t="str">
            <v>IDR</v>
          </cell>
          <cell r="AD361">
            <v>280000000000</v>
          </cell>
          <cell r="AI361">
            <v>1</v>
          </cell>
          <cell r="AJ361">
            <v>8</v>
          </cell>
          <cell r="AK361" t="str">
            <v>30/360</v>
          </cell>
          <cell r="AL361" t="str">
            <v>N</v>
          </cell>
          <cell r="AM361">
            <v>13.45</v>
          </cell>
          <cell r="AN361">
            <v>39549</v>
          </cell>
          <cell r="AO361">
            <v>39607</v>
          </cell>
          <cell r="AP361">
            <v>-12.82</v>
          </cell>
          <cell r="AQ361">
            <v>-13</v>
          </cell>
          <cell r="AT361">
            <v>1</v>
          </cell>
        </row>
        <row r="362">
          <cell r="A362" t="str">
            <v>FIFA05B</v>
          </cell>
          <cell r="B362" t="str">
            <v>Federal International Finance</v>
          </cell>
          <cell r="C362" t="str">
            <v>Federal International Finance V Tahun 2005 Seri B</v>
          </cell>
          <cell r="D362" t="str">
            <v>P</v>
          </cell>
          <cell r="E362" t="str">
            <v>I</v>
          </cell>
          <cell r="F362" t="str">
            <v>idA+</v>
          </cell>
          <cell r="G362">
            <v>0</v>
          </cell>
          <cell r="H362">
            <v>100000000000</v>
          </cell>
          <cell r="I362">
            <v>38364</v>
          </cell>
          <cell r="J362">
            <v>38365</v>
          </cell>
          <cell r="L362">
            <v>38910</v>
          </cell>
          <cell r="M362" t="str">
            <v>IDA0000265B9</v>
          </cell>
          <cell r="N362" t="str">
            <v>JAp3 - 12</v>
          </cell>
          <cell r="O362">
            <v>3</v>
          </cell>
          <cell r="P362" t="str">
            <v>Fixed = 9.375%</v>
          </cell>
          <cell r="S362" t="str">
            <v>N</v>
          </cell>
          <cell r="T362">
            <v>8</v>
          </cell>
          <cell r="U362">
            <v>82</v>
          </cell>
          <cell r="V362" t="str">
            <v>FIFA</v>
          </cell>
          <cell r="W362">
            <v>8</v>
          </cell>
          <cell r="X362">
            <v>1</v>
          </cell>
          <cell r="AA362">
            <v>1</v>
          </cell>
          <cell r="AB362">
            <v>3</v>
          </cell>
          <cell r="AC362" t="str">
            <v>IDR</v>
          </cell>
          <cell r="AD362">
            <v>100000000000</v>
          </cell>
          <cell r="AI362">
            <v>1</v>
          </cell>
          <cell r="AJ362">
            <v>8</v>
          </cell>
          <cell r="AK362" t="str">
            <v>30/360</v>
          </cell>
          <cell r="AL362" t="str">
            <v>N</v>
          </cell>
          <cell r="AM362">
            <v>9.375</v>
          </cell>
          <cell r="AP362">
            <v>-14.82</v>
          </cell>
          <cell r="AQ362">
            <v>-15</v>
          </cell>
          <cell r="AT362">
            <v>1</v>
          </cell>
        </row>
        <row r="363">
          <cell r="A363" t="str">
            <v>ASDF05G</v>
          </cell>
          <cell r="B363" t="str">
            <v>Astra Sedaya Finance</v>
          </cell>
          <cell r="C363" t="str">
            <v>Astra Sedaya Finance V Amortisasi Tahun 2004 Seri G</v>
          </cell>
          <cell r="D363" t="str">
            <v>P</v>
          </cell>
          <cell r="E363" t="str">
            <v>I</v>
          </cell>
          <cell r="F363" t="str">
            <v>idAA-</v>
          </cell>
          <cell r="G363">
            <v>0</v>
          </cell>
          <cell r="H363">
            <v>200000000000</v>
          </cell>
          <cell r="I363">
            <v>38286</v>
          </cell>
          <cell r="J363">
            <v>38287</v>
          </cell>
          <cell r="K363">
            <v>367</v>
          </cell>
          <cell r="L363">
            <v>39747</v>
          </cell>
          <cell r="M363" t="str">
            <v>IDA0000256J1</v>
          </cell>
          <cell r="N363" t="str">
            <v>OJa3 - 26</v>
          </cell>
          <cell r="O363">
            <v>3</v>
          </cell>
          <cell r="P363" t="str">
            <v>Fixed = 11.25%</v>
          </cell>
          <cell r="Q363">
            <v>39706</v>
          </cell>
          <cell r="R363">
            <v>100</v>
          </cell>
          <cell r="S363" t="str">
            <v>N</v>
          </cell>
          <cell r="T363">
            <v>0</v>
          </cell>
          <cell r="U363">
            <v>0</v>
          </cell>
          <cell r="V363" t="str">
            <v>ASDF</v>
          </cell>
          <cell r="W363">
            <v>8</v>
          </cell>
          <cell r="X363">
            <v>1</v>
          </cell>
          <cell r="Y363">
            <v>0</v>
          </cell>
          <cell r="Z363">
            <v>100</v>
          </cell>
          <cell r="AA363">
            <v>1</v>
          </cell>
          <cell r="AB363">
            <v>3</v>
          </cell>
          <cell r="AC363" t="str">
            <v>IDR</v>
          </cell>
          <cell r="AD363">
            <v>50000000000</v>
          </cell>
          <cell r="AI363">
            <v>1</v>
          </cell>
          <cell r="AJ363">
            <v>7</v>
          </cell>
          <cell r="AK363" t="str">
            <v>30/360</v>
          </cell>
          <cell r="AL363" t="str">
            <v>N</v>
          </cell>
          <cell r="AM363">
            <v>11.25</v>
          </cell>
          <cell r="AN363">
            <v>39655</v>
          </cell>
          <cell r="AO363">
            <v>39800</v>
          </cell>
          <cell r="AP363">
            <v>-12.53</v>
          </cell>
          <cell r="AQ363">
            <v>-13</v>
          </cell>
          <cell r="AT363">
            <v>1</v>
          </cell>
        </row>
        <row r="364">
          <cell r="A364" t="str">
            <v>SBTR01</v>
          </cell>
          <cell r="B364" t="str">
            <v>Semen Baturaja (Persero)</v>
          </cell>
          <cell r="C364" t="str">
            <v>Semen Baturaja I Tahun 2004</v>
          </cell>
          <cell r="D364" t="str">
            <v>P</v>
          </cell>
          <cell r="E364" t="str">
            <v>I</v>
          </cell>
          <cell r="F364" t="str">
            <v>A3.id</v>
          </cell>
          <cell r="G364">
            <v>0</v>
          </cell>
          <cell r="H364">
            <v>200000000000</v>
          </cell>
          <cell r="I364">
            <v>38160</v>
          </cell>
          <cell r="J364">
            <v>38161</v>
          </cell>
          <cell r="K364">
            <v>367</v>
          </cell>
          <cell r="L364">
            <v>40351</v>
          </cell>
          <cell r="M364" t="str">
            <v>IDA000023808</v>
          </cell>
          <cell r="N364" t="str">
            <v>JSp3-22</v>
          </cell>
          <cell r="O364">
            <v>3</v>
          </cell>
          <cell r="P364" t="str">
            <v>Fixed = 13.875</v>
          </cell>
          <cell r="Q364">
            <v>40281</v>
          </cell>
          <cell r="R364">
            <v>104</v>
          </cell>
          <cell r="S364" t="str">
            <v>N</v>
          </cell>
          <cell r="T364">
            <v>0</v>
          </cell>
          <cell r="U364">
            <v>0</v>
          </cell>
          <cell r="V364" t="str">
            <v>SBTR</v>
          </cell>
          <cell r="W364">
            <v>13</v>
          </cell>
          <cell r="X364">
            <v>1</v>
          </cell>
          <cell r="Y364">
            <v>0</v>
          </cell>
          <cell r="Z364">
            <v>104</v>
          </cell>
          <cell r="AA364">
            <v>1</v>
          </cell>
          <cell r="AB364">
            <v>3</v>
          </cell>
          <cell r="AC364" t="str">
            <v>IDR</v>
          </cell>
          <cell r="AD364">
            <v>50000000000</v>
          </cell>
          <cell r="AI364">
            <v>1</v>
          </cell>
          <cell r="AJ364">
            <v>8</v>
          </cell>
          <cell r="AK364" t="str">
            <v>30/360</v>
          </cell>
          <cell r="AL364" t="str">
            <v>N</v>
          </cell>
          <cell r="AM364">
            <v>13.875</v>
          </cell>
          <cell r="AN364">
            <v>40259</v>
          </cell>
          <cell r="AO364">
            <v>40351</v>
          </cell>
          <cell r="AP364">
            <v>-10.87</v>
          </cell>
          <cell r="AQ364">
            <v>-11</v>
          </cell>
          <cell r="AR364">
            <v>0.25</v>
          </cell>
          <cell r="AS364">
            <v>0</v>
          </cell>
          <cell r="AT364">
            <v>1</v>
          </cell>
          <cell r="AU364" t="str">
            <v>Retail</v>
          </cell>
          <cell r="AV364">
            <v>0</v>
          </cell>
        </row>
        <row r="365">
          <cell r="A365" t="str">
            <v>PTPV01BXBVTW</v>
          </cell>
          <cell r="B365" t="str">
            <v>PTPN 5</v>
          </cell>
          <cell r="C365" t="str">
            <v>PTPN 5</v>
          </cell>
        </row>
        <row r="366">
          <cell r="A366" t="str">
            <v>UNIC01AXBFTW</v>
          </cell>
          <cell r="B366" t="str">
            <v>Unggul Indah Cahaya</v>
          </cell>
          <cell r="C366" t="str">
            <v>Unggul Indah Cahaya I Tahun 2003 Seri A</v>
          </cell>
          <cell r="D366" t="str">
            <v>P</v>
          </cell>
          <cell r="E366" t="str">
            <v>I</v>
          </cell>
          <cell r="F366" t="str">
            <v>idA-</v>
          </cell>
          <cell r="G366">
            <v>0</v>
          </cell>
          <cell r="H366">
            <v>556000000000</v>
          </cell>
          <cell r="I366">
            <v>37922</v>
          </cell>
          <cell r="J366">
            <v>37923</v>
          </cell>
          <cell r="K366">
            <v>367</v>
          </cell>
          <cell r="L366">
            <v>39749</v>
          </cell>
          <cell r="M366" t="str">
            <v>IDA0000213A1</v>
          </cell>
          <cell r="N366" t="str">
            <v>OJa3-28</v>
          </cell>
          <cell r="O366">
            <v>3</v>
          </cell>
          <cell r="P366" t="str">
            <v>Fixed:12</v>
          </cell>
        </row>
        <row r="367">
          <cell r="A367" t="str">
            <v>PPLN-03XX-BV</v>
          </cell>
          <cell r="B367" t="str">
            <v>Perusahaan List</v>
          </cell>
          <cell r="C367" t="str">
            <v>PLN III Tahun 1995</v>
          </cell>
          <cell r="D367" t="str">
            <v>S</v>
          </cell>
          <cell r="E367" t="str">
            <v>I</v>
          </cell>
          <cell r="G367">
            <v>5219</v>
          </cell>
          <cell r="H367">
            <v>318430000000</v>
          </cell>
          <cell r="I367">
            <v>34796</v>
          </cell>
          <cell r="J367">
            <v>34807</v>
          </cell>
          <cell r="L367">
            <v>36623</v>
          </cell>
          <cell r="M367" t="str">
            <v>IDA000005201</v>
          </cell>
          <cell r="N367" t="str">
            <v>JMr3-01</v>
          </cell>
          <cell r="O367">
            <v>3</v>
          </cell>
          <cell r="P367" t="str">
            <v>ATD6+1%</v>
          </cell>
          <cell r="S367" t="str">
            <v>N</v>
          </cell>
          <cell r="T367">
            <v>7</v>
          </cell>
          <cell r="U367">
            <v>71</v>
          </cell>
          <cell r="V367" t="str">
            <v>PPLN</v>
          </cell>
          <cell r="W367">
            <v>6</v>
          </cell>
          <cell r="X367">
            <v>1</v>
          </cell>
          <cell r="Y367">
            <v>10</v>
          </cell>
          <cell r="AA367">
            <v>2</v>
          </cell>
          <cell r="AB367">
            <v>1</v>
          </cell>
          <cell r="AC367" t="str">
            <v>IDR</v>
          </cell>
          <cell r="AD367">
            <v>318430000000</v>
          </cell>
          <cell r="AI367">
            <v>1</v>
          </cell>
          <cell r="AK367" t="str">
            <v>30/360</v>
          </cell>
          <cell r="AL367" t="str">
            <v>N</v>
          </cell>
          <cell r="AM367">
            <v>13.38</v>
          </cell>
          <cell r="AP367">
            <v>-21.09</v>
          </cell>
          <cell r="AQ367">
            <v>-22</v>
          </cell>
          <cell r="AT367">
            <v>1</v>
          </cell>
        </row>
        <row r="368">
          <cell r="A368" t="str">
            <v>CSMR01B</v>
          </cell>
          <cell r="B368" t="str">
            <v>Citra Sari Makmur</v>
          </cell>
          <cell r="C368" t="str">
            <v>Citra Sari Makmur I Syariah Ijarah Tahun 2004</v>
          </cell>
          <cell r="D368" t="str">
            <v>P</v>
          </cell>
          <cell r="E368" t="str">
            <v>I</v>
          </cell>
          <cell r="F368" t="str">
            <v>A3.id</v>
          </cell>
          <cell r="G368">
            <v>0</v>
          </cell>
          <cell r="H368">
            <v>100000000000</v>
          </cell>
          <cell r="I368">
            <v>38177</v>
          </cell>
          <cell r="J368">
            <v>38180</v>
          </cell>
          <cell r="K368">
            <v>367</v>
          </cell>
          <cell r="L368">
            <v>40003</v>
          </cell>
          <cell r="M368" t="str">
            <v>IDJ000001003</v>
          </cell>
          <cell r="N368" t="str">
            <v>JOc3-9</v>
          </cell>
          <cell r="O368">
            <v>3</v>
          </cell>
          <cell r="P368" t="str">
            <v>Fee Ijarah</v>
          </cell>
        </row>
        <row r="369">
          <cell r="A369" t="str">
            <v>ASDF08F</v>
          </cell>
          <cell r="B369" t="str">
            <v>Astra Sedaya Finance</v>
          </cell>
          <cell r="C369" t="str">
            <v>Obligasi Astra Sedaya Finance VIII Tahun 2007 Seri F</v>
          </cell>
          <cell r="D369" t="str">
            <v>P</v>
          </cell>
          <cell r="E369" t="str">
            <v>I</v>
          </cell>
          <cell r="F369" t="str">
            <v>idAA-</v>
          </cell>
          <cell r="G369">
            <v>0</v>
          </cell>
          <cell r="H369">
            <v>200000000000</v>
          </cell>
          <cell r="I369">
            <v>39261</v>
          </cell>
          <cell r="J369">
            <v>39262</v>
          </cell>
          <cell r="K369">
            <v>1</v>
          </cell>
          <cell r="L369">
            <v>40540</v>
          </cell>
          <cell r="M369" t="str">
            <v>IDA0000337F7</v>
          </cell>
          <cell r="N369" t="str">
            <v>JSE 3-28</v>
          </cell>
          <cell r="O369">
            <v>3</v>
          </cell>
          <cell r="P369" t="str">
            <v>Fuxed = 10</v>
          </cell>
        </row>
        <row r="370">
          <cell r="A370" t="str">
            <v>DNRK02</v>
          </cell>
          <cell r="B370" t="str">
            <v>Danareksa</v>
          </cell>
          <cell r="C370" t="str">
            <v>Obligasi II Danareksa Tahun 2007</v>
          </cell>
          <cell r="D370" t="str">
            <v>P</v>
          </cell>
          <cell r="E370" t="str">
            <v>I</v>
          </cell>
          <cell r="F370" t="str">
            <v>idA</v>
          </cell>
          <cell r="H370">
            <v>500000000000</v>
          </cell>
          <cell r="I370">
            <v>39350</v>
          </cell>
          <cell r="J370">
            <v>39351</v>
          </cell>
          <cell r="K370">
            <v>366</v>
          </cell>
          <cell r="L370">
            <v>41177</v>
          </cell>
          <cell r="M370" t="str">
            <v>IDA000035109</v>
          </cell>
          <cell r="N370" t="str">
            <v>SDE 3-25</v>
          </cell>
          <cell r="O370">
            <v>3</v>
          </cell>
          <cell r="P370" t="str">
            <v>Fixed = 10</v>
          </cell>
        </row>
        <row r="371">
          <cell r="A371" t="str">
            <v>BLAM02</v>
          </cell>
          <cell r="B371" t="str">
            <v>Bank Lampung</v>
          </cell>
          <cell r="C371" t="str">
            <v>Obligasi II Bank Lampung Tahun 2007</v>
          </cell>
          <cell r="D371" t="str">
            <v>P</v>
          </cell>
          <cell r="E371" t="str">
            <v>I</v>
          </cell>
          <cell r="F371" t="str">
            <v>idA-</v>
          </cell>
          <cell r="H371">
            <v>300000000000</v>
          </cell>
          <cell r="I371">
            <v>39395</v>
          </cell>
          <cell r="J371">
            <v>39398</v>
          </cell>
          <cell r="K371">
            <v>1</v>
          </cell>
          <cell r="L371">
            <v>41222</v>
          </cell>
          <cell r="M371" t="str">
            <v>IDA000035208</v>
          </cell>
          <cell r="N371" t="str">
            <v>NFE-3-9</v>
          </cell>
          <cell r="O371">
            <v>3</v>
          </cell>
          <cell r="P371" t="str">
            <v>Fixed = 11</v>
          </cell>
        </row>
        <row r="372">
          <cell r="A372" t="str">
            <v>ZC0003</v>
          </cell>
          <cell r="B372" t="str">
            <v>Government Bond</v>
          </cell>
          <cell r="C372" t="str">
            <v>Obligasi Negara Th 2007 Seri ZC0003</v>
          </cell>
          <cell r="D372" t="str">
            <v>S</v>
          </cell>
          <cell r="E372" t="str">
            <v>I</v>
          </cell>
          <cell r="H372">
            <v>1500000000000</v>
          </cell>
          <cell r="I372">
            <v>39408</v>
          </cell>
          <cell r="J372">
            <v>39409</v>
          </cell>
          <cell r="K372">
            <v>1</v>
          </cell>
          <cell r="L372">
            <v>41233</v>
          </cell>
          <cell r="M372" t="str">
            <v>IDB000000309</v>
          </cell>
          <cell r="N372" t="str">
            <v>ZP</v>
          </cell>
          <cell r="O372">
            <v>0</v>
          </cell>
          <cell r="P372" t="str">
            <v>Yield Rata-rata tertimbang = 9</v>
          </cell>
        </row>
        <row r="373">
          <cell r="A373" t="str">
            <v>DSST-02XX-BV</v>
          </cell>
          <cell r="B373" t="str">
            <v xml:space="preserve">Dharmala Sakti </v>
          </cell>
          <cell r="C373" t="str">
            <v>Dharmala Sakti Sejahtera II Th.1993</v>
          </cell>
          <cell r="D373" t="str">
            <v>P</v>
          </cell>
          <cell r="E373" t="str">
            <v>I</v>
          </cell>
          <cell r="G373">
            <v>815</v>
          </cell>
          <cell r="H373">
            <v>50000000000</v>
          </cell>
          <cell r="I373">
            <v>34292</v>
          </cell>
          <cell r="J373">
            <v>34313</v>
          </cell>
          <cell r="L373">
            <v>36118</v>
          </cell>
          <cell r="M373" t="str">
            <v>IDA000004006</v>
          </cell>
          <cell r="N373" t="str">
            <v>JyS3-01</v>
          </cell>
          <cell r="O373">
            <v>3</v>
          </cell>
          <cell r="P373" t="str">
            <v>ATD6+2%</v>
          </cell>
          <cell r="S373" t="str">
            <v>N</v>
          </cell>
          <cell r="T373">
            <v>99</v>
          </cell>
          <cell r="U373">
            <v>99</v>
          </cell>
          <cell r="V373" t="str">
            <v>DSST</v>
          </cell>
          <cell r="W373">
            <v>4</v>
          </cell>
          <cell r="X373">
            <v>1</v>
          </cell>
          <cell r="Y373">
            <v>10</v>
          </cell>
          <cell r="AA373">
            <v>2</v>
          </cell>
          <cell r="AB373">
            <v>1</v>
          </cell>
          <cell r="AC373" t="str">
            <v>IDR</v>
          </cell>
          <cell r="AD373">
            <v>50000000000</v>
          </cell>
          <cell r="AI373">
            <v>1</v>
          </cell>
          <cell r="AK373" t="str">
            <v>30/360</v>
          </cell>
          <cell r="AL373" t="str">
            <v>N</v>
          </cell>
          <cell r="AM373">
            <v>20</v>
          </cell>
          <cell r="AP373">
            <v>-22.47</v>
          </cell>
          <cell r="AQ373">
            <v>-23</v>
          </cell>
          <cell r="AT373">
            <v>1</v>
          </cell>
        </row>
        <row r="374">
          <cell r="A374" t="str">
            <v>MAYA02A</v>
          </cell>
          <cell r="B374" t="str">
            <v>Bank Mayapada Internasional</v>
          </cell>
          <cell r="C374" t="str">
            <v>Bank Mayapada II Tahun 2007 Seri A</v>
          </cell>
          <cell r="D374" t="str">
            <v>S</v>
          </cell>
          <cell r="E374" t="str">
            <v>I</v>
          </cell>
          <cell r="F374" t="str">
            <v>A-(idn)</v>
          </cell>
          <cell r="G374">
            <v>0</v>
          </cell>
          <cell r="H374">
            <v>50000000000</v>
          </cell>
          <cell r="I374">
            <v>39231</v>
          </cell>
          <cell r="J374">
            <v>39232</v>
          </cell>
          <cell r="K374">
            <v>1</v>
          </cell>
          <cell r="L374">
            <v>40327</v>
          </cell>
          <cell r="M374" t="str">
            <v>IDA0000329A5</v>
          </cell>
          <cell r="N374" t="str">
            <v>MAG 3-29</v>
          </cell>
          <cell r="O374">
            <v>3</v>
          </cell>
          <cell r="P374" t="str">
            <v>Fixed = 11</v>
          </cell>
        </row>
        <row r="375">
          <cell r="A375" t="str">
            <v>MAYA02B</v>
          </cell>
          <cell r="B375" t="str">
            <v>Bank Mayapada Internasional</v>
          </cell>
          <cell r="C375" t="str">
            <v>Bank Mayapada II Tahun 2007 Seri B</v>
          </cell>
          <cell r="D375" t="str">
            <v>P</v>
          </cell>
          <cell r="E375" t="str">
            <v>I</v>
          </cell>
          <cell r="F375" t="str">
            <v>A-(idn)</v>
          </cell>
          <cell r="H375">
            <v>300000000000</v>
          </cell>
          <cell r="I375">
            <v>39231</v>
          </cell>
          <cell r="J375">
            <v>39232</v>
          </cell>
          <cell r="K375">
            <v>1</v>
          </cell>
          <cell r="L375">
            <v>41058</v>
          </cell>
          <cell r="M375" t="str">
            <v>IDA0000329B3</v>
          </cell>
          <cell r="N375" t="str">
            <v>MAG 3-29</v>
          </cell>
          <cell r="O375">
            <v>3</v>
          </cell>
          <cell r="P375" t="str">
            <v>Fixed = 12%</v>
          </cell>
          <cell r="Q375">
            <v>40283</v>
          </cell>
          <cell r="R375">
            <v>100.35</v>
          </cell>
          <cell r="S375" t="str">
            <v>N</v>
          </cell>
          <cell r="T375">
            <v>0</v>
          </cell>
          <cell r="U375">
            <v>0</v>
          </cell>
          <cell r="V375" t="str">
            <v>MAYA</v>
          </cell>
          <cell r="W375">
            <v>13</v>
          </cell>
          <cell r="X375">
            <v>1</v>
          </cell>
          <cell r="Y375">
            <v>0</v>
          </cell>
          <cell r="Z375">
            <v>100.20833</v>
          </cell>
          <cell r="AA375">
            <v>1</v>
          </cell>
          <cell r="AB375">
            <v>3</v>
          </cell>
          <cell r="AC375" t="str">
            <v>IDR</v>
          </cell>
          <cell r="AD375">
            <v>300000000000</v>
          </cell>
          <cell r="AI375">
            <v>1</v>
          </cell>
          <cell r="AJ375">
            <v>8</v>
          </cell>
          <cell r="AK375" t="str">
            <v>30/360</v>
          </cell>
          <cell r="AL375" t="str">
            <v>N</v>
          </cell>
          <cell r="AM375">
            <v>12</v>
          </cell>
          <cell r="AN375">
            <v>40968</v>
          </cell>
          <cell r="AO375">
            <v>41058</v>
          </cell>
          <cell r="AP375">
            <v>-8.94</v>
          </cell>
          <cell r="AQ375">
            <v>-9</v>
          </cell>
          <cell r="AR375">
            <v>3</v>
          </cell>
          <cell r="AS375">
            <v>11.877789999999999</v>
          </cell>
          <cell r="AT375">
            <v>1</v>
          </cell>
          <cell r="AU375" t="str">
            <v>Wholesale</v>
          </cell>
        </row>
        <row r="376">
          <cell r="A376" t="str">
            <v>MAYA02C</v>
          </cell>
          <cell r="B376" t="str">
            <v>Bank Mayapada Internasional</v>
          </cell>
          <cell r="C376" t="str">
            <v>Subordinasi Bank Mayapada II Tahun 2007</v>
          </cell>
          <cell r="D376" t="str">
            <v>P</v>
          </cell>
          <cell r="E376" t="str">
            <v>I</v>
          </cell>
          <cell r="F376" t="str">
            <v>BBB+(idn)</v>
          </cell>
          <cell r="H376">
            <v>150000000000</v>
          </cell>
          <cell r="I376">
            <v>39231</v>
          </cell>
          <cell r="J376">
            <v>39232</v>
          </cell>
          <cell r="K376">
            <v>1</v>
          </cell>
          <cell r="L376">
            <v>42884</v>
          </cell>
          <cell r="M376" t="str">
            <v>IDA000033104</v>
          </cell>
          <cell r="N376" t="str">
            <v>MAG 3-29</v>
          </cell>
          <cell r="O376">
            <v>3</v>
          </cell>
          <cell r="P376" t="str">
            <v>Floating:1-5th=12</v>
          </cell>
        </row>
        <row r="377">
          <cell r="A377" t="str">
            <v>FR0050</v>
          </cell>
          <cell r="B377" t="str">
            <v>Government Bond</v>
          </cell>
          <cell r="C377" t="str">
            <v>Obligasi Negara RI Seri FR0050</v>
          </cell>
          <cell r="D377" t="str">
            <v>S</v>
          </cell>
          <cell r="E377" t="str">
            <v>A</v>
          </cell>
          <cell r="G377">
            <v>0</v>
          </cell>
          <cell r="H377">
            <v>1200000000000</v>
          </cell>
          <cell r="I377">
            <v>39471</v>
          </cell>
          <cell r="J377">
            <v>39472</v>
          </cell>
          <cell r="K377">
            <v>367</v>
          </cell>
          <cell r="L377">
            <v>50601</v>
          </cell>
          <cell r="M377" t="str">
            <v>IDG000008301</v>
          </cell>
          <cell r="N377" t="str">
            <v>JAJ 6-15</v>
          </cell>
          <cell r="O377">
            <v>6</v>
          </cell>
          <cell r="P377" t="str">
            <v>Fixed = 10</v>
          </cell>
        </row>
        <row r="378">
          <cell r="A378" t="str">
            <v>ASII-01XX-CF</v>
          </cell>
          <cell r="B378" t="str">
            <v>Astra Intl</v>
          </cell>
          <cell r="C378" t="str">
            <v>Astra Int'l I Konversi Tahun 1991</v>
          </cell>
          <cell r="D378" t="str">
            <v>P</v>
          </cell>
          <cell r="E378" t="str">
            <v>I</v>
          </cell>
          <cell r="G378">
            <v>16460</v>
          </cell>
          <cell r="H378">
            <v>7542500000</v>
          </cell>
          <cell r="I378">
            <v>33308</v>
          </cell>
          <cell r="J378">
            <v>33317</v>
          </cell>
          <cell r="L378">
            <v>36961</v>
          </cell>
          <cell r="M378" t="str">
            <v>IDC000000505</v>
          </cell>
          <cell r="N378" t="str">
            <v>JJy6-01</v>
          </cell>
          <cell r="O378">
            <v>6</v>
          </cell>
          <cell r="P378" t="str">
            <v>Fixed:11%</v>
          </cell>
          <cell r="S378" t="str">
            <v>N</v>
          </cell>
          <cell r="T378">
            <v>4</v>
          </cell>
          <cell r="U378">
            <v>42</v>
          </cell>
          <cell r="V378" t="str">
            <v>ASII</v>
          </cell>
          <cell r="W378">
            <v>5</v>
          </cell>
          <cell r="X378">
            <v>1</v>
          </cell>
          <cell r="Y378">
            <v>10</v>
          </cell>
          <cell r="AA378">
            <v>99</v>
          </cell>
          <cell r="AB378">
            <v>1</v>
          </cell>
          <cell r="AC378" t="str">
            <v>IDR</v>
          </cell>
          <cell r="AD378">
            <v>7542500000</v>
          </cell>
          <cell r="AI378">
            <v>1</v>
          </cell>
          <cell r="AK378" t="str">
            <v>30/360</v>
          </cell>
          <cell r="AL378" t="str">
            <v>N</v>
          </cell>
          <cell r="AM378">
            <v>11</v>
          </cell>
          <cell r="AP378">
            <v>-20.16</v>
          </cell>
          <cell r="AQ378">
            <v>-21</v>
          </cell>
          <cell r="AT378">
            <v>1</v>
          </cell>
        </row>
        <row r="379">
          <cell r="A379" t="str">
            <v>BLAM01A</v>
          </cell>
          <cell r="B379" t="str">
            <v>Bank Lampung</v>
          </cell>
          <cell r="C379" t="str">
            <v>Bank Lampung I Tahun 2005 Seri A</v>
          </cell>
          <cell r="D379" t="str">
            <v>P</v>
          </cell>
          <cell r="E379" t="str">
            <v>I</v>
          </cell>
          <cell r="F379" t="str">
            <v>idBBB+</v>
          </cell>
          <cell r="G379">
            <v>0</v>
          </cell>
          <cell r="H379">
            <v>45000000000</v>
          </cell>
          <cell r="I379">
            <v>38546</v>
          </cell>
          <cell r="J379">
            <v>38547</v>
          </cell>
          <cell r="K379">
            <v>367</v>
          </cell>
          <cell r="L379">
            <v>39642</v>
          </cell>
          <cell r="M379" t="str">
            <v>IDA0000300A6</v>
          </cell>
          <cell r="N379" t="str">
            <v>JOc3-13</v>
          </cell>
          <cell r="O379">
            <v>3</v>
          </cell>
          <cell r="P379" t="str">
            <v>Fixed = 12</v>
          </cell>
        </row>
        <row r="380">
          <cell r="A380" t="str">
            <v>ASDF06K</v>
          </cell>
          <cell r="B380" t="str">
            <v>Astra Sedaya Finance</v>
          </cell>
          <cell r="C380" t="str">
            <v>Astra Sedaya Finance VI Amortisasi Tahun 2005 Seri K</v>
          </cell>
          <cell r="D380" t="str">
            <v>P</v>
          </cell>
          <cell r="E380" t="str">
            <v>I</v>
          </cell>
          <cell r="F380" t="str">
            <v>idAA-</v>
          </cell>
          <cell r="G380">
            <v>0</v>
          </cell>
          <cell r="H380">
            <v>100000000000</v>
          </cell>
          <cell r="I380">
            <v>38407</v>
          </cell>
          <cell r="J380">
            <v>38408</v>
          </cell>
          <cell r="K380">
            <v>1</v>
          </cell>
          <cell r="L380">
            <v>40233</v>
          </cell>
          <cell r="M380" t="str">
            <v>IDA0000267K6</v>
          </cell>
          <cell r="N380" t="str">
            <v>FMy3-24</v>
          </cell>
          <cell r="O380">
            <v>3</v>
          </cell>
          <cell r="P380" t="str">
            <v>Fixed = 11%</v>
          </cell>
          <cell r="Q380">
            <v>40084</v>
          </cell>
          <cell r="R380">
            <v>100.55</v>
          </cell>
          <cell r="S380" t="str">
            <v>N</v>
          </cell>
          <cell r="T380">
            <v>0</v>
          </cell>
          <cell r="U380">
            <v>0</v>
          </cell>
          <cell r="V380" t="str">
            <v>ASDF</v>
          </cell>
          <cell r="W380">
            <v>8</v>
          </cell>
          <cell r="X380">
            <v>1</v>
          </cell>
          <cell r="Y380">
            <v>0</v>
          </cell>
          <cell r="Z380">
            <v>100.47499999999999</v>
          </cell>
          <cell r="AA380">
            <v>1</v>
          </cell>
          <cell r="AB380">
            <v>3</v>
          </cell>
          <cell r="AC380" t="str">
            <v>IDR</v>
          </cell>
          <cell r="AD380">
            <v>50000000000</v>
          </cell>
          <cell r="AI380">
            <v>1</v>
          </cell>
          <cell r="AJ380">
            <v>7</v>
          </cell>
          <cell r="AK380" t="str">
            <v>30/360</v>
          </cell>
          <cell r="AL380" t="str">
            <v>N</v>
          </cell>
          <cell r="AM380">
            <v>11</v>
          </cell>
          <cell r="AN380">
            <v>40141</v>
          </cell>
          <cell r="AO380">
            <v>40233</v>
          </cell>
          <cell r="AP380">
            <v>-11.2</v>
          </cell>
          <cell r="AQ380">
            <v>-12</v>
          </cell>
          <cell r="AR380">
            <v>0.5</v>
          </cell>
          <cell r="AS380">
            <v>9.5620803833007795</v>
          </cell>
          <cell r="AT380">
            <v>1</v>
          </cell>
          <cell r="AU380" t="str">
            <v>Retail</v>
          </cell>
          <cell r="AV380">
            <v>0</v>
          </cell>
        </row>
        <row r="381">
          <cell r="A381" t="str">
            <v>ASDF06G</v>
          </cell>
          <cell r="B381" t="str">
            <v>Astra Sedaya Finance</v>
          </cell>
          <cell r="C381" t="str">
            <v>Astra Sedaya Finance VI Tahun 2005 Seri G</v>
          </cell>
          <cell r="D381" t="str">
            <v>P</v>
          </cell>
          <cell r="E381" t="str">
            <v>I</v>
          </cell>
          <cell r="F381" t="str">
            <v>idAA-</v>
          </cell>
          <cell r="G381">
            <v>0</v>
          </cell>
          <cell r="H381">
            <v>100000000000</v>
          </cell>
          <cell r="I381">
            <v>38407</v>
          </cell>
          <cell r="J381">
            <v>38408</v>
          </cell>
          <cell r="L381">
            <v>39318</v>
          </cell>
          <cell r="M381" t="str">
            <v>IDA0000267G4</v>
          </cell>
          <cell r="N381" t="str">
            <v>FMY3-24</v>
          </cell>
          <cell r="O381">
            <v>3</v>
          </cell>
          <cell r="P381" t="str">
            <v>Fixed = 10.125%</v>
          </cell>
          <cell r="Q381">
            <v>39290</v>
          </cell>
          <cell r="R381">
            <v>100.15</v>
          </cell>
          <cell r="S381" t="str">
            <v>N</v>
          </cell>
          <cell r="T381">
            <v>8</v>
          </cell>
          <cell r="U381">
            <v>82</v>
          </cell>
          <cell r="V381" t="str">
            <v>ASDF</v>
          </cell>
          <cell r="W381">
            <v>8</v>
          </cell>
          <cell r="X381">
            <v>1</v>
          </cell>
          <cell r="Z381">
            <v>100.15</v>
          </cell>
          <cell r="AA381">
            <v>1</v>
          </cell>
          <cell r="AB381">
            <v>3</v>
          </cell>
          <cell r="AC381" t="str">
            <v>IDR</v>
          </cell>
          <cell r="AD381">
            <v>100000000000</v>
          </cell>
          <cell r="AI381">
            <v>1</v>
          </cell>
          <cell r="AJ381">
            <v>7</v>
          </cell>
          <cell r="AK381" t="str">
            <v>30/360</v>
          </cell>
          <cell r="AL381" t="str">
            <v>N</v>
          </cell>
          <cell r="AM381">
            <v>10.125</v>
          </cell>
          <cell r="AP381">
            <v>-13.7</v>
          </cell>
          <cell r="AQ381">
            <v>-14</v>
          </cell>
          <cell r="AT381">
            <v>1</v>
          </cell>
        </row>
        <row r="382">
          <cell r="A382" t="str">
            <v>MAYA01A</v>
          </cell>
          <cell r="B382" t="str">
            <v>Bank Mayapada  Internasional</v>
          </cell>
          <cell r="C382" t="str">
            <v>Bank Mayapada I Tahun 2005</v>
          </cell>
          <cell r="D382" t="str">
            <v>P</v>
          </cell>
          <cell r="E382" t="str">
            <v>I</v>
          </cell>
          <cell r="F382" t="str">
            <v>A</v>
          </cell>
          <cell r="G382">
            <v>0</v>
          </cell>
          <cell r="H382">
            <v>150000000000</v>
          </cell>
          <cell r="I382">
            <v>38408</v>
          </cell>
          <cell r="J382">
            <v>38411</v>
          </cell>
          <cell r="L382">
            <v>39138</v>
          </cell>
          <cell r="M382" t="str">
            <v>IDA0000266A9</v>
          </cell>
          <cell r="N382" t="str">
            <v>FMy3-25</v>
          </cell>
          <cell r="O382">
            <v>3</v>
          </cell>
          <cell r="P382" t="str">
            <v>Fixed = 10.875%</v>
          </cell>
          <cell r="S382" t="str">
            <v>N</v>
          </cell>
          <cell r="T382">
            <v>8</v>
          </cell>
          <cell r="U382">
            <v>81</v>
          </cell>
          <cell r="V382" t="str">
            <v>MAYA</v>
          </cell>
          <cell r="W382">
            <v>2</v>
          </cell>
          <cell r="X382">
            <v>1</v>
          </cell>
          <cell r="AA382">
            <v>1</v>
          </cell>
          <cell r="AB382">
            <v>3</v>
          </cell>
          <cell r="AC382" t="str">
            <v>IDR</v>
          </cell>
          <cell r="AD382">
            <v>150000000000</v>
          </cell>
          <cell r="AI382">
            <v>1</v>
          </cell>
          <cell r="AJ382">
            <v>8</v>
          </cell>
          <cell r="AK382" t="str">
            <v>30/360</v>
          </cell>
          <cell r="AL382" t="str">
            <v>N</v>
          </cell>
          <cell r="AM382">
            <v>10.875</v>
          </cell>
          <cell r="AP382">
            <v>-14.2</v>
          </cell>
          <cell r="AQ382">
            <v>-15</v>
          </cell>
          <cell r="AT382">
            <v>1</v>
          </cell>
        </row>
        <row r="383">
          <cell r="A383" t="str">
            <v>OTMA04B</v>
          </cell>
          <cell r="B383" t="str">
            <v>Oto Multiartha</v>
          </cell>
          <cell r="C383" t="str">
            <v>Oto Multiartha IV Tahun 2005 Seri B</v>
          </cell>
          <cell r="D383" t="str">
            <v>P</v>
          </cell>
          <cell r="E383" t="str">
            <v>I</v>
          </cell>
          <cell r="F383" t="str">
            <v>idA+</v>
          </cell>
          <cell r="G383">
            <v>0</v>
          </cell>
          <cell r="H383">
            <v>300000000000</v>
          </cell>
          <cell r="I383">
            <v>38443</v>
          </cell>
          <cell r="J383">
            <v>38446</v>
          </cell>
          <cell r="L383">
            <v>39356</v>
          </cell>
          <cell r="M383" t="str">
            <v>IDA0000269B1</v>
          </cell>
          <cell r="N383" t="str">
            <v>AJl3-1</v>
          </cell>
          <cell r="O383">
            <v>3</v>
          </cell>
          <cell r="P383" t="str">
            <v>Fixed : 10.625%</v>
          </cell>
          <cell r="Q383">
            <v>39338</v>
          </cell>
          <cell r="R383">
            <v>100</v>
          </cell>
          <cell r="S383" t="str">
            <v>N</v>
          </cell>
          <cell r="T383">
            <v>8</v>
          </cell>
          <cell r="U383">
            <v>82</v>
          </cell>
          <cell r="V383" t="str">
            <v>OTMA</v>
          </cell>
          <cell r="W383">
            <v>12</v>
          </cell>
          <cell r="X383">
            <v>1</v>
          </cell>
          <cell r="Z383">
            <v>100</v>
          </cell>
          <cell r="AA383">
            <v>1</v>
          </cell>
          <cell r="AB383">
            <v>3</v>
          </cell>
          <cell r="AC383" t="str">
            <v>IDR</v>
          </cell>
          <cell r="AD383">
            <v>300000000000</v>
          </cell>
          <cell r="AI383">
            <v>1</v>
          </cell>
          <cell r="AJ383">
            <v>8</v>
          </cell>
          <cell r="AK383" t="str">
            <v>30/360</v>
          </cell>
          <cell r="AL383" t="str">
            <v>N</v>
          </cell>
          <cell r="AM383">
            <v>10.625</v>
          </cell>
          <cell r="AN383">
            <v>39264</v>
          </cell>
          <cell r="AO383">
            <v>39367</v>
          </cell>
          <cell r="AP383">
            <v>-13.6</v>
          </cell>
          <cell r="AQ383">
            <v>-14</v>
          </cell>
          <cell r="AT383">
            <v>1</v>
          </cell>
        </row>
        <row r="384">
          <cell r="A384" t="str">
            <v>SPN110922A</v>
          </cell>
          <cell r="B384" t="str">
            <v>Government Bond</v>
          </cell>
          <cell r="C384" t="str">
            <v>Surat Perbendaharaan Negara Seri SPN20110922</v>
          </cell>
          <cell r="D384" t="str">
            <v>S</v>
          </cell>
          <cell r="E384" t="str">
            <v>I</v>
          </cell>
          <cell r="G384">
            <v>0</v>
          </cell>
          <cell r="H384">
            <v>100000000000</v>
          </cell>
          <cell r="I384">
            <v>40717</v>
          </cell>
          <cell r="J384">
            <v>40718</v>
          </cell>
          <cell r="K384">
            <v>1</v>
          </cell>
          <cell r="L384">
            <v>40808</v>
          </cell>
          <cell r="M384" t="str">
            <v>IDQ000003301</v>
          </cell>
          <cell r="N384" t="str">
            <v>SPN</v>
          </cell>
          <cell r="O384">
            <v>0</v>
          </cell>
          <cell r="P384" t="str">
            <v>Yield/Price rata-rata tertimbang 5.44000%</v>
          </cell>
          <cell r="Q384">
            <v>40732</v>
          </cell>
          <cell r="R384">
            <v>98.970699999999994</v>
          </cell>
          <cell r="S384" t="str">
            <v>N</v>
          </cell>
          <cell r="T384">
            <v>0</v>
          </cell>
          <cell r="U384">
            <v>0</v>
          </cell>
          <cell r="V384" t="str">
            <v>GOVT</v>
          </cell>
          <cell r="W384">
            <v>99</v>
          </cell>
          <cell r="X384">
            <v>2</v>
          </cell>
          <cell r="Y384">
            <v>0</v>
          </cell>
          <cell r="Z384">
            <v>98.970699999999994</v>
          </cell>
          <cell r="AA384">
            <v>99</v>
          </cell>
          <cell r="AB384">
            <v>3</v>
          </cell>
          <cell r="AC384" t="str">
            <v>IDR</v>
          </cell>
          <cell r="AD384">
            <v>100000000000</v>
          </cell>
          <cell r="AI384">
            <v>1</v>
          </cell>
          <cell r="AJ384">
            <v>1</v>
          </cell>
          <cell r="AK384" t="str">
            <v>Actual/Actual</v>
          </cell>
          <cell r="AL384" t="str">
            <v>N</v>
          </cell>
          <cell r="AN384">
            <v>40717</v>
          </cell>
          <cell r="AO384">
            <v>40808</v>
          </cell>
          <cell r="AP384">
            <v>-9.6199999999999992</v>
          </cell>
          <cell r="AQ384">
            <v>-10</v>
          </cell>
          <cell r="AR384">
            <v>75</v>
          </cell>
          <cell r="AS384">
            <v>5.1999998092651403</v>
          </cell>
          <cell r="AT384">
            <v>2</v>
          </cell>
          <cell r="AU384" t="str">
            <v>Wholesale</v>
          </cell>
          <cell r="AV384">
            <v>0</v>
          </cell>
        </row>
        <row r="385">
          <cell r="A385" t="str">
            <v>ASDF11A</v>
          </cell>
          <cell r="B385" t="str">
            <v>Astra Sedaya Finance</v>
          </cell>
          <cell r="C385" t="str">
            <v>Obligasi Astra Sedaya Finance XI Tahun 2010 Seri A</v>
          </cell>
          <cell r="D385" t="str">
            <v>P</v>
          </cell>
          <cell r="E385" t="str">
            <v>I</v>
          </cell>
          <cell r="F385" t="str">
            <v>idAA+</v>
          </cell>
          <cell r="G385">
            <v>0</v>
          </cell>
          <cell r="H385">
            <v>430000000000</v>
          </cell>
          <cell r="I385">
            <v>40255</v>
          </cell>
          <cell r="J385">
            <v>40256</v>
          </cell>
          <cell r="K385">
            <v>1</v>
          </cell>
          <cell r="L385">
            <v>40625</v>
          </cell>
          <cell r="M385" t="str">
            <v>IDA0000440A0</v>
          </cell>
          <cell r="N385" t="str">
            <v>MAJ 3-18</v>
          </cell>
          <cell r="O385">
            <v>4</v>
          </cell>
          <cell r="P385" t="str">
            <v>Fixed=8.47</v>
          </cell>
          <cell r="Q385">
            <v>40620</v>
          </cell>
          <cell r="R385">
            <v>100</v>
          </cell>
          <cell r="S385" t="str">
            <v>N</v>
          </cell>
          <cell r="T385">
            <v>0</v>
          </cell>
          <cell r="U385">
            <v>0</v>
          </cell>
          <cell r="V385" t="str">
            <v>ASDF</v>
          </cell>
          <cell r="W385">
            <v>8</v>
          </cell>
          <cell r="X385">
            <v>1</v>
          </cell>
          <cell r="Y385">
            <v>0</v>
          </cell>
          <cell r="Z385">
            <v>100</v>
          </cell>
          <cell r="AA385">
            <v>1</v>
          </cell>
          <cell r="AB385">
            <v>3</v>
          </cell>
          <cell r="AC385" t="str">
            <v>IDR</v>
          </cell>
          <cell r="AD385">
            <v>430000000000</v>
          </cell>
          <cell r="AI385">
            <v>1</v>
          </cell>
          <cell r="AJ385">
            <v>7</v>
          </cell>
          <cell r="AK385" t="str">
            <v>30/360</v>
          </cell>
          <cell r="AL385" t="str">
            <v>N</v>
          </cell>
          <cell r="AM385">
            <v>8.4700000000000006</v>
          </cell>
          <cell r="AN385">
            <v>40530</v>
          </cell>
          <cell r="AO385">
            <v>40625</v>
          </cell>
          <cell r="AP385">
            <v>-10.119999999999999</v>
          </cell>
          <cell r="AQ385">
            <v>-11</v>
          </cell>
          <cell r="AR385">
            <v>15</v>
          </cell>
          <cell r="AS385">
            <v>0</v>
          </cell>
          <cell r="AT385">
            <v>1</v>
          </cell>
          <cell r="AU385" t="str">
            <v>Wholesale</v>
          </cell>
          <cell r="AV385">
            <v>0</v>
          </cell>
          <cell r="AW385" t="str">
            <v>Indo Premier Sec</v>
          </cell>
        </row>
        <row r="386">
          <cell r="A386" t="str">
            <v>RENT01C</v>
          </cell>
          <cell r="B386" t="str">
            <v>CSM Corporatama</v>
          </cell>
          <cell r="C386" t="str">
            <v>Indorent I Syariah Ijarah Tahun 2004</v>
          </cell>
          <cell r="D386" t="str">
            <v>P</v>
          </cell>
          <cell r="E386" t="str">
            <v>I</v>
          </cell>
          <cell r="F386" t="str">
            <v>CC(idn)</v>
          </cell>
          <cell r="G386">
            <v>0</v>
          </cell>
          <cell r="H386">
            <v>100000000000</v>
          </cell>
          <cell r="I386">
            <v>38302</v>
          </cell>
          <cell r="J386">
            <v>38303</v>
          </cell>
          <cell r="K386">
            <v>367</v>
          </cell>
          <cell r="L386">
            <v>40128</v>
          </cell>
          <cell r="M386" t="str">
            <v>IDJ000001102</v>
          </cell>
          <cell r="N386" t="str">
            <v>NDc1 - 11</v>
          </cell>
          <cell r="O386">
            <v>1</v>
          </cell>
          <cell r="P386" t="str">
            <v>Fee Ijarah setara dengan tingkat bunga sebesar 17% p.a</v>
          </cell>
          <cell r="Q386">
            <v>39986</v>
          </cell>
          <cell r="R386">
            <v>100.35</v>
          </cell>
          <cell r="S386" t="str">
            <v>N</v>
          </cell>
          <cell r="T386">
            <v>0</v>
          </cell>
          <cell r="U386">
            <v>0</v>
          </cell>
          <cell r="V386" t="str">
            <v>RENT</v>
          </cell>
          <cell r="W386">
            <v>2</v>
          </cell>
          <cell r="X386">
            <v>1</v>
          </cell>
          <cell r="Y386">
            <v>0</v>
          </cell>
          <cell r="Z386">
            <v>100.35</v>
          </cell>
          <cell r="AA386">
            <v>4</v>
          </cell>
          <cell r="AB386">
            <v>3</v>
          </cell>
          <cell r="AC386" t="str">
            <v>IDR</v>
          </cell>
          <cell r="AD386">
            <v>62848380000</v>
          </cell>
          <cell r="AI386">
            <v>2</v>
          </cell>
          <cell r="AJ386">
            <v>19</v>
          </cell>
          <cell r="AK386" t="str">
            <v>30/360</v>
          </cell>
          <cell r="AL386" t="str">
            <v>N</v>
          </cell>
          <cell r="AN386">
            <v>39763</v>
          </cell>
          <cell r="AO386">
            <v>39793</v>
          </cell>
          <cell r="AP386">
            <v>-11.49</v>
          </cell>
          <cell r="AQ386">
            <v>-12</v>
          </cell>
          <cell r="AR386">
            <v>0.5</v>
          </cell>
          <cell r="AS386">
            <v>0</v>
          </cell>
          <cell r="AT386">
            <v>4</v>
          </cell>
          <cell r="AV386">
            <v>0</v>
          </cell>
        </row>
        <row r="387">
          <cell r="A387" t="str">
            <v>ASDF11C</v>
          </cell>
          <cell r="B387" t="str">
            <v>Astra Sedaya Finance</v>
          </cell>
          <cell r="C387" t="str">
            <v>Obligasi Astra Sedaya Finance XI Tahun 2010 Seri C</v>
          </cell>
          <cell r="D387" t="str">
            <v>P</v>
          </cell>
          <cell r="E387" t="str">
            <v>I</v>
          </cell>
          <cell r="F387" t="str">
            <v>idAA+</v>
          </cell>
          <cell r="H387">
            <v>250000000000</v>
          </cell>
          <cell r="I387">
            <v>40255</v>
          </cell>
          <cell r="J387">
            <v>40256</v>
          </cell>
          <cell r="K387">
            <v>1</v>
          </cell>
          <cell r="L387">
            <v>41170</v>
          </cell>
          <cell r="M387" t="str">
            <v>IDA0000440C6</v>
          </cell>
          <cell r="N387" t="str">
            <v>MAJ 3-18</v>
          </cell>
          <cell r="O387">
            <v>3</v>
          </cell>
          <cell r="P387" t="str">
            <v>Fixed=10.00</v>
          </cell>
          <cell r="Q387">
            <v>41099</v>
          </cell>
          <cell r="R387">
            <v>100.65</v>
          </cell>
          <cell r="S387" t="str">
            <v>N</v>
          </cell>
          <cell r="T387">
            <v>0</v>
          </cell>
          <cell r="U387">
            <v>0</v>
          </cell>
          <cell r="V387" t="str">
            <v>ASDF</v>
          </cell>
          <cell r="W387">
            <v>8</v>
          </cell>
          <cell r="X387">
            <v>1</v>
          </cell>
          <cell r="Y387">
            <v>0</v>
          </cell>
          <cell r="Z387">
            <v>100.65</v>
          </cell>
          <cell r="AA387">
            <v>1</v>
          </cell>
          <cell r="AB387">
            <v>3</v>
          </cell>
          <cell r="AC387" t="str">
            <v>IDR</v>
          </cell>
          <cell r="AD387">
            <v>250000000000</v>
          </cell>
          <cell r="AI387">
            <v>1</v>
          </cell>
          <cell r="AJ387">
            <v>7</v>
          </cell>
          <cell r="AK387" t="str">
            <v>30/360</v>
          </cell>
          <cell r="AL387" t="str">
            <v>N</v>
          </cell>
          <cell r="AM387">
            <v>10</v>
          </cell>
          <cell r="AN387">
            <v>41078</v>
          </cell>
          <cell r="AO387">
            <v>41234</v>
          </cell>
          <cell r="AP387">
            <v>-8.6300000000000008</v>
          </cell>
          <cell r="AQ387">
            <v>-9</v>
          </cell>
          <cell r="AR387">
            <v>1</v>
          </cell>
          <cell r="AT387">
            <v>1</v>
          </cell>
          <cell r="AU387" t="str">
            <v>Wholesale</v>
          </cell>
          <cell r="AW387" t="str">
            <v>Indo Premier Sec</v>
          </cell>
        </row>
        <row r="388">
          <cell r="A388" t="str">
            <v>ASDF11D</v>
          </cell>
          <cell r="B388" t="str">
            <v>Astra Sedaya Finance</v>
          </cell>
          <cell r="C388" t="str">
            <v>Obligasi Astra Sedaya Finance XI Tahun 2010 Seri D</v>
          </cell>
          <cell r="D388" t="str">
            <v>P</v>
          </cell>
          <cell r="E388" t="str">
            <v>I</v>
          </cell>
          <cell r="F388" t="str">
            <v>idAA+</v>
          </cell>
          <cell r="H388">
            <v>106000000000</v>
          </cell>
          <cell r="I388">
            <v>40255</v>
          </cell>
          <cell r="J388">
            <v>40256</v>
          </cell>
          <cell r="K388">
            <v>1</v>
          </cell>
          <cell r="L388">
            <v>41351</v>
          </cell>
          <cell r="M388" t="str">
            <v>IDA0000440D4</v>
          </cell>
          <cell r="N388" t="str">
            <v>MAJ 3-18</v>
          </cell>
          <cell r="O388">
            <v>3</v>
          </cell>
          <cell r="P388" t="str">
            <v>Fixed=10.40</v>
          </cell>
          <cell r="Q388">
            <v>41339</v>
          </cell>
          <cell r="R388">
            <v>100.34</v>
          </cell>
          <cell r="S388" t="str">
            <v>N</v>
          </cell>
          <cell r="T388">
            <v>0</v>
          </cell>
          <cell r="U388">
            <v>0</v>
          </cell>
          <cell r="V388" t="str">
            <v>ASDF</v>
          </cell>
          <cell r="W388">
            <v>8</v>
          </cell>
          <cell r="X388">
            <v>1</v>
          </cell>
          <cell r="Y388">
            <v>0</v>
          </cell>
          <cell r="Z388">
            <v>100.325</v>
          </cell>
          <cell r="AA388">
            <v>1</v>
          </cell>
          <cell r="AB388">
            <v>3</v>
          </cell>
          <cell r="AC388" t="str">
            <v>IDR</v>
          </cell>
          <cell r="AD388">
            <v>106000000000</v>
          </cell>
          <cell r="AI388">
            <v>1</v>
          </cell>
          <cell r="AJ388">
            <v>7</v>
          </cell>
          <cell r="AK388" t="str">
            <v>30/360</v>
          </cell>
          <cell r="AL388" t="str">
            <v>N</v>
          </cell>
          <cell r="AM388">
            <v>10.4</v>
          </cell>
          <cell r="AN388">
            <v>41261</v>
          </cell>
          <cell r="AO388">
            <v>41351</v>
          </cell>
          <cell r="AP388">
            <v>-8.1300000000000008</v>
          </cell>
          <cell r="AQ388">
            <v>-9</v>
          </cell>
          <cell r="AR388">
            <v>0.5</v>
          </cell>
          <cell r="AS388">
            <v>10.16794</v>
          </cell>
          <cell r="AT388">
            <v>1</v>
          </cell>
          <cell r="AU388" t="str">
            <v>Wholesale</v>
          </cell>
          <cell r="AW388" t="str">
            <v>Indo Premier Sec</v>
          </cell>
        </row>
        <row r="389">
          <cell r="A389" t="str">
            <v>ASDF11E</v>
          </cell>
          <cell r="B389" t="str">
            <v>Astra Sedaya Finance</v>
          </cell>
          <cell r="C389" t="str">
            <v>Obligasi Astra Sedaya Finance XI Tahun 2010 Seri E</v>
          </cell>
          <cell r="D389" t="str">
            <v>P</v>
          </cell>
          <cell r="E389" t="str">
            <v>I</v>
          </cell>
          <cell r="F389" t="str">
            <v>idAA+</v>
          </cell>
          <cell r="H389">
            <v>69000000000</v>
          </cell>
          <cell r="I389">
            <v>40255</v>
          </cell>
          <cell r="J389">
            <v>40256</v>
          </cell>
          <cell r="K389">
            <v>1</v>
          </cell>
          <cell r="L389">
            <v>41535</v>
          </cell>
          <cell r="M389" t="str">
            <v>IDA0000440E2</v>
          </cell>
          <cell r="N389" t="str">
            <v>MAJ 3-18</v>
          </cell>
          <cell r="O389">
            <v>3</v>
          </cell>
          <cell r="P389" t="str">
            <v>Fixed=10.75</v>
          </cell>
          <cell r="Q389">
            <v>41509</v>
          </cell>
          <cell r="R389">
            <v>100.18</v>
          </cell>
          <cell r="S389" t="str">
            <v>N</v>
          </cell>
          <cell r="T389">
            <v>0</v>
          </cell>
          <cell r="U389">
            <v>0</v>
          </cell>
          <cell r="V389" t="str">
            <v>ASDF</v>
          </cell>
          <cell r="W389">
            <v>8</v>
          </cell>
          <cell r="X389">
            <v>1</v>
          </cell>
          <cell r="Y389">
            <v>0</v>
          </cell>
          <cell r="Z389">
            <v>100.16500000000001</v>
          </cell>
          <cell r="AA389">
            <v>1</v>
          </cell>
          <cell r="AB389">
            <v>3</v>
          </cell>
          <cell r="AC389" t="str">
            <v>IDR</v>
          </cell>
          <cell r="AD389">
            <v>69000000000</v>
          </cell>
          <cell r="AI389">
            <v>1</v>
          </cell>
          <cell r="AJ389">
            <v>7</v>
          </cell>
          <cell r="AK389" t="str">
            <v>30/360</v>
          </cell>
          <cell r="AL389" t="str">
            <v>N</v>
          </cell>
          <cell r="AM389">
            <v>10.75</v>
          </cell>
          <cell r="AN389">
            <v>41443</v>
          </cell>
          <cell r="AO389">
            <v>41535</v>
          </cell>
          <cell r="AP389">
            <v>-7.63</v>
          </cell>
          <cell r="AQ389">
            <v>-8</v>
          </cell>
          <cell r="AR389">
            <v>4</v>
          </cell>
          <cell r="AS389">
            <v>10.53298</v>
          </cell>
          <cell r="AT389">
            <v>1</v>
          </cell>
          <cell r="AU389" t="str">
            <v>Wholesale</v>
          </cell>
          <cell r="AW389" t="str">
            <v>Indo Premier Sec</v>
          </cell>
        </row>
        <row r="390">
          <cell r="A390" t="str">
            <v>ORI006</v>
          </cell>
          <cell r="B390" t="str">
            <v>Government Bond</v>
          </cell>
          <cell r="C390" t="str">
            <v>Obligasi Negara Republik Indonesia Seri ORI006</v>
          </cell>
          <cell r="D390" t="str">
            <v>S</v>
          </cell>
          <cell r="E390" t="str">
            <v>I</v>
          </cell>
          <cell r="F390" t="str">
            <v>idAAA</v>
          </cell>
          <cell r="H390">
            <v>8536730000000</v>
          </cell>
          <cell r="I390">
            <v>40037</v>
          </cell>
          <cell r="J390">
            <v>40038</v>
          </cell>
          <cell r="K390">
            <v>1</v>
          </cell>
          <cell r="L390">
            <v>41136</v>
          </cell>
          <cell r="M390" t="str">
            <v>IDG000008905</v>
          </cell>
          <cell r="N390" t="str">
            <v>ASp1-15</v>
          </cell>
          <cell r="O390">
            <v>1</v>
          </cell>
          <cell r="P390" t="str">
            <v>Fixed = 9.35%</v>
          </cell>
          <cell r="Q390">
            <v>41134</v>
          </cell>
          <cell r="R390">
            <v>100</v>
          </cell>
          <cell r="S390" t="str">
            <v>N</v>
          </cell>
          <cell r="T390">
            <v>0</v>
          </cell>
          <cell r="U390">
            <v>0</v>
          </cell>
          <cell r="V390" t="str">
            <v>GOVT</v>
          </cell>
          <cell r="W390">
            <v>99</v>
          </cell>
          <cell r="X390">
            <v>2</v>
          </cell>
          <cell r="Y390">
            <v>0</v>
          </cell>
          <cell r="Z390">
            <v>100</v>
          </cell>
          <cell r="AA390">
            <v>1</v>
          </cell>
          <cell r="AB390">
            <v>3</v>
          </cell>
          <cell r="AC390" t="str">
            <v>IDR</v>
          </cell>
          <cell r="AD390">
            <v>8186730000000</v>
          </cell>
          <cell r="AI390">
            <v>1</v>
          </cell>
          <cell r="AJ390">
            <v>5</v>
          </cell>
          <cell r="AK390" t="str">
            <v>Actual/Actual</v>
          </cell>
          <cell r="AL390" t="str">
            <v>N</v>
          </cell>
          <cell r="AM390">
            <v>9.35</v>
          </cell>
          <cell r="AN390">
            <v>41105</v>
          </cell>
          <cell r="AO390">
            <v>41136</v>
          </cell>
          <cell r="AP390">
            <v>-8.7200000000000006</v>
          </cell>
          <cell r="AQ390">
            <v>-9</v>
          </cell>
          <cell r="AR390">
            <v>0.05</v>
          </cell>
          <cell r="AS390">
            <v>11.44885</v>
          </cell>
          <cell r="AT390">
            <v>1</v>
          </cell>
          <cell r="AU390" t="str">
            <v>Retail</v>
          </cell>
        </row>
        <row r="391">
          <cell r="A391" t="str">
            <v>FR0048</v>
          </cell>
          <cell r="B391" t="str">
            <v>Government Bond</v>
          </cell>
          <cell r="C391" t="str">
            <v>Obligasi Negara Th. 2007 Seri FR0048</v>
          </cell>
          <cell r="D391" t="str">
            <v>S</v>
          </cell>
          <cell r="E391" t="str">
            <v>I</v>
          </cell>
          <cell r="H391">
            <v>4217000000000</v>
          </cell>
          <cell r="I391">
            <v>39352</v>
          </cell>
          <cell r="J391">
            <v>39353</v>
          </cell>
          <cell r="K391">
            <v>366</v>
          </cell>
          <cell r="L391">
            <v>43358</v>
          </cell>
          <cell r="M391" t="str">
            <v>IDG000008202</v>
          </cell>
          <cell r="N391" t="str">
            <v>MSE 6-15</v>
          </cell>
          <cell r="O391">
            <v>6</v>
          </cell>
          <cell r="P391" t="str">
            <v>Fixed = 9%</v>
          </cell>
          <cell r="Q391">
            <v>43348</v>
          </cell>
          <cell r="R391">
            <v>99.9</v>
          </cell>
          <cell r="S391" t="str">
            <v>N</v>
          </cell>
          <cell r="T391">
            <v>0</v>
          </cell>
          <cell r="U391">
            <v>0</v>
          </cell>
          <cell r="V391" t="str">
            <v>GOVT</v>
          </cell>
          <cell r="W391">
            <v>99</v>
          </cell>
          <cell r="X391">
            <v>2</v>
          </cell>
          <cell r="Y391">
            <v>0</v>
          </cell>
          <cell r="Z391">
            <v>99.9</v>
          </cell>
          <cell r="AA391">
            <v>1</v>
          </cell>
          <cell r="AB391">
            <v>3</v>
          </cell>
          <cell r="AC391" t="str">
            <v>IDR</v>
          </cell>
          <cell r="AD391">
            <v>4761270000000</v>
          </cell>
          <cell r="AI391">
            <v>1</v>
          </cell>
          <cell r="AJ391">
            <v>3</v>
          </cell>
          <cell r="AK391" t="str">
            <v>Actual/Actual</v>
          </cell>
          <cell r="AL391" t="str">
            <v>N</v>
          </cell>
          <cell r="AM391">
            <v>9</v>
          </cell>
          <cell r="AN391">
            <v>43174</v>
          </cell>
          <cell r="AO391">
            <v>43358</v>
          </cell>
          <cell r="AP391">
            <v>-2.64</v>
          </cell>
          <cell r="AQ391">
            <v>-3</v>
          </cell>
          <cell r="AR391">
            <v>80</v>
          </cell>
          <cell r="AS391">
            <v>0</v>
          </cell>
          <cell r="AT391">
            <v>1</v>
          </cell>
          <cell r="AU391" t="str">
            <v>Wholesale</v>
          </cell>
        </row>
        <row r="392">
          <cell r="A392" t="str">
            <v>SPN100902</v>
          </cell>
          <cell r="B392" t="str">
            <v>Government Bond</v>
          </cell>
          <cell r="C392" t="str">
            <v>Surat Perbendaharaan Negara Seri SPN20100902</v>
          </cell>
          <cell r="D392" t="str">
            <v>S</v>
          </cell>
          <cell r="E392" t="str">
            <v>I</v>
          </cell>
          <cell r="G392">
            <v>0</v>
          </cell>
          <cell r="H392">
            <v>850000000000</v>
          </cell>
          <cell r="I392">
            <v>40059</v>
          </cell>
          <cell r="J392">
            <v>40060</v>
          </cell>
          <cell r="K392">
            <v>1</v>
          </cell>
          <cell r="L392">
            <v>40423</v>
          </cell>
          <cell r="M392" t="str">
            <v>IDQ000001206</v>
          </cell>
          <cell r="N392" t="str">
            <v>SPN</v>
          </cell>
          <cell r="O392">
            <v>0</v>
          </cell>
          <cell r="P392" t="str">
            <v>Yield rata-rata tertimbang 6.98125%</v>
          </cell>
          <cell r="Q392">
            <v>40415</v>
          </cell>
          <cell r="R392">
            <v>99.909670000000006</v>
          </cell>
          <cell r="S392" t="str">
            <v>N</v>
          </cell>
          <cell r="T392">
            <v>0</v>
          </cell>
          <cell r="U392">
            <v>0</v>
          </cell>
          <cell r="V392" t="str">
            <v>GOVT</v>
          </cell>
          <cell r="W392">
            <v>99</v>
          </cell>
          <cell r="X392">
            <v>2</v>
          </cell>
          <cell r="Y392">
            <v>0</v>
          </cell>
          <cell r="Z392">
            <v>99.904839999999993</v>
          </cell>
          <cell r="AA392">
            <v>99</v>
          </cell>
          <cell r="AB392">
            <v>3</v>
          </cell>
          <cell r="AC392" t="str">
            <v>IDR</v>
          </cell>
          <cell r="AD392">
            <v>1450000000000</v>
          </cell>
          <cell r="AI392">
            <v>1</v>
          </cell>
          <cell r="AJ392">
            <v>1</v>
          </cell>
          <cell r="AK392" t="str">
            <v>Actual/Actual</v>
          </cell>
          <cell r="AL392" t="str">
            <v>N</v>
          </cell>
          <cell r="AN392">
            <v>40059</v>
          </cell>
          <cell r="AO392">
            <v>40422</v>
          </cell>
          <cell r="AP392">
            <v>-10.68</v>
          </cell>
          <cell r="AQ392">
            <v>-11</v>
          </cell>
          <cell r="AR392">
            <v>1.5</v>
          </cell>
          <cell r="AS392">
            <v>0</v>
          </cell>
          <cell r="AT392">
            <v>2</v>
          </cell>
          <cell r="AU392" t="str">
            <v>Wholesale</v>
          </cell>
          <cell r="AV392">
            <v>0</v>
          </cell>
        </row>
        <row r="393">
          <cell r="A393" t="str">
            <v>TUFI03C</v>
          </cell>
          <cell r="B393" t="str">
            <v>Tunas Financindo Sarana</v>
          </cell>
          <cell r="C393" t="str">
            <v>Tunas Financindo Sarana III Tahun 2005 Seri C</v>
          </cell>
          <cell r="D393" t="str">
            <v>P</v>
          </cell>
          <cell r="E393" t="str">
            <v>I</v>
          </cell>
          <cell r="F393" t="str">
            <v>idA-</v>
          </cell>
          <cell r="G393">
            <v>0</v>
          </cell>
          <cell r="H393">
            <v>100000000000</v>
          </cell>
          <cell r="I393">
            <v>38541</v>
          </cell>
          <cell r="J393">
            <v>38544</v>
          </cell>
          <cell r="K393">
            <v>367</v>
          </cell>
          <cell r="L393">
            <v>39637</v>
          </cell>
          <cell r="M393" t="str">
            <v>IDA0000279C8</v>
          </cell>
          <cell r="N393" t="str">
            <v>JOc3-8</v>
          </cell>
          <cell r="O393">
            <v>3</v>
          </cell>
          <cell r="P393" t="str">
            <v>Fixed = 13.250%</v>
          </cell>
          <cell r="Q393">
            <v>39609</v>
          </cell>
          <cell r="R393">
            <v>101.9</v>
          </cell>
          <cell r="S393" t="str">
            <v>N</v>
          </cell>
          <cell r="T393">
            <v>0</v>
          </cell>
          <cell r="U393">
            <v>0</v>
          </cell>
          <cell r="V393" t="str">
            <v>TUFI</v>
          </cell>
          <cell r="W393">
            <v>2</v>
          </cell>
          <cell r="X393">
            <v>1</v>
          </cell>
          <cell r="Y393">
            <v>0</v>
          </cell>
          <cell r="Z393">
            <v>101.9</v>
          </cell>
          <cell r="AA393">
            <v>1</v>
          </cell>
          <cell r="AB393">
            <v>3</v>
          </cell>
          <cell r="AC393" t="str">
            <v>IDR</v>
          </cell>
          <cell r="AD393">
            <v>100000000000</v>
          </cell>
          <cell r="AI393">
            <v>1</v>
          </cell>
          <cell r="AJ393">
            <v>8</v>
          </cell>
          <cell r="AK393" t="str">
            <v>30/360</v>
          </cell>
          <cell r="AL393" t="str">
            <v>N</v>
          </cell>
          <cell r="AM393">
            <v>13.25</v>
          </cell>
          <cell r="AN393">
            <v>39546</v>
          </cell>
          <cell r="AO393">
            <v>39641</v>
          </cell>
          <cell r="AP393">
            <v>-12.83</v>
          </cell>
          <cell r="AQ393">
            <v>-13</v>
          </cell>
          <cell r="AT393">
            <v>1</v>
          </cell>
        </row>
        <row r="394">
          <cell r="A394" t="str">
            <v>PLJA01A</v>
          </cell>
          <cell r="B394" t="str">
            <v>PAM Lyonnaise Jaya</v>
          </cell>
          <cell r="C394" t="str">
            <v>PAM Lyonnaise Jaya I Tahun 2005 Seri A</v>
          </cell>
          <cell r="D394" t="str">
            <v>P</v>
          </cell>
          <cell r="E394" t="str">
            <v>I</v>
          </cell>
          <cell r="F394" t="str">
            <v>idA-</v>
          </cell>
          <cell r="G394">
            <v>0</v>
          </cell>
          <cell r="H394">
            <v>175000000000</v>
          </cell>
          <cell r="I394">
            <v>38545</v>
          </cell>
          <cell r="J394">
            <v>38545</v>
          </cell>
          <cell r="L394">
            <v>39275</v>
          </cell>
          <cell r="M394" t="str">
            <v>IDA0000290A9</v>
          </cell>
          <cell r="N394" t="str">
            <v>JOc3-12</v>
          </cell>
          <cell r="O394">
            <v>3</v>
          </cell>
          <cell r="P394" t="str">
            <v>Fixed = 12.375%</v>
          </cell>
          <cell r="Q394">
            <v>39238</v>
          </cell>
          <cell r="R394">
            <v>100.5</v>
          </cell>
          <cell r="S394" t="str">
            <v>N</v>
          </cell>
          <cell r="T394">
            <v>7</v>
          </cell>
          <cell r="U394">
            <v>76</v>
          </cell>
          <cell r="V394" t="str">
            <v>PLJA</v>
          </cell>
          <cell r="W394">
            <v>11</v>
          </cell>
          <cell r="X394">
            <v>1</v>
          </cell>
          <cell r="Z394">
            <v>100.5</v>
          </cell>
          <cell r="AA394">
            <v>1</v>
          </cell>
          <cell r="AB394">
            <v>3</v>
          </cell>
          <cell r="AC394" t="str">
            <v>IDR</v>
          </cell>
          <cell r="AD394">
            <v>175000000000</v>
          </cell>
          <cell r="AI394">
            <v>1</v>
          </cell>
          <cell r="AJ394">
            <v>8</v>
          </cell>
          <cell r="AK394" t="str">
            <v>30/360</v>
          </cell>
          <cell r="AL394" t="str">
            <v>N</v>
          </cell>
          <cell r="AM394">
            <v>12.375</v>
          </cell>
          <cell r="AP394">
            <v>-13.82</v>
          </cell>
          <cell r="AQ394">
            <v>-14</v>
          </cell>
          <cell r="AT394">
            <v>1</v>
          </cell>
        </row>
        <row r="395">
          <cell r="A395" t="str">
            <v>PLJA01B</v>
          </cell>
          <cell r="B395" t="str">
            <v>PAM Lyonnaise Jaya</v>
          </cell>
          <cell r="C395" t="str">
            <v>PAM Lyonnaise Jaya I Tahun 2005 Seri B</v>
          </cell>
          <cell r="D395" t="str">
            <v>P</v>
          </cell>
          <cell r="E395" t="str">
            <v>I</v>
          </cell>
          <cell r="F395" t="str">
            <v>idA-</v>
          </cell>
          <cell r="G395">
            <v>0</v>
          </cell>
          <cell r="H395">
            <v>175000000000</v>
          </cell>
          <cell r="I395">
            <v>38545</v>
          </cell>
          <cell r="J395">
            <v>38545</v>
          </cell>
          <cell r="K395">
            <v>367</v>
          </cell>
          <cell r="L395">
            <v>39641</v>
          </cell>
          <cell r="M395" t="str">
            <v>IDA0000290B7</v>
          </cell>
          <cell r="N395" t="str">
            <v>JOc3-12</v>
          </cell>
          <cell r="O395">
            <v>3</v>
          </cell>
          <cell r="P395" t="str">
            <v>Fixed = 12.75%</v>
          </cell>
          <cell r="Q395">
            <v>39636</v>
          </cell>
          <cell r="R395">
            <v>100.05</v>
          </cell>
          <cell r="S395" t="str">
            <v>N</v>
          </cell>
          <cell r="T395">
            <v>0</v>
          </cell>
          <cell r="U395">
            <v>0</v>
          </cell>
          <cell r="V395" t="str">
            <v>PLJA</v>
          </cell>
          <cell r="W395">
            <v>11</v>
          </cell>
          <cell r="X395">
            <v>1</v>
          </cell>
          <cell r="Y395">
            <v>0</v>
          </cell>
          <cell r="Z395">
            <v>100.05</v>
          </cell>
          <cell r="AA395">
            <v>1</v>
          </cell>
          <cell r="AB395">
            <v>3</v>
          </cell>
          <cell r="AC395" t="str">
            <v>IDR</v>
          </cell>
          <cell r="AD395">
            <v>175000000000</v>
          </cell>
          <cell r="AI395">
            <v>1</v>
          </cell>
          <cell r="AJ395">
            <v>8</v>
          </cell>
          <cell r="AK395" t="str">
            <v>30/360</v>
          </cell>
          <cell r="AL395" t="str">
            <v>N</v>
          </cell>
          <cell r="AM395">
            <v>12.75</v>
          </cell>
          <cell r="AN395">
            <v>39550</v>
          </cell>
          <cell r="AO395">
            <v>39626</v>
          </cell>
          <cell r="AP395">
            <v>-12.82</v>
          </cell>
          <cell r="AQ395">
            <v>-13</v>
          </cell>
          <cell r="AT395">
            <v>1</v>
          </cell>
        </row>
        <row r="396">
          <cell r="A396" t="str">
            <v>PLJA01C</v>
          </cell>
          <cell r="B396" t="str">
            <v>PAM Lyonnaise Jaya</v>
          </cell>
          <cell r="C396" t="str">
            <v>PAM Lyonnaise Jaya I Tahun 2005 Seri C</v>
          </cell>
          <cell r="D396" t="str">
            <v>P</v>
          </cell>
          <cell r="E396" t="str">
            <v>I</v>
          </cell>
          <cell r="F396" t="str">
            <v>idA</v>
          </cell>
          <cell r="G396">
            <v>0</v>
          </cell>
          <cell r="H396">
            <v>200000000000</v>
          </cell>
          <cell r="I396">
            <v>38545</v>
          </cell>
          <cell r="J396">
            <v>38545</v>
          </cell>
          <cell r="L396">
            <v>40371</v>
          </cell>
          <cell r="M396" t="str">
            <v>IDA0000290C5</v>
          </cell>
          <cell r="N396" t="str">
            <v>JOc3-12</v>
          </cell>
          <cell r="O396">
            <v>3</v>
          </cell>
          <cell r="P396" t="str">
            <v>Fixed = 13.375%</v>
          </cell>
          <cell r="Q396">
            <v>40367</v>
          </cell>
          <cell r="R396">
            <v>95.15</v>
          </cell>
          <cell r="S396" t="str">
            <v>N</v>
          </cell>
          <cell r="T396">
            <v>0</v>
          </cell>
          <cell r="U396">
            <v>0</v>
          </cell>
          <cell r="V396" t="str">
            <v>PLJA</v>
          </cell>
          <cell r="W396">
            <v>11</v>
          </cell>
          <cell r="X396">
            <v>1</v>
          </cell>
          <cell r="Z396">
            <v>95.15</v>
          </cell>
          <cell r="AA396">
            <v>1</v>
          </cell>
          <cell r="AB396">
            <v>3</v>
          </cell>
          <cell r="AC396" t="str">
            <v>IDR</v>
          </cell>
          <cell r="AD396">
            <v>200000000000</v>
          </cell>
          <cell r="AI396">
            <v>1</v>
          </cell>
          <cell r="AJ396">
            <v>8</v>
          </cell>
          <cell r="AK396" t="str">
            <v>30/360</v>
          </cell>
          <cell r="AL396" t="str">
            <v>N</v>
          </cell>
          <cell r="AM396">
            <v>13.375</v>
          </cell>
          <cell r="AN396">
            <v>40280</v>
          </cell>
          <cell r="AO396">
            <v>43658</v>
          </cell>
          <cell r="AP396">
            <v>-10.82</v>
          </cell>
          <cell r="AQ396">
            <v>-11</v>
          </cell>
          <cell r="AR396">
            <v>1</v>
          </cell>
          <cell r="AS396">
            <v>0</v>
          </cell>
          <cell r="AT396">
            <v>1</v>
          </cell>
          <cell r="AU396" t="str">
            <v>Wholesale</v>
          </cell>
          <cell r="AV396">
            <v>0</v>
          </cell>
        </row>
        <row r="397">
          <cell r="A397" t="str">
            <v>PLJA01D</v>
          </cell>
          <cell r="B397" t="str">
            <v>PAM Lyonnaise Jaya</v>
          </cell>
          <cell r="C397" t="str">
            <v>PAM Lyonnaise Jaya I Tahun 2005 Seri D</v>
          </cell>
          <cell r="D397" t="str">
            <v>P</v>
          </cell>
          <cell r="E397" t="str">
            <v>I</v>
          </cell>
          <cell r="F397" t="str">
            <v>idA</v>
          </cell>
          <cell r="H397">
            <v>100000000000</v>
          </cell>
          <cell r="I397">
            <v>38545</v>
          </cell>
          <cell r="J397">
            <v>38545</v>
          </cell>
          <cell r="L397">
            <v>41102</v>
          </cell>
          <cell r="M397" t="str">
            <v>IDA0000290D3</v>
          </cell>
          <cell r="N397" t="str">
            <v>JOc3-12</v>
          </cell>
          <cell r="O397">
            <v>3</v>
          </cell>
          <cell r="P397" t="str">
            <v>Fixed = 13.875%</v>
          </cell>
          <cell r="Q397">
            <v>40924</v>
          </cell>
          <cell r="R397">
            <v>102.43</v>
          </cell>
          <cell r="S397" t="str">
            <v>N</v>
          </cell>
          <cell r="T397">
            <v>0</v>
          </cell>
          <cell r="U397">
            <v>0</v>
          </cell>
          <cell r="V397" t="str">
            <v>PLJA</v>
          </cell>
          <cell r="W397">
            <v>11</v>
          </cell>
          <cell r="X397">
            <v>1</v>
          </cell>
          <cell r="Z397">
            <v>102.41500000000001</v>
          </cell>
          <cell r="AA397">
            <v>1</v>
          </cell>
          <cell r="AB397">
            <v>3</v>
          </cell>
          <cell r="AC397" t="str">
            <v>IDR</v>
          </cell>
          <cell r="AD397">
            <v>100000000000</v>
          </cell>
          <cell r="AI397">
            <v>1</v>
          </cell>
          <cell r="AJ397">
            <v>8</v>
          </cell>
          <cell r="AK397" t="str">
            <v>30/360</v>
          </cell>
          <cell r="AL397" t="str">
            <v>N</v>
          </cell>
          <cell r="AM397">
            <v>13.875</v>
          </cell>
          <cell r="AN397">
            <v>41011</v>
          </cell>
          <cell r="AO397">
            <v>41120</v>
          </cell>
          <cell r="AP397">
            <v>-8.82</v>
          </cell>
          <cell r="AQ397">
            <v>-9</v>
          </cell>
          <cell r="AR397">
            <v>2</v>
          </cell>
          <cell r="AS397">
            <v>8.6818899999999992</v>
          </cell>
          <cell r="AT397">
            <v>1</v>
          </cell>
          <cell r="AU397" t="str">
            <v>Wholesale</v>
          </cell>
        </row>
        <row r="398">
          <cell r="A398" t="str">
            <v>BBRI02</v>
          </cell>
          <cell r="B398" t="str">
            <v>Bank BRI</v>
          </cell>
          <cell r="C398" t="str">
            <v>Obligasi Subordinasi II Bank BRI Tahun 2009</v>
          </cell>
          <cell r="D398" t="str">
            <v>P</v>
          </cell>
          <cell r="E398" t="str">
            <v>I</v>
          </cell>
          <cell r="F398" t="str">
            <v>A+(idn)</v>
          </cell>
          <cell r="H398">
            <v>2000000000000</v>
          </cell>
          <cell r="I398">
            <v>40169</v>
          </cell>
          <cell r="J398">
            <v>40170</v>
          </cell>
          <cell r="K398">
            <v>1</v>
          </cell>
          <cell r="L398">
            <v>41995</v>
          </cell>
          <cell r="M398" t="str">
            <v>IDA000043301</v>
          </cell>
          <cell r="N398" t="str">
            <v>DAM 3-22</v>
          </cell>
          <cell r="O398">
            <v>3</v>
          </cell>
          <cell r="P398" t="str">
            <v>Fixced = 10.95</v>
          </cell>
          <cell r="Q398">
            <v>41975</v>
          </cell>
          <cell r="R398">
            <v>100.15</v>
          </cell>
          <cell r="S398" t="str">
            <v>N</v>
          </cell>
          <cell r="T398">
            <v>0</v>
          </cell>
          <cell r="U398">
            <v>0</v>
          </cell>
          <cell r="V398" t="str">
            <v>BBRI</v>
          </cell>
          <cell r="W398">
            <v>6</v>
          </cell>
          <cell r="X398">
            <v>1</v>
          </cell>
          <cell r="Y398">
            <v>0</v>
          </cell>
          <cell r="Z398">
            <v>100.15</v>
          </cell>
          <cell r="AA398">
            <v>1</v>
          </cell>
          <cell r="AB398">
            <v>3</v>
          </cell>
          <cell r="AC398" t="str">
            <v>IDR</v>
          </cell>
          <cell r="AD398">
            <v>2000000000000</v>
          </cell>
          <cell r="AI398">
            <v>1</v>
          </cell>
          <cell r="AJ398">
            <v>8</v>
          </cell>
          <cell r="AK398" t="str">
            <v>30/360</v>
          </cell>
          <cell r="AL398" t="str">
            <v>N</v>
          </cell>
          <cell r="AM398">
            <v>10.95</v>
          </cell>
          <cell r="AN398">
            <v>41904</v>
          </cell>
          <cell r="AO398">
            <v>41995</v>
          </cell>
          <cell r="AP398">
            <v>-6.37</v>
          </cell>
          <cell r="AQ398">
            <v>-7</v>
          </cell>
          <cell r="AR398">
            <v>11.03659</v>
          </cell>
          <cell r="AT398">
            <v>1</v>
          </cell>
          <cell r="AU398" t="str">
            <v>Wholesale</v>
          </cell>
        </row>
        <row r="399">
          <cell r="A399" t="str">
            <v>SMFP02</v>
          </cell>
          <cell r="B399" t="str">
            <v>Sarana Multigriya Finansial</v>
          </cell>
          <cell r="C399" t="str">
            <v>Obligasi Sarana Multigriya Finansial II Tahun 2009</v>
          </cell>
          <cell r="D399" t="str">
            <v>P</v>
          </cell>
          <cell r="E399" t="str">
            <v>I</v>
          </cell>
          <cell r="F399" t="str">
            <v>AA(idn)</v>
          </cell>
          <cell r="G399">
            <v>0</v>
          </cell>
          <cell r="H399">
            <v>251000000000</v>
          </cell>
          <cell r="I399">
            <v>40176</v>
          </cell>
          <cell r="J399">
            <v>40177</v>
          </cell>
          <cell r="K399">
            <v>1</v>
          </cell>
          <cell r="L399">
            <v>40546</v>
          </cell>
          <cell r="M399" t="str">
            <v>IDA000043400</v>
          </cell>
          <cell r="N399" t="str">
            <v>DAM 3-29</v>
          </cell>
          <cell r="O399">
            <v>4</v>
          </cell>
          <cell r="P399" t="str">
            <v>Fixed = 9.50</v>
          </cell>
          <cell r="Q399">
            <v>40413</v>
          </cell>
          <cell r="R399">
            <v>100.8</v>
          </cell>
          <cell r="S399" t="str">
            <v>N</v>
          </cell>
          <cell r="T399">
            <v>0</v>
          </cell>
          <cell r="U399">
            <v>0</v>
          </cell>
          <cell r="V399" t="str">
            <v>SMFP</v>
          </cell>
          <cell r="W399">
            <v>1</v>
          </cell>
          <cell r="X399">
            <v>1</v>
          </cell>
          <cell r="Y399">
            <v>0</v>
          </cell>
          <cell r="Z399">
            <v>100.77500000000001</v>
          </cell>
          <cell r="AA399">
            <v>1</v>
          </cell>
          <cell r="AB399">
            <v>3</v>
          </cell>
          <cell r="AC399" t="str">
            <v>IDR</v>
          </cell>
          <cell r="AD399">
            <v>251000000000</v>
          </cell>
          <cell r="AI399">
            <v>1</v>
          </cell>
          <cell r="AJ399">
            <v>7</v>
          </cell>
          <cell r="AK399" t="str">
            <v>30/360</v>
          </cell>
          <cell r="AL399" t="str">
            <v>N</v>
          </cell>
          <cell r="AM399">
            <v>9.5</v>
          </cell>
          <cell r="AN399">
            <v>40450</v>
          </cell>
          <cell r="AO399">
            <v>40546</v>
          </cell>
          <cell r="AP399">
            <v>-10.34</v>
          </cell>
          <cell r="AQ399">
            <v>-11</v>
          </cell>
          <cell r="AR399">
            <v>5</v>
          </cell>
          <cell r="AS399">
            <v>8.7582302093505895</v>
          </cell>
          <cell r="AT399">
            <v>1</v>
          </cell>
          <cell r="AU399" t="str">
            <v>Wholesale</v>
          </cell>
          <cell r="AV399">
            <v>0</v>
          </cell>
          <cell r="AW399" t="str">
            <v>Bahana Securities</v>
          </cell>
        </row>
        <row r="400">
          <cell r="A400" t="str">
            <v>IMFI04A</v>
          </cell>
          <cell r="B400" t="str">
            <v>Indomobil Finance Indonesia</v>
          </cell>
          <cell r="C400" t="str">
            <v>Indomobil Finance Indonesia IV Tahun 2011 Seri A</v>
          </cell>
          <cell r="D400" t="str">
            <v>P</v>
          </cell>
          <cell r="E400" t="str">
            <v>I</v>
          </cell>
          <cell r="H400">
            <v>75000000000</v>
          </cell>
          <cell r="I400">
            <v>40703</v>
          </cell>
          <cell r="J400">
            <v>40704</v>
          </cell>
          <cell r="K400">
            <v>1</v>
          </cell>
          <cell r="L400">
            <v>41074</v>
          </cell>
          <cell r="M400" t="str">
            <v>IDA0000479A8</v>
          </cell>
          <cell r="N400" t="str">
            <v>JNSE 3-9</v>
          </cell>
          <cell r="O400">
            <v>3</v>
          </cell>
          <cell r="P400" t="str">
            <v>Fixed = 8%</v>
          </cell>
          <cell r="Q400">
            <v>41050</v>
          </cell>
          <cell r="R400">
            <v>100</v>
          </cell>
          <cell r="S400" t="str">
            <v>N</v>
          </cell>
          <cell r="T400">
            <v>0</v>
          </cell>
          <cell r="U400">
            <v>0</v>
          </cell>
          <cell r="V400" t="str">
            <v>IMFI</v>
          </cell>
          <cell r="W400">
            <v>13</v>
          </cell>
          <cell r="X400">
            <v>1</v>
          </cell>
          <cell r="Y400">
            <v>0</v>
          </cell>
          <cell r="Z400">
            <v>100</v>
          </cell>
          <cell r="AA400">
            <v>1</v>
          </cell>
          <cell r="AB400">
            <v>3</v>
          </cell>
          <cell r="AC400" t="str">
            <v>IDR</v>
          </cell>
          <cell r="AD400">
            <v>75000000000</v>
          </cell>
          <cell r="AI400">
            <v>1</v>
          </cell>
          <cell r="AK400" t="str">
            <v>30/360</v>
          </cell>
          <cell r="AL400" t="str">
            <v>N</v>
          </cell>
          <cell r="AM400">
            <v>8</v>
          </cell>
          <cell r="AN400">
            <v>40977</v>
          </cell>
          <cell r="AO400">
            <v>41132</v>
          </cell>
          <cell r="AP400">
            <v>-8.89</v>
          </cell>
          <cell r="AQ400">
            <v>-9</v>
          </cell>
          <cell r="AR400">
            <v>13</v>
          </cell>
          <cell r="AT400">
            <v>1</v>
          </cell>
          <cell r="AU400" t="str">
            <v>Wholesale</v>
          </cell>
          <cell r="AW400" t="str">
            <v>CIMB Securities Indonesia; Indo Premier Securities; Kresna Graha Securindo; Nikko Securities Indonesia</v>
          </cell>
        </row>
        <row r="401">
          <cell r="A401" t="str">
            <v>SPN120608</v>
          </cell>
          <cell r="B401" t="str">
            <v>Government Bond</v>
          </cell>
          <cell r="C401" t="str">
            <v>Surat Perbendaharaan Negara Seri SPN20120608</v>
          </cell>
          <cell r="D401" t="str">
            <v>S</v>
          </cell>
          <cell r="E401" t="str">
            <v>I</v>
          </cell>
          <cell r="H401">
            <v>2600000000000</v>
          </cell>
          <cell r="I401">
            <v>40703</v>
          </cell>
          <cell r="J401">
            <v>40704</v>
          </cell>
          <cell r="K401">
            <v>1</v>
          </cell>
          <cell r="L401">
            <v>41068</v>
          </cell>
          <cell r="M401" t="str">
            <v>IDQ000003202</v>
          </cell>
          <cell r="O401">
            <v>0</v>
          </cell>
          <cell r="P401" t="str">
            <v>Yield/Price rata-rata tertimbang 5.53571%</v>
          </cell>
          <cell r="Q401">
            <v>41065</v>
          </cell>
          <cell r="R401">
            <v>99.990409999999997</v>
          </cell>
          <cell r="S401" t="str">
            <v>N</v>
          </cell>
          <cell r="T401">
            <v>0</v>
          </cell>
          <cell r="U401">
            <v>0</v>
          </cell>
          <cell r="V401" t="str">
            <v>GOVT</v>
          </cell>
          <cell r="W401">
            <v>99</v>
          </cell>
          <cell r="X401">
            <v>2</v>
          </cell>
          <cell r="Y401">
            <v>0</v>
          </cell>
          <cell r="Z401">
            <v>49.99521</v>
          </cell>
          <cell r="AA401">
            <v>99</v>
          </cell>
          <cell r="AB401">
            <v>3</v>
          </cell>
          <cell r="AC401" t="str">
            <v>IDR</v>
          </cell>
          <cell r="AD401">
            <v>4150000000000</v>
          </cell>
          <cell r="AI401">
            <v>1</v>
          </cell>
          <cell r="AJ401">
            <v>1</v>
          </cell>
          <cell r="AK401" t="str">
            <v>Actual/Actual</v>
          </cell>
          <cell r="AL401" t="str">
            <v>N</v>
          </cell>
          <cell r="AN401">
            <v>40703</v>
          </cell>
          <cell r="AO401">
            <v>41118</v>
          </cell>
          <cell r="AP401">
            <v>-8.91</v>
          </cell>
          <cell r="AQ401">
            <v>-9</v>
          </cell>
          <cell r="AR401">
            <v>1</v>
          </cell>
          <cell r="AS401">
            <v>0</v>
          </cell>
          <cell r="AT401">
            <v>2</v>
          </cell>
          <cell r="AU401" t="str">
            <v>Wholesale</v>
          </cell>
        </row>
        <row r="402">
          <cell r="A402" t="str">
            <v>BCAF01SB</v>
          </cell>
          <cell r="B402" t="str">
            <v>BCA Finance</v>
          </cell>
          <cell r="C402" t="str">
            <v>Obligasi Subordinasi BCA Finance I Tahun 2010</v>
          </cell>
          <cell r="D402" t="str">
            <v>P</v>
          </cell>
          <cell r="E402" t="str">
            <v>I</v>
          </cell>
          <cell r="F402" t="str">
            <v>idAA+</v>
          </cell>
          <cell r="H402">
            <v>100000000000</v>
          </cell>
          <cell r="I402">
            <v>40260</v>
          </cell>
          <cell r="J402">
            <v>40261</v>
          </cell>
          <cell r="K402">
            <v>1</v>
          </cell>
          <cell r="L402">
            <v>42086</v>
          </cell>
          <cell r="M402" t="str">
            <v>IDA000044200</v>
          </cell>
          <cell r="N402" t="str">
            <v>MAJ 3-23</v>
          </cell>
          <cell r="O402">
            <v>3</v>
          </cell>
          <cell r="P402" t="str">
            <v>Rating Pefindo idA+ dan Fitch AA-(idn)</v>
          </cell>
          <cell r="Q402">
            <v>42053</v>
          </cell>
          <cell r="R402">
            <v>100.44</v>
          </cell>
          <cell r="S402" t="str">
            <v>N</v>
          </cell>
          <cell r="T402">
            <v>0</v>
          </cell>
          <cell r="U402">
            <v>0</v>
          </cell>
          <cell r="V402" t="str">
            <v>CSFC</v>
          </cell>
          <cell r="W402">
            <v>13</v>
          </cell>
          <cell r="X402">
            <v>1</v>
          </cell>
          <cell r="Y402">
            <v>0</v>
          </cell>
          <cell r="Z402">
            <v>100.42</v>
          </cell>
          <cell r="AA402">
            <v>1</v>
          </cell>
          <cell r="AB402">
            <v>3</v>
          </cell>
          <cell r="AC402" t="str">
            <v>IDR</v>
          </cell>
          <cell r="AD402">
            <v>100000000000</v>
          </cell>
          <cell r="AI402">
            <v>1</v>
          </cell>
          <cell r="AJ402">
            <v>7</v>
          </cell>
          <cell r="AK402" t="str">
            <v>30/360</v>
          </cell>
          <cell r="AL402" t="str">
            <v>N</v>
          </cell>
          <cell r="AM402">
            <v>11.2</v>
          </cell>
          <cell r="AN402">
            <v>41996</v>
          </cell>
          <cell r="AO402">
            <v>42086</v>
          </cell>
          <cell r="AP402">
            <v>-6.12</v>
          </cell>
          <cell r="AQ402">
            <v>-7</v>
          </cell>
          <cell r="AR402">
            <v>4</v>
          </cell>
          <cell r="AS402">
            <v>11.004849999999999</v>
          </cell>
          <cell r="AT402">
            <v>1</v>
          </cell>
          <cell r="AU402" t="str">
            <v>Wholesale</v>
          </cell>
          <cell r="AW402" t="str">
            <v>Kresna Graha Sekurindo Tbk</v>
          </cell>
        </row>
        <row r="403">
          <cell r="A403" t="str">
            <v>SPN110407</v>
          </cell>
          <cell r="B403" t="str">
            <v>Government Bond</v>
          </cell>
          <cell r="C403" t="str">
            <v>Surat Perbendaharaan Negara Seri SPN20110407</v>
          </cell>
          <cell r="D403" t="str">
            <v>S</v>
          </cell>
          <cell r="E403" t="str">
            <v>I</v>
          </cell>
          <cell r="G403">
            <v>0</v>
          </cell>
          <cell r="H403">
            <v>2800000000000</v>
          </cell>
          <cell r="I403">
            <v>40276</v>
          </cell>
          <cell r="J403">
            <v>40277</v>
          </cell>
          <cell r="K403">
            <v>1</v>
          </cell>
          <cell r="L403">
            <v>40640</v>
          </cell>
          <cell r="M403" t="str">
            <v>IDQ000001701</v>
          </cell>
          <cell r="N403" t="str">
            <v>SPN</v>
          </cell>
          <cell r="O403">
            <v>0</v>
          </cell>
          <cell r="P403" t="str">
            <v>Yield/Price rata-rata tertimbang 6.86590%</v>
          </cell>
          <cell r="Q403">
            <v>40631</v>
          </cell>
          <cell r="R403">
            <v>99.89</v>
          </cell>
          <cell r="S403" t="str">
            <v>N</v>
          </cell>
          <cell r="T403">
            <v>0</v>
          </cell>
          <cell r="U403">
            <v>0</v>
          </cell>
          <cell r="V403" t="str">
            <v>GOVT</v>
          </cell>
          <cell r="W403">
            <v>99</v>
          </cell>
          <cell r="X403">
            <v>2</v>
          </cell>
          <cell r="Y403">
            <v>0</v>
          </cell>
          <cell r="Z403">
            <v>99.895750000000007</v>
          </cell>
          <cell r="AA403">
            <v>99</v>
          </cell>
          <cell r="AB403">
            <v>3</v>
          </cell>
          <cell r="AC403" t="str">
            <v>IDR</v>
          </cell>
          <cell r="AD403">
            <v>5470000000000</v>
          </cell>
          <cell r="AI403">
            <v>1</v>
          </cell>
          <cell r="AJ403">
            <v>1</v>
          </cell>
          <cell r="AK403" t="str">
            <v>Actual/Actual</v>
          </cell>
          <cell r="AL403" t="str">
            <v>N</v>
          </cell>
          <cell r="AN403">
            <v>40276</v>
          </cell>
          <cell r="AO403">
            <v>40640</v>
          </cell>
          <cell r="AP403">
            <v>-10.08</v>
          </cell>
          <cell r="AQ403">
            <v>-11</v>
          </cell>
          <cell r="AR403">
            <v>2.9000000953674299</v>
          </cell>
          <cell r="AS403">
            <v>0</v>
          </cell>
          <cell r="AT403">
            <v>2</v>
          </cell>
          <cell r="AU403" t="str">
            <v>Wholesale</v>
          </cell>
          <cell r="AV403">
            <v>0</v>
          </cell>
        </row>
        <row r="404">
          <cell r="A404" t="str">
            <v>SMKBSSB01</v>
          </cell>
          <cell r="B404" t="str">
            <v>Bank Sulselbar</v>
          </cell>
          <cell r="C404" t="str">
            <v>Sukuk Mudharabah Bank Sulselbar I Tahun 2011</v>
          </cell>
          <cell r="D404" t="str">
            <v>P</v>
          </cell>
          <cell r="E404" t="str">
            <v>I</v>
          </cell>
          <cell r="F404" t="str">
            <v>idA+(sy)</v>
          </cell>
          <cell r="H404">
            <v>100000000000</v>
          </cell>
          <cell r="I404">
            <v>40675</v>
          </cell>
          <cell r="J404">
            <v>40676</v>
          </cell>
          <cell r="K404">
            <v>1</v>
          </cell>
          <cell r="L404">
            <v>42502</v>
          </cell>
          <cell r="M404" t="str">
            <v>IDJ000004700</v>
          </cell>
          <cell r="N404" t="str">
            <v>MEIAG 3-12</v>
          </cell>
          <cell r="O404">
            <v>3</v>
          </cell>
          <cell r="P404" t="str">
            <v>Nisbah = 72.5% (Peng-JTO-00025/BEI.PP3/05-2016 tanggal 11 Mei 2016)</v>
          </cell>
          <cell r="Q404">
            <v>42459</v>
          </cell>
          <cell r="R404">
            <v>100</v>
          </cell>
          <cell r="S404" t="str">
            <v>N</v>
          </cell>
          <cell r="T404">
            <v>0</v>
          </cell>
          <cell r="U404">
            <v>0</v>
          </cell>
          <cell r="V404" t="str">
            <v>BSSB</v>
          </cell>
          <cell r="W404">
            <v>6</v>
          </cell>
          <cell r="X404">
            <v>1</v>
          </cell>
          <cell r="Y404">
            <v>0</v>
          </cell>
          <cell r="Z404">
            <v>100.01</v>
          </cell>
          <cell r="AA404">
            <v>4</v>
          </cell>
          <cell r="AB404">
            <v>3</v>
          </cell>
          <cell r="AC404" t="str">
            <v>IDR</v>
          </cell>
          <cell r="AD404">
            <v>100000000000</v>
          </cell>
          <cell r="AI404">
            <v>2</v>
          </cell>
          <cell r="AJ404">
            <v>8</v>
          </cell>
          <cell r="AK404" t="str">
            <v>30/360</v>
          </cell>
          <cell r="AL404" t="str">
            <v>N</v>
          </cell>
          <cell r="AN404">
            <v>42412</v>
          </cell>
          <cell r="AO404">
            <v>42502</v>
          </cell>
          <cell r="AP404">
            <v>-4.9800000000000004</v>
          </cell>
          <cell r="AQ404">
            <v>-5</v>
          </cell>
          <cell r="AR404">
            <v>3</v>
          </cell>
          <cell r="AS404">
            <v>10.0702</v>
          </cell>
          <cell r="AT404">
            <v>4</v>
          </cell>
          <cell r="AU404" t="str">
            <v>Wholesale</v>
          </cell>
          <cell r="AW404" t="str">
            <v>Danareksa Sekuritas</v>
          </cell>
        </row>
        <row r="405">
          <cell r="A405" t="str">
            <v>SPN120209</v>
          </cell>
          <cell r="B405" t="str">
            <v>Government Bond</v>
          </cell>
          <cell r="C405" t="str">
            <v>Surat Perbendaharaan Negara Seri SPN20120209</v>
          </cell>
          <cell r="D405" t="str">
            <v>S</v>
          </cell>
          <cell r="E405" t="str">
            <v>I</v>
          </cell>
          <cell r="G405">
            <v>0</v>
          </cell>
          <cell r="H405">
            <v>900000000000</v>
          </cell>
          <cell r="I405">
            <v>40584</v>
          </cell>
          <cell r="J405">
            <v>40585</v>
          </cell>
          <cell r="K405">
            <v>1</v>
          </cell>
          <cell r="L405">
            <v>40948</v>
          </cell>
          <cell r="M405" t="str">
            <v>IDQ000002402</v>
          </cell>
          <cell r="N405" t="str">
            <v>SPN</v>
          </cell>
          <cell r="O405">
            <v>0</v>
          </cell>
          <cell r="P405" t="str">
            <v>Yield/Price rata-rata tertimbang 6.54688%</v>
          </cell>
          <cell r="Q405">
            <v>40939</v>
          </cell>
          <cell r="R405">
            <v>99.950699999999998</v>
          </cell>
          <cell r="S405" t="str">
            <v>N</v>
          </cell>
          <cell r="T405">
            <v>0</v>
          </cell>
          <cell r="U405">
            <v>0</v>
          </cell>
          <cell r="V405" t="str">
            <v>GOVT</v>
          </cell>
          <cell r="W405">
            <v>99</v>
          </cell>
          <cell r="X405">
            <v>2</v>
          </cell>
          <cell r="Y405">
            <v>0</v>
          </cell>
          <cell r="Z405">
            <v>99.963300000000004</v>
          </cell>
          <cell r="AA405">
            <v>99</v>
          </cell>
          <cell r="AB405">
            <v>3</v>
          </cell>
          <cell r="AC405" t="str">
            <v>IDR</v>
          </cell>
          <cell r="AD405">
            <v>3800000000000</v>
          </cell>
          <cell r="AI405">
            <v>1</v>
          </cell>
          <cell r="AJ405">
            <v>1</v>
          </cell>
          <cell r="AK405" t="str">
            <v>Actual/Actual</v>
          </cell>
          <cell r="AL405" t="str">
            <v>N</v>
          </cell>
          <cell r="AN405">
            <v>40584</v>
          </cell>
          <cell r="AO405">
            <v>40948</v>
          </cell>
          <cell r="AP405">
            <v>-9.24</v>
          </cell>
          <cell r="AQ405">
            <v>-10</v>
          </cell>
          <cell r="AR405">
            <v>80</v>
          </cell>
          <cell r="AS405">
            <v>0</v>
          </cell>
          <cell r="AT405">
            <v>2</v>
          </cell>
          <cell r="AU405" t="str">
            <v>Wholesale</v>
          </cell>
          <cell r="AV405">
            <v>0</v>
          </cell>
        </row>
        <row r="406">
          <cell r="A406" t="str">
            <v>WOMF05A</v>
          </cell>
          <cell r="B406" t="str">
            <v>WOM Finance</v>
          </cell>
          <cell r="C406" t="str">
            <v>WOM Finance V Thn 2011 Seri A</v>
          </cell>
          <cell r="D406" t="str">
            <v>P</v>
          </cell>
          <cell r="E406" t="str">
            <v>I</v>
          </cell>
          <cell r="F406" t="str">
            <v>AA(idn)</v>
          </cell>
          <cell r="G406">
            <v>0</v>
          </cell>
          <cell r="H406">
            <v>294000000000</v>
          </cell>
          <cell r="I406">
            <v>40606</v>
          </cell>
          <cell r="J406">
            <v>40609</v>
          </cell>
          <cell r="K406">
            <v>1</v>
          </cell>
          <cell r="L406">
            <v>40977</v>
          </cell>
          <cell r="M406" t="str">
            <v>IDA0000471A5</v>
          </cell>
          <cell r="N406" t="str">
            <v>MAJ 3-4</v>
          </cell>
          <cell r="O406">
            <v>3</v>
          </cell>
          <cell r="P406" t="str">
            <v>Fixed = 8.75%</v>
          </cell>
          <cell r="Q406">
            <v>40968</v>
          </cell>
          <cell r="R406">
            <v>100.05</v>
          </cell>
          <cell r="S406" t="str">
            <v>N</v>
          </cell>
          <cell r="T406">
            <v>0</v>
          </cell>
          <cell r="U406">
            <v>0</v>
          </cell>
          <cell r="V406" t="str">
            <v>WOMF</v>
          </cell>
          <cell r="W406">
            <v>1</v>
          </cell>
          <cell r="X406">
            <v>1</v>
          </cell>
          <cell r="Y406">
            <v>0</v>
          </cell>
          <cell r="Z406">
            <v>100.05</v>
          </cell>
          <cell r="AA406">
            <v>1</v>
          </cell>
          <cell r="AB406">
            <v>3</v>
          </cell>
          <cell r="AC406" t="str">
            <v>IDR</v>
          </cell>
          <cell r="AD406">
            <v>294000000000</v>
          </cell>
          <cell r="AI406">
            <v>1</v>
          </cell>
          <cell r="AJ406">
            <v>7</v>
          </cell>
          <cell r="AK406" t="str">
            <v>30/360</v>
          </cell>
          <cell r="AL406" t="str">
            <v>N</v>
          </cell>
          <cell r="AM406">
            <v>8.75</v>
          </cell>
          <cell r="AN406">
            <v>40881</v>
          </cell>
          <cell r="AO406">
            <v>40977</v>
          </cell>
          <cell r="AP406">
            <v>-9.16</v>
          </cell>
          <cell r="AQ406">
            <v>-10</v>
          </cell>
          <cell r="AR406">
            <v>6</v>
          </cell>
          <cell r="AS406">
            <v>0</v>
          </cell>
          <cell r="AT406">
            <v>1</v>
          </cell>
          <cell r="AU406" t="str">
            <v>Wholesale</v>
          </cell>
          <cell r="AV406">
            <v>0</v>
          </cell>
          <cell r="AW406" t="str">
            <v>Danareksa Sekuritas</v>
          </cell>
        </row>
        <row r="407">
          <cell r="A407" t="str">
            <v>BSSB01B</v>
          </cell>
          <cell r="B407" t="str">
            <v>Bank Sulselbar</v>
          </cell>
          <cell r="C407" t="str">
            <v>Obligasi Bank Sulselbar I Tahun 2011 Seri B</v>
          </cell>
          <cell r="D407" t="str">
            <v>P</v>
          </cell>
          <cell r="E407" t="str">
            <v>I</v>
          </cell>
          <cell r="F407" t="str">
            <v>idA+</v>
          </cell>
          <cell r="H407">
            <v>350000000000</v>
          </cell>
          <cell r="I407">
            <v>40675</v>
          </cell>
          <cell r="J407">
            <v>40676</v>
          </cell>
          <cell r="K407">
            <v>1</v>
          </cell>
          <cell r="L407">
            <v>42502</v>
          </cell>
          <cell r="M407" t="str">
            <v>IDA0000475B4</v>
          </cell>
          <cell r="N407" t="str">
            <v>MEIAG 3-12</v>
          </cell>
          <cell r="O407">
            <v>3</v>
          </cell>
          <cell r="P407" t="str">
            <v>Fixed : 10.4%  (Peng-JTO-00024/BEI.PP3/05-2016 tanggal 11 Mei 2016)</v>
          </cell>
          <cell r="Q407">
            <v>42493</v>
          </cell>
          <cell r="R407">
            <v>99.95</v>
          </cell>
          <cell r="S407" t="str">
            <v>N</v>
          </cell>
          <cell r="T407">
            <v>0</v>
          </cell>
          <cell r="U407">
            <v>0</v>
          </cell>
          <cell r="V407" t="str">
            <v>BSSB</v>
          </cell>
          <cell r="W407">
            <v>6</v>
          </cell>
          <cell r="X407">
            <v>1</v>
          </cell>
          <cell r="Y407">
            <v>0</v>
          </cell>
          <cell r="Z407">
            <v>99.825000000000003</v>
          </cell>
          <cell r="AA407">
            <v>1</v>
          </cell>
          <cell r="AB407">
            <v>3</v>
          </cell>
          <cell r="AC407" t="str">
            <v>IDR</v>
          </cell>
          <cell r="AD407">
            <v>350000000000</v>
          </cell>
          <cell r="AI407">
            <v>1</v>
          </cell>
          <cell r="AJ407">
            <v>8</v>
          </cell>
          <cell r="AK407" t="str">
            <v>30/360</v>
          </cell>
          <cell r="AL407" t="str">
            <v>N</v>
          </cell>
          <cell r="AM407">
            <v>10.4</v>
          </cell>
          <cell r="AN407">
            <v>42412</v>
          </cell>
          <cell r="AO407">
            <v>42502</v>
          </cell>
          <cell r="AP407">
            <v>-4.9800000000000004</v>
          </cell>
          <cell r="AQ407">
            <v>-5</v>
          </cell>
          <cell r="AR407">
            <v>1</v>
          </cell>
          <cell r="AS407">
            <v>10.15934</v>
          </cell>
          <cell r="AT407">
            <v>1</v>
          </cell>
          <cell r="AU407" t="str">
            <v>Wholesale</v>
          </cell>
          <cell r="AW407" t="str">
            <v>Danareksa Sekuritas</v>
          </cell>
        </row>
        <row r="408">
          <cell r="A408" t="str">
            <v>ADMF05C</v>
          </cell>
          <cell r="B408" t="str">
            <v>Adira Dinamika</v>
          </cell>
          <cell r="C408" t="str">
            <v>Obligasi Adira Dinamika Multi Finance V Tahun 2011 Seri C</v>
          </cell>
          <cell r="D408" t="str">
            <v>P</v>
          </cell>
          <cell r="E408" t="str">
            <v>I</v>
          </cell>
          <cell r="F408" t="str">
            <v>idAA+</v>
          </cell>
          <cell r="H408">
            <v>567000000000</v>
          </cell>
          <cell r="I408">
            <v>40690</v>
          </cell>
          <cell r="J408">
            <v>40693</v>
          </cell>
          <cell r="K408">
            <v>1</v>
          </cell>
          <cell r="L408">
            <v>41786</v>
          </cell>
          <cell r="M408" t="str">
            <v>IDA0000478C6</v>
          </cell>
          <cell r="N408" t="str">
            <v>MEA 3-27</v>
          </cell>
          <cell r="O408">
            <v>3</v>
          </cell>
          <cell r="P408" t="str">
            <v>Fixed = 9.6%</v>
          </cell>
          <cell r="Q408">
            <v>41778</v>
          </cell>
          <cell r="R408">
            <v>100</v>
          </cell>
          <cell r="S408" t="str">
            <v>N</v>
          </cell>
          <cell r="T408">
            <v>0</v>
          </cell>
          <cell r="U408">
            <v>0</v>
          </cell>
          <cell r="V408" t="str">
            <v>ADMF</v>
          </cell>
          <cell r="W408">
            <v>7</v>
          </cell>
          <cell r="X408">
            <v>1</v>
          </cell>
          <cell r="Y408">
            <v>0</v>
          </cell>
          <cell r="Z408">
            <v>99</v>
          </cell>
          <cell r="AA408">
            <v>1</v>
          </cell>
          <cell r="AB408">
            <v>3</v>
          </cell>
          <cell r="AC408" t="str">
            <v>IDR</v>
          </cell>
          <cell r="AD408">
            <v>567000000000</v>
          </cell>
          <cell r="AI408">
            <v>1</v>
          </cell>
          <cell r="AJ408">
            <v>7</v>
          </cell>
          <cell r="AK408" t="str">
            <v>30/360</v>
          </cell>
          <cell r="AL408" t="str">
            <v>N</v>
          </cell>
          <cell r="AM408">
            <v>9.6</v>
          </cell>
          <cell r="AN408">
            <v>41697</v>
          </cell>
          <cell r="AO408">
            <v>41786</v>
          </cell>
          <cell r="AP408">
            <v>-6.94</v>
          </cell>
          <cell r="AQ408">
            <v>-7</v>
          </cell>
          <cell r="AR408">
            <v>13</v>
          </cell>
          <cell r="AS408">
            <v>9.3921200000000002</v>
          </cell>
          <cell r="AT408">
            <v>1</v>
          </cell>
          <cell r="AU408" t="str">
            <v>Wholesale</v>
          </cell>
          <cell r="AW408" t="str">
            <v>PT Standard Chartered Securities Indonesia</v>
          </cell>
        </row>
        <row r="409">
          <cell r="A409" t="str">
            <v>ADMF05D</v>
          </cell>
          <cell r="B409" t="str">
            <v>Adira Dinamika</v>
          </cell>
          <cell r="C409" t="str">
            <v>Obligasi Adira Dinamika Multi Finance V Tahun 2011 Seri D</v>
          </cell>
          <cell r="D409" t="str">
            <v>P</v>
          </cell>
          <cell r="E409" t="str">
            <v>I</v>
          </cell>
          <cell r="F409" t="str">
            <v>idAAA</v>
          </cell>
          <cell r="H409">
            <v>1161000000000</v>
          </cell>
          <cell r="I409">
            <v>40690</v>
          </cell>
          <cell r="J409">
            <v>40693</v>
          </cell>
          <cell r="K409">
            <v>1</v>
          </cell>
          <cell r="L409">
            <v>42151</v>
          </cell>
          <cell r="M409" t="str">
            <v>IDA0000478D4</v>
          </cell>
          <cell r="N409" t="str">
            <v>MEA 3-27</v>
          </cell>
          <cell r="O409">
            <v>3</v>
          </cell>
          <cell r="P409" t="str">
            <v>Fixed = 10%</v>
          </cell>
          <cell r="Q409">
            <v>42110</v>
          </cell>
          <cell r="R409">
            <v>100.15</v>
          </cell>
          <cell r="S409" t="str">
            <v>N</v>
          </cell>
          <cell r="T409">
            <v>0</v>
          </cell>
          <cell r="U409">
            <v>0</v>
          </cell>
          <cell r="V409" t="str">
            <v>ADMF</v>
          </cell>
          <cell r="W409">
            <v>7</v>
          </cell>
          <cell r="X409">
            <v>1</v>
          </cell>
          <cell r="Y409">
            <v>0</v>
          </cell>
          <cell r="Z409">
            <v>100.125</v>
          </cell>
          <cell r="AA409">
            <v>1</v>
          </cell>
          <cell r="AB409">
            <v>3</v>
          </cell>
          <cell r="AC409" t="str">
            <v>IDR</v>
          </cell>
          <cell r="AD409">
            <v>1161000000000</v>
          </cell>
          <cell r="AI409">
            <v>1</v>
          </cell>
          <cell r="AJ409">
            <v>6</v>
          </cell>
          <cell r="AK409" t="str">
            <v>30/360</v>
          </cell>
          <cell r="AL409" t="str">
            <v>N</v>
          </cell>
          <cell r="AM409">
            <v>10</v>
          </cell>
          <cell r="AN409">
            <v>42062</v>
          </cell>
          <cell r="AO409">
            <v>42151</v>
          </cell>
          <cell r="AP409">
            <v>-5.94</v>
          </cell>
          <cell r="AQ409">
            <v>-6</v>
          </cell>
          <cell r="AR409">
            <v>3</v>
          </cell>
          <cell r="AS409">
            <v>9.8549100000000003</v>
          </cell>
          <cell r="AT409">
            <v>1</v>
          </cell>
          <cell r="AU409" t="str">
            <v>Wholesale</v>
          </cell>
          <cell r="AW409" t="str">
            <v>PT Standard Chartered Securities Indonesia</v>
          </cell>
        </row>
        <row r="410">
          <cell r="A410" t="str">
            <v>FR0047</v>
          </cell>
          <cell r="B410" t="str">
            <v>Government Bond</v>
          </cell>
          <cell r="C410" t="str">
            <v>Obligasi Negara Th. 2007 Seri FR0047</v>
          </cell>
          <cell r="D410" t="str">
            <v>S</v>
          </cell>
          <cell r="E410" t="str">
            <v>A</v>
          </cell>
          <cell r="H410">
            <v>7850000000000</v>
          </cell>
          <cell r="I410">
            <v>39324</v>
          </cell>
          <cell r="J410">
            <v>39325</v>
          </cell>
          <cell r="K410">
            <v>366</v>
          </cell>
          <cell r="L410">
            <v>46798</v>
          </cell>
          <cell r="M410" t="str">
            <v>IDG000008004</v>
          </cell>
          <cell r="N410" t="str">
            <v>FBA 6-15</v>
          </cell>
          <cell r="O410">
            <v>6</v>
          </cell>
          <cell r="P410" t="str">
            <v>Fixed = 10%</v>
          </cell>
          <cell r="Q410">
            <v>44320.509421296294</v>
          </cell>
          <cell r="R410">
            <v>100</v>
          </cell>
          <cell r="S410" t="str">
            <v>N</v>
          </cell>
          <cell r="T410">
            <v>0</v>
          </cell>
          <cell r="U410">
            <v>0</v>
          </cell>
          <cell r="V410" t="str">
            <v>GOVT</v>
          </cell>
          <cell r="W410">
            <v>99</v>
          </cell>
          <cell r="X410">
            <v>2</v>
          </cell>
          <cell r="Y410">
            <v>0</v>
          </cell>
          <cell r="Z410">
            <v>100</v>
          </cell>
          <cell r="AA410">
            <v>1</v>
          </cell>
          <cell r="AB410">
            <v>3</v>
          </cell>
          <cell r="AC410" t="str">
            <v>IDR</v>
          </cell>
          <cell r="AD410">
            <v>20385000000000</v>
          </cell>
          <cell r="AI410">
            <v>1</v>
          </cell>
          <cell r="AJ410">
            <v>3</v>
          </cell>
          <cell r="AK410" t="str">
            <v>Actual/Actual</v>
          </cell>
          <cell r="AL410" t="str">
            <v>N</v>
          </cell>
          <cell r="AM410">
            <v>10</v>
          </cell>
          <cell r="AN410">
            <v>44242</v>
          </cell>
          <cell r="AO410">
            <v>44423</v>
          </cell>
          <cell r="AP410">
            <v>6.78</v>
          </cell>
          <cell r="AQ410">
            <v>6</v>
          </cell>
          <cell r="AR410">
            <v>30</v>
          </cell>
          <cell r="AS410">
            <v>9.9938000000000002</v>
          </cell>
          <cell r="AT410">
            <v>1</v>
          </cell>
          <cell r="AU410" t="str">
            <v>Wholesale</v>
          </cell>
        </row>
        <row r="411">
          <cell r="A411" t="str">
            <v>SPN03120105</v>
          </cell>
          <cell r="B411" t="str">
            <v>Government Bond</v>
          </cell>
          <cell r="C411" t="str">
            <v>Surat Perbendaharaan Negara Seri SPN03120105</v>
          </cell>
          <cell r="D411" t="str">
            <v>S</v>
          </cell>
          <cell r="E411" t="str">
            <v>I</v>
          </cell>
          <cell r="G411">
            <v>0</v>
          </cell>
          <cell r="H411">
            <v>750000000000</v>
          </cell>
          <cell r="I411">
            <v>40822</v>
          </cell>
          <cell r="J411">
            <v>40823</v>
          </cell>
          <cell r="K411">
            <v>1</v>
          </cell>
          <cell r="L411">
            <v>40913</v>
          </cell>
          <cell r="M411" t="str">
            <v>IDQ000004309</v>
          </cell>
          <cell r="N411" t="str">
            <v>SPN</v>
          </cell>
          <cell r="O411">
            <v>0</v>
          </cell>
          <cell r="P411" t="str">
            <v>Yield/Price rata-rata tertimbang 5.46378%</v>
          </cell>
          <cell r="Q411">
            <v>40905</v>
          </cell>
          <cell r="R411">
            <v>99.938389999999998</v>
          </cell>
          <cell r="S411" t="str">
            <v>N</v>
          </cell>
          <cell r="T411">
            <v>0</v>
          </cell>
          <cell r="U411">
            <v>0</v>
          </cell>
          <cell r="V411" t="str">
            <v>GOVT</v>
          </cell>
          <cell r="W411">
            <v>99</v>
          </cell>
          <cell r="X411">
            <v>2</v>
          </cell>
          <cell r="Y411">
            <v>0</v>
          </cell>
          <cell r="Z411">
            <v>99.938389999999998</v>
          </cell>
          <cell r="AA411">
            <v>99</v>
          </cell>
          <cell r="AB411">
            <v>3</v>
          </cell>
          <cell r="AC411" t="str">
            <v>IDR</v>
          </cell>
          <cell r="AD411">
            <v>750000000000</v>
          </cell>
          <cell r="AI411">
            <v>1</v>
          </cell>
          <cell r="AJ411">
            <v>1</v>
          </cell>
          <cell r="AK411" t="str">
            <v>Actual/Actual</v>
          </cell>
          <cell r="AL411" t="str">
            <v>N</v>
          </cell>
          <cell r="AP411">
            <v>-9.33</v>
          </cell>
          <cell r="AQ411">
            <v>-10</v>
          </cell>
          <cell r="AR411">
            <v>7</v>
          </cell>
          <cell r="AS411">
            <v>0</v>
          </cell>
          <cell r="AT411">
            <v>2</v>
          </cell>
          <cell r="AU411" t="str">
            <v>Wholesale</v>
          </cell>
          <cell r="AV411">
            <v>0</v>
          </cell>
        </row>
        <row r="412">
          <cell r="A412" t="str">
            <v>FAST01</v>
          </cell>
          <cell r="B412" t="str">
            <v>Fast Food Indonesia</v>
          </cell>
          <cell r="C412" t="str">
            <v>Obligasi Fast Food Indonesia I Tahun 2011</v>
          </cell>
          <cell r="D412" t="str">
            <v>P</v>
          </cell>
          <cell r="E412" t="str">
            <v>I</v>
          </cell>
          <cell r="F412" t="str">
            <v>idAA</v>
          </cell>
          <cell r="H412">
            <v>200000000000</v>
          </cell>
          <cell r="I412">
            <v>40822</v>
          </cell>
          <cell r="J412">
            <v>40823</v>
          </cell>
          <cell r="K412">
            <v>1</v>
          </cell>
          <cell r="L412">
            <v>42649</v>
          </cell>
          <cell r="M412" t="str">
            <v>IDA000049704</v>
          </cell>
          <cell r="N412" t="str">
            <v>OKTJA 3-6</v>
          </cell>
          <cell r="O412">
            <v>3</v>
          </cell>
          <cell r="P412" t="str">
            <v>Fixed = 9.5%</v>
          </cell>
          <cell r="Q412">
            <v>42633</v>
          </cell>
          <cell r="R412">
            <v>100.11</v>
          </cell>
          <cell r="S412" t="str">
            <v>N</v>
          </cell>
          <cell r="T412">
            <v>0</v>
          </cell>
          <cell r="U412">
            <v>0</v>
          </cell>
          <cell r="V412" t="str">
            <v>FAST</v>
          </cell>
          <cell r="W412">
            <v>8</v>
          </cell>
          <cell r="X412">
            <v>1</v>
          </cell>
          <cell r="Y412">
            <v>0</v>
          </cell>
          <cell r="Z412">
            <v>100.1</v>
          </cell>
          <cell r="AA412">
            <v>1</v>
          </cell>
          <cell r="AB412">
            <v>3</v>
          </cell>
          <cell r="AC412" t="str">
            <v>IDR</v>
          </cell>
          <cell r="AD412">
            <v>200000000000</v>
          </cell>
          <cell r="AI412">
            <v>1</v>
          </cell>
          <cell r="AJ412">
            <v>7</v>
          </cell>
          <cell r="AK412" t="str">
            <v>30/360</v>
          </cell>
          <cell r="AL412" t="str">
            <v>N</v>
          </cell>
          <cell r="AM412">
            <v>9.5</v>
          </cell>
          <cell r="AN412">
            <v>42557</v>
          </cell>
          <cell r="AO412">
            <v>42649</v>
          </cell>
          <cell r="AP412">
            <v>-4.58</v>
          </cell>
          <cell r="AQ412">
            <v>-5</v>
          </cell>
          <cell r="AR412">
            <v>8</v>
          </cell>
          <cell r="AS412">
            <v>9.3156300000000005</v>
          </cell>
          <cell r="AT412">
            <v>1</v>
          </cell>
          <cell r="AU412" t="str">
            <v>Wholesale</v>
          </cell>
          <cell r="AW412" t="str">
            <v>PT OSK Nusadana Securities Indonesia</v>
          </cell>
        </row>
        <row r="413">
          <cell r="A413" t="str">
            <v>PPGD01ACN1</v>
          </cell>
          <cell r="B413" t="str">
            <v>Perum Pegadaian</v>
          </cell>
          <cell r="C413" t="str">
            <v>Obligasi Berkelanjutan I Perum Pegadaian Tahap I Tahun 2011 Seri A</v>
          </cell>
          <cell r="D413" t="str">
            <v>P</v>
          </cell>
          <cell r="E413" t="str">
            <v>I</v>
          </cell>
          <cell r="F413" t="str">
            <v>idAA+</v>
          </cell>
          <cell r="H413">
            <v>250000000000</v>
          </cell>
          <cell r="I413">
            <v>40827</v>
          </cell>
          <cell r="J413">
            <v>40828</v>
          </cell>
          <cell r="K413">
            <v>1</v>
          </cell>
          <cell r="L413">
            <v>41923</v>
          </cell>
          <cell r="M413" t="str">
            <v>IDA0000498A8</v>
          </cell>
          <cell r="N413" t="str">
            <v>OKTJA 3-11</v>
          </cell>
          <cell r="O413">
            <v>3</v>
          </cell>
          <cell r="P413" t="str">
            <v>Fixed=7.5%</v>
          </cell>
          <cell r="S413" t="str">
            <v>N</v>
          </cell>
          <cell r="T413">
            <v>0</v>
          </cell>
          <cell r="U413">
            <v>0</v>
          </cell>
          <cell r="V413" t="str">
            <v>PPGD</v>
          </cell>
          <cell r="W413">
            <v>13</v>
          </cell>
          <cell r="X413">
            <v>1</v>
          </cell>
          <cell r="Y413">
            <v>0</v>
          </cell>
          <cell r="AA413">
            <v>1</v>
          </cell>
          <cell r="AB413">
            <v>3</v>
          </cell>
          <cell r="AC413" t="str">
            <v>IDR</v>
          </cell>
          <cell r="AD413">
            <v>250000000000</v>
          </cell>
          <cell r="AI413">
            <v>1</v>
          </cell>
          <cell r="AJ413">
            <v>7</v>
          </cell>
          <cell r="AK413" t="str">
            <v>30/360</v>
          </cell>
          <cell r="AL413" t="str">
            <v>N</v>
          </cell>
          <cell r="AM413">
            <v>7.5</v>
          </cell>
          <cell r="AN413">
            <v>41831</v>
          </cell>
          <cell r="AO413">
            <v>41923</v>
          </cell>
          <cell r="AP413">
            <v>-6.57</v>
          </cell>
          <cell r="AQ413">
            <v>-7</v>
          </cell>
          <cell r="AT413">
            <v>1</v>
          </cell>
          <cell r="AU413" t="str">
            <v>Wholesale</v>
          </cell>
          <cell r="AW413" t="str">
            <v>PT Bahana Securities</v>
          </cell>
        </row>
        <row r="414">
          <cell r="A414" t="str">
            <v>PPGD01BCN1</v>
          </cell>
          <cell r="B414" t="str">
            <v>Perum Pegadaian</v>
          </cell>
          <cell r="C414" t="str">
            <v>Obligasi Berkelanjutan I Perum Pegadaian Tahap I Tahun 2011 Seri B</v>
          </cell>
          <cell r="D414" t="str">
            <v>P</v>
          </cell>
          <cell r="E414" t="str">
            <v>I</v>
          </cell>
          <cell r="F414" t="str">
            <v>idAA+</v>
          </cell>
          <cell r="H414">
            <v>250000000000</v>
          </cell>
          <cell r="I414">
            <v>40827</v>
          </cell>
          <cell r="J414">
            <v>40828</v>
          </cell>
          <cell r="K414">
            <v>1</v>
          </cell>
          <cell r="L414">
            <v>42654</v>
          </cell>
          <cell r="M414" t="str">
            <v>IDA0000498B6</v>
          </cell>
          <cell r="N414" t="str">
            <v>OKTJA 3-11</v>
          </cell>
          <cell r="O414">
            <v>3</v>
          </cell>
          <cell r="P414" t="str">
            <v>Fixed=8%</v>
          </cell>
          <cell r="Q414">
            <v>42264</v>
          </cell>
          <cell r="R414">
            <v>99.45</v>
          </cell>
          <cell r="S414" t="str">
            <v>N</v>
          </cell>
          <cell r="T414">
            <v>0</v>
          </cell>
          <cell r="U414">
            <v>0</v>
          </cell>
          <cell r="V414" t="str">
            <v>PPGD</v>
          </cell>
          <cell r="W414">
            <v>13</v>
          </cell>
          <cell r="X414">
            <v>1</v>
          </cell>
          <cell r="Y414">
            <v>0</v>
          </cell>
          <cell r="Z414">
            <v>98.375</v>
          </cell>
          <cell r="AA414">
            <v>1</v>
          </cell>
          <cell r="AB414">
            <v>3</v>
          </cell>
          <cell r="AC414" t="str">
            <v>IDR</v>
          </cell>
          <cell r="AD414">
            <v>250000000000</v>
          </cell>
          <cell r="AI414">
            <v>1</v>
          </cell>
          <cell r="AJ414">
            <v>7</v>
          </cell>
          <cell r="AK414" t="str">
            <v>30/360</v>
          </cell>
          <cell r="AL414" t="str">
            <v>N</v>
          </cell>
          <cell r="AM414">
            <v>8</v>
          </cell>
          <cell r="AN414">
            <v>42562</v>
          </cell>
          <cell r="AO414">
            <v>42654</v>
          </cell>
          <cell r="AP414">
            <v>-4.5599999999999996</v>
          </cell>
          <cell r="AQ414">
            <v>-5</v>
          </cell>
          <cell r="AR414">
            <v>10</v>
          </cell>
          <cell r="AS414">
            <v>8.5467899999999997</v>
          </cell>
          <cell r="AT414">
            <v>1</v>
          </cell>
          <cell r="AU414" t="str">
            <v>Wholesale</v>
          </cell>
          <cell r="AW414" t="str">
            <v>PT Bahana Securities</v>
          </cell>
        </row>
        <row r="415">
          <cell r="A415" t="str">
            <v>PPGD01CCN1</v>
          </cell>
          <cell r="B415" t="str">
            <v>Perum Pegadaian</v>
          </cell>
          <cell r="C415" t="str">
            <v>Obligasi Berkelanjutan I Perum Pegadaian Tahap I Tahun 2011 Seri C</v>
          </cell>
          <cell r="D415" t="str">
            <v>P</v>
          </cell>
          <cell r="E415" t="str">
            <v>A</v>
          </cell>
          <cell r="F415" t="str">
            <v>idAAA</v>
          </cell>
          <cell r="G415">
            <v>0</v>
          </cell>
          <cell r="H415">
            <v>500000000000</v>
          </cell>
          <cell r="I415">
            <v>40827</v>
          </cell>
          <cell r="J415">
            <v>40828</v>
          </cell>
          <cell r="K415">
            <v>1</v>
          </cell>
          <cell r="L415">
            <v>44480</v>
          </cell>
          <cell r="M415" t="str">
            <v>IDA0000498C4</v>
          </cell>
          <cell r="N415" t="str">
            <v>OKTJA 3-11</v>
          </cell>
          <cell r="O415">
            <v>3</v>
          </cell>
          <cell r="P415" t="str">
            <v>Fixed=9%</v>
          </cell>
          <cell r="Q415">
            <v>44231.638194444444</v>
          </cell>
          <cell r="R415">
            <v>102.63</v>
          </cell>
          <cell r="S415" t="str">
            <v>N</v>
          </cell>
          <cell r="T415">
            <v>0</v>
          </cell>
          <cell r="U415">
            <v>0</v>
          </cell>
          <cell r="V415" t="str">
            <v>PPGD</v>
          </cell>
          <cell r="W415">
            <v>13</v>
          </cell>
          <cell r="X415">
            <v>1</v>
          </cell>
          <cell r="Y415">
            <v>0</v>
          </cell>
          <cell r="Z415">
            <v>102.61</v>
          </cell>
          <cell r="AA415">
            <v>1</v>
          </cell>
          <cell r="AB415">
            <v>3</v>
          </cell>
          <cell r="AC415" t="str">
            <v>IDR</v>
          </cell>
          <cell r="AD415">
            <v>500000000000</v>
          </cell>
          <cell r="AI415">
            <v>1</v>
          </cell>
          <cell r="AJ415">
            <v>6</v>
          </cell>
          <cell r="AK415" t="str">
            <v>30/360</v>
          </cell>
          <cell r="AL415" t="str">
            <v>N</v>
          </cell>
          <cell r="AM415">
            <v>9</v>
          </cell>
          <cell r="AN415">
            <v>44297</v>
          </cell>
          <cell r="AO415">
            <v>44388</v>
          </cell>
          <cell r="AP415">
            <v>0.43</v>
          </cell>
          <cell r="AQ415">
            <v>0</v>
          </cell>
          <cell r="AR415">
            <v>2</v>
          </cell>
          <cell r="AS415">
            <v>5.00868</v>
          </cell>
          <cell r="AT415">
            <v>1</v>
          </cell>
          <cell r="AU415" t="str">
            <v>Wholesale</v>
          </cell>
          <cell r="AW415" t="str">
            <v>PT Bahana Securities</v>
          </cell>
        </row>
        <row r="416">
          <cell r="A416" t="str">
            <v>SPNS030212B</v>
          </cell>
          <cell r="B416" t="str">
            <v>Government Bond</v>
          </cell>
          <cell r="C416" t="str">
            <v>Surat Perbendaharaan Negara Syariah Seri SPN03022012B</v>
          </cell>
          <cell r="D416" t="str">
            <v>S</v>
          </cell>
          <cell r="E416" t="str">
            <v>I</v>
          </cell>
          <cell r="H416">
            <v>570000000000</v>
          </cell>
          <cell r="I416">
            <v>40759</v>
          </cell>
          <cell r="J416">
            <v>40760</v>
          </cell>
          <cell r="K416">
            <v>1</v>
          </cell>
          <cell r="L416">
            <v>40942</v>
          </cell>
          <cell r="M416" t="str">
            <v>IDQ000003707</v>
          </cell>
          <cell r="N416" t="str">
            <v>SPN</v>
          </cell>
          <cell r="O416">
            <v>0</v>
          </cell>
          <cell r="P416" t="str">
            <v>Yield/Price rata-rata tertimbang 3.80120%</v>
          </cell>
          <cell r="Q416">
            <v>40823</v>
          </cell>
          <cell r="R416">
            <v>98.355699999999999</v>
          </cell>
          <cell r="S416" t="str">
            <v>N</v>
          </cell>
          <cell r="T416">
            <v>0</v>
          </cell>
          <cell r="U416">
            <v>0</v>
          </cell>
          <cell r="V416" t="str">
            <v>GOVT</v>
          </cell>
          <cell r="W416">
            <v>99</v>
          </cell>
          <cell r="X416">
            <v>2</v>
          </cell>
          <cell r="Y416">
            <v>0</v>
          </cell>
          <cell r="Z416">
            <v>98.355699999999999</v>
          </cell>
          <cell r="AA416">
            <v>99</v>
          </cell>
          <cell r="AB416">
            <v>3</v>
          </cell>
          <cell r="AC416" t="str">
            <v>IDR</v>
          </cell>
          <cell r="AD416">
            <v>570000000000</v>
          </cell>
          <cell r="AI416">
            <v>2</v>
          </cell>
          <cell r="AJ416">
            <v>18</v>
          </cell>
          <cell r="AK416" t="str">
            <v>Actual/Actual</v>
          </cell>
          <cell r="AL416" t="str">
            <v>N</v>
          </cell>
          <cell r="AN416">
            <v>40759</v>
          </cell>
          <cell r="AO416">
            <v>40942</v>
          </cell>
          <cell r="AP416">
            <v>-9.26</v>
          </cell>
          <cell r="AQ416">
            <v>-10</v>
          </cell>
          <cell r="AR416">
            <v>105.05300140380901</v>
          </cell>
          <cell r="AS416">
            <v>5.4000000953674299</v>
          </cell>
          <cell r="AT416">
            <v>2</v>
          </cell>
          <cell r="AU416" t="str">
            <v>Wholesale</v>
          </cell>
        </row>
        <row r="417">
          <cell r="A417" t="str">
            <v>MEDC01CN2</v>
          </cell>
          <cell r="B417" t="str">
            <v>Medco Energi International</v>
          </cell>
          <cell r="C417" t="str">
            <v>Obligasi Berkelanjutan I Medco Energi International Tahap II Tahun 2013</v>
          </cell>
          <cell r="D417" t="str">
            <v>P</v>
          </cell>
          <cell r="E417" t="str">
            <v>I</v>
          </cell>
          <cell r="F417" t="str">
            <v>idA+</v>
          </cell>
          <cell r="H417">
            <v>1500000000000</v>
          </cell>
          <cell r="I417">
            <v>41348</v>
          </cell>
          <cell r="J417">
            <v>41351</v>
          </cell>
          <cell r="L417">
            <v>43174</v>
          </cell>
          <cell r="M417" t="str">
            <v>IDA000057301</v>
          </cell>
          <cell r="N417" t="str">
            <v>MARJUN 3-15</v>
          </cell>
          <cell r="O417">
            <v>3</v>
          </cell>
          <cell r="P417" t="str">
            <v>Fixed = 8.85%</v>
          </cell>
          <cell r="Q417">
            <v>43160</v>
          </cell>
          <cell r="R417">
            <v>100.04</v>
          </cell>
          <cell r="S417" t="str">
            <v>N</v>
          </cell>
          <cell r="V417" t="str">
            <v>MEDC</v>
          </cell>
          <cell r="W417">
            <v>13</v>
          </cell>
          <cell r="X417">
            <v>1</v>
          </cell>
          <cell r="Z417">
            <v>100.05</v>
          </cell>
          <cell r="AA417">
            <v>1</v>
          </cell>
          <cell r="AB417">
            <v>3</v>
          </cell>
          <cell r="AC417" t="str">
            <v>IDR</v>
          </cell>
          <cell r="AD417">
            <v>1500000000000</v>
          </cell>
          <cell r="AI417">
            <v>1</v>
          </cell>
          <cell r="AJ417">
            <v>8</v>
          </cell>
          <cell r="AK417" t="str">
            <v>30/360</v>
          </cell>
          <cell r="AL417" t="str">
            <v>N</v>
          </cell>
          <cell r="AM417">
            <v>8.85</v>
          </cell>
          <cell r="AN417">
            <v>43084</v>
          </cell>
          <cell r="AO417">
            <v>43174</v>
          </cell>
          <cell r="AP417">
            <v>-3.14</v>
          </cell>
          <cell r="AQ417">
            <v>-4</v>
          </cell>
          <cell r="AR417">
            <v>10</v>
          </cell>
          <cell r="AS417">
            <v>7.05077</v>
          </cell>
          <cell r="AT417">
            <v>1</v>
          </cell>
          <cell r="AU417" t="str">
            <v>Retail</v>
          </cell>
          <cell r="AW417" t="str">
            <v>CIMB Securities Indonesia</v>
          </cell>
        </row>
        <row r="418">
          <cell r="A418" t="str">
            <v>PTPP01CN1</v>
          </cell>
          <cell r="B418" t="str">
            <v>PT PP (Persero)</v>
          </cell>
          <cell r="C418" t="str">
            <v>Obligasi Berkelanjutan I PP Tahap I Tahun 2013</v>
          </cell>
          <cell r="D418" t="str">
            <v>P</v>
          </cell>
          <cell r="E418" t="str">
            <v>I</v>
          </cell>
          <cell r="F418" t="str">
            <v>idA+</v>
          </cell>
          <cell r="H418">
            <v>700000000000</v>
          </cell>
          <cell r="I418">
            <v>41352</v>
          </cell>
          <cell r="J418">
            <v>41353</v>
          </cell>
          <cell r="L418">
            <v>43178</v>
          </cell>
          <cell r="M418" t="str">
            <v>IDA000057707</v>
          </cell>
          <cell r="N418" t="str">
            <v>MARJUN 3-19</v>
          </cell>
          <cell r="O418">
            <v>3</v>
          </cell>
          <cell r="P418" t="str">
            <v>Fixed = 8.375%</v>
          </cell>
          <cell r="Q418">
            <v>43151</v>
          </cell>
          <cell r="R418">
            <v>101.43</v>
          </cell>
          <cell r="S418" t="str">
            <v>N</v>
          </cell>
          <cell r="V418" t="str">
            <v>PTPP</v>
          </cell>
          <cell r="W418">
            <v>12</v>
          </cell>
          <cell r="X418">
            <v>1</v>
          </cell>
          <cell r="Z418">
            <v>101.41500000000001</v>
          </cell>
          <cell r="AA418">
            <v>1</v>
          </cell>
          <cell r="AB418">
            <v>3</v>
          </cell>
          <cell r="AC418" t="str">
            <v>IDR</v>
          </cell>
          <cell r="AD418">
            <v>700000000000</v>
          </cell>
          <cell r="AI418">
            <v>1</v>
          </cell>
          <cell r="AJ418">
            <v>8</v>
          </cell>
          <cell r="AK418" t="str">
            <v>30/360</v>
          </cell>
          <cell r="AL418" t="str">
            <v>N</v>
          </cell>
          <cell r="AM418">
            <v>8.375</v>
          </cell>
          <cell r="AN418">
            <v>43088</v>
          </cell>
          <cell r="AO418">
            <v>43178</v>
          </cell>
          <cell r="AP418">
            <v>-3.13</v>
          </cell>
          <cell r="AQ418">
            <v>-4</v>
          </cell>
          <cell r="AR418">
            <v>0.15</v>
          </cell>
          <cell r="AS418">
            <v>1</v>
          </cell>
          <cell r="AT418">
            <v>1</v>
          </cell>
          <cell r="AU418" t="str">
            <v>Retail</v>
          </cell>
          <cell r="AW418" t="str">
            <v>PT Bahana Sec</v>
          </cell>
        </row>
        <row r="419">
          <cell r="A419" t="str">
            <v>SMFP02ACN2</v>
          </cell>
          <cell r="B419" t="str">
            <v>PT Sarana Multigriya Finansial</v>
          </cell>
          <cell r="C419" t="str">
            <v>Obl Berkelanjutan II Sarana Multigriya Finansial Thp II Thn 2013 Seri A Dengan Tingkat Bunga Tetap</v>
          </cell>
          <cell r="D419" t="str">
            <v>P</v>
          </cell>
          <cell r="E419" t="str">
            <v>I</v>
          </cell>
          <cell r="F419" t="str">
            <v>idAA</v>
          </cell>
          <cell r="H419">
            <v>160000000000</v>
          </cell>
          <cell r="I419">
            <v>41354</v>
          </cell>
          <cell r="J419">
            <v>41355</v>
          </cell>
          <cell r="L419">
            <v>41729</v>
          </cell>
          <cell r="M419" t="str">
            <v>IDA0000575A3</v>
          </cell>
          <cell r="N419" t="str">
            <v>MARJUN 3-21</v>
          </cell>
          <cell r="O419">
            <v>3</v>
          </cell>
          <cell r="P419" t="str">
            <v>Fixed = 6.8%</v>
          </cell>
          <cell r="Q419">
            <v>41710</v>
          </cell>
          <cell r="R419">
            <v>99.96</v>
          </cell>
          <cell r="S419" t="str">
            <v>N</v>
          </cell>
          <cell r="V419" t="str">
            <v>SMFP</v>
          </cell>
          <cell r="W419">
            <v>8</v>
          </cell>
          <cell r="X419">
            <v>1</v>
          </cell>
          <cell r="Z419">
            <v>99.96</v>
          </cell>
          <cell r="AA419">
            <v>1</v>
          </cell>
          <cell r="AB419">
            <v>3</v>
          </cell>
          <cell r="AC419" t="str">
            <v>IDR</v>
          </cell>
          <cell r="AD419">
            <v>160000000000</v>
          </cell>
          <cell r="AI419">
            <v>1</v>
          </cell>
          <cell r="AJ419">
            <v>7</v>
          </cell>
          <cell r="AK419" t="str">
            <v>30/360</v>
          </cell>
          <cell r="AL419" t="str">
            <v>N</v>
          </cell>
          <cell r="AM419">
            <v>6.8</v>
          </cell>
          <cell r="AN419">
            <v>41629</v>
          </cell>
          <cell r="AO419">
            <v>41729</v>
          </cell>
          <cell r="AP419">
            <v>-7.1</v>
          </cell>
          <cell r="AQ419">
            <v>-8</v>
          </cell>
          <cell r="AR419">
            <v>0.25</v>
          </cell>
          <cell r="AS419">
            <v>0</v>
          </cell>
          <cell r="AT419">
            <v>1</v>
          </cell>
          <cell r="AU419" t="str">
            <v>Retail</v>
          </cell>
          <cell r="AW419" t="str">
            <v>PT Bahana Securities</v>
          </cell>
        </row>
        <row r="420">
          <cell r="A420" t="str">
            <v>BBTN01CN2</v>
          </cell>
          <cell r="B420" t="str">
            <v>PT Bank Tabungan Negara (Perse</v>
          </cell>
          <cell r="C420" t="str">
            <v>Obligasi Berkelanjutan I Bank BTN Tahap II Tahun 2013</v>
          </cell>
          <cell r="D420" t="str">
            <v>P</v>
          </cell>
          <cell r="E420" t="str">
            <v>A</v>
          </cell>
          <cell r="F420" t="str">
            <v>idAA+</v>
          </cell>
          <cell r="H420">
            <v>2000000000000</v>
          </cell>
          <cell r="I420">
            <v>41360</v>
          </cell>
          <cell r="J420">
            <v>41361</v>
          </cell>
          <cell r="L420">
            <v>45012</v>
          </cell>
          <cell r="M420" t="str">
            <v>IDA000057608</v>
          </cell>
          <cell r="N420" t="str">
            <v>MARJUN 3-27</v>
          </cell>
          <cell r="O420">
            <v>3</v>
          </cell>
          <cell r="P420" t="str">
            <v>Fixed = 7.9%</v>
          </cell>
          <cell r="Q420">
            <v>44225.443749999999</v>
          </cell>
          <cell r="R420">
            <v>103</v>
          </cell>
          <cell r="S420" t="str">
            <v>N</v>
          </cell>
          <cell r="V420" t="str">
            <v>BBTN</v>
          </cell>
          <cell r="W420">
            <v>13</v>
          </cell>
          <cell r="X420">
            <v>1</v>
          </cell>
          <cell r="Z420">
            <v>103</v>
          </cell>
          <cell r="AA420">
            <v>1</v>
          </cell>
          <cell r="AB420">
            <v>3</v>
          </cell>
          <cell r="AC420" t="str">
            <v>IDR</v>
          </cell>
          <cell r="AD420">
            <v>2000000000000</v>
          </cell>
          <cell r="AI420">
            <v>1</v>
          </cell>
          <cell r="AJ420">
            <v>7</v>
          </cell>
          <cell r="AK420" t="str">
            <v>30/360</v>
          </cell>
          <cell r="AL420" t="str">
            <v>N</v>
          </cell>
          <cell r="AM420">
            <v>7.9</v>
          </cell>
          <cell r="AN420">
            <v>44282</v>
          </cell>
          <cell r="AO420">
            <v>44374</v>
          </cell>
          <cell r="AP420">
            <v>1.89</v>
          </cell>
          <cell r="AQ420">
            <v>1</v>
          </cell>
          <cell r="AR420">
            <v>10</v>
          </cell>
          <cell r="AS420">
            <v>6.3954000000000004</v>
          </cell>
          <cell r="AT420">
            <v>1</v>
          </cell>
          <cell r="AU420" t="str">
            <v>Retail</v>
          </cell>
          <cell r="AW420" t="str">
            <v>PT CIMB Securities Indonesia</v>
          </cell>
        </row>
        <row r="421">
          <cell r="A421" t="str">
            <v>BBMISMSB1CN2</v>
          </cell>
          <cell r="B421" t="str">
            <v>Bank Muamalat</v>
          </cell>
          <cell r="C421" t="str">
            <v xml:space="preserve">Sukuk Subordinasi Mudharabah Berkelanjutan I Tahap II Bank Muamalat Tahun 2013 </v>
          </cell>
          <cell r="D421" t="str">
            <v>P</v>
          </cell>
          <cell r="E421" t="str">
            <v>I</v>
          </cell>
          <cell r="F421" t="str">
            <v>idA-(sy)</v>
          </cell>
          <cell r="H421">
            <v>700000000000</v>
          </cell>
          <cell r="I421">
            <v>41361</v>
          </cell>
          <cell r="J421">
            <v>41365</v>
          </cell>
          <cell r="L421">
            <v>45013</v>
          </cell>
          <cell r="M421" t="str">
            <v>IDJ000005806</v>
          </cell>
          <cell r="N421" t="str">
            <v>MARJUN 3-28</v>
          </cell>
          <cell r="O421">
            <v>3</v>
          </cell>
          <cell r="P421" t="str">
            <v>Nisbah Thn 1 - 5 = 15.79%  Thn 6 - 10 = 31.58%</v>
          </cell>
          <cell r="Q421">
            <v>43164</v>
          </cell>
          <cell r="R421">
            <v>95</v>
          </cell>
          <cell r="S421" t="str">
            <v>N</v>
          </cell>
          <cell r="V421" t="str">
            <v>BBMI</v>
          </cell>
          <cell r="W421">
            <v>7</v>
          </cell>
          <cell r="X421">
            <v>1</v>
          </cell>
          <cell r="Z421">
            <v>95</v>
          </cell>
          <cell r="AA421">
            <v>4</v>
          </cell>
          <cell r="AB421">
            <v>3</v>
          </cell>
          <cell r="AC421" t="str">
            <v>IDR</v>
          </cell>
          <cell r="AI421">
            <v>2</v>
          </cell>
          <cell r="AJ421">
            <v>8</v>
          </cell>
          <cell r="AK421" t="str">
            <v>30/360</v>
          </cell>
          <cell r="AL421" t="str">
            <v>N</v>
          </cell>
          <cell r="AN421">
            <v>43187</v>
          </cell>
          <cell r="AO421">
            <v>43279</v>
          </cell>
          <cell r="AP421">
            <v>1.89</v>
          </cell>
          <cell r="AQ421">
            <v>1</v>
          </cell>
          <cell r="AR421">
            <v>1</v>
          </cell>
          <cell r="AS421">
            <v>10.89</v>
          </cell>
          <cell r="AT421">
            <v>4</v>
          </cell>
          <cell r="AU421" t="str">
            <v>Retail</v>
          </cell>
          <cell r="AW421" t="str">
            <v>PT Bahana Securities</v>
          </cell>
        </row>
        <row r="422">
          <cell r="A422" t="str">
            <v>DILD01B</v>
          </cell>
          <cell r="B422" t="str">
            <v>Intiland Development</v>
          </cell>
          <cell r="C422" t="str">
            <v>Obligasi PT Intiland Development Tahun 2013 Seri B</v>
          </cell>
          <cell r="D422" t="str">
            <v>P</v>
          </cell>
          <cell r="E422" t="str">
            <v>I</v>
          </cell>
          <cell r="F422" t="str">
            <v>idA-</v>
          </cell>
          <cell r="H422">
            <v>154000000000</v>
          </cell>
          <cell r="I422">
            <v>41464</v>
          </cell>
          <cell r="J422">
            <v>41465</v>
          </cell>
          <cell r="L422">
            <v>43290</v>
          </cell>
          <cell r="M422" t="str">
            <v>IDA0000595B9</v>
          </cell>
          <cell r="N422" t="str">
            <v>JULOCT 3-9</v>
          </cell>
          <cell r="O422">
            <v>3</v>
          </cell>
          <cell r="P422" t="str">
            <v>Fixed = 10%</v>
          </cell>
          <cell r="Q422">
            <v>42990</v>
          </cell>
          <cell r="R422">
            <v>102.1</v>
          </cell>
          <cell r="S422" t="str">
            <v>N</v>
          </cell>
          <cell r="V422" t="str">
            <v>DILD</v>
          </cell>
          <cell r="W422">
            <v>13</v>
          </cell>
          <cell r="X422">
            <v>1</v>
          </cell>
          <cell r="Z422">
            <v>102.01</v>
          </cell>
          <cell r="AA422">
            <v>1</v>
          </cell>
          <cell r="AB422">
            <v>3</v>
          </cell>
          <cell r="AC422" t="str">
            <v>IDR</v>
          </cell>
          <cell r="AD422">
            <v>154000000000</v>
          </cell>
          <cell r="AI422">
            <v>1</v>
          </cell>
          <cell r="AJ422">
            <v>8</v>
          </cell>
          <cell r="AK422" t="str">
            <v>30/360</v>
          </cell>
          <cell r="AL422" t="str">
            <v>N</v>
          </cell>
          <cell r="AM422">
            <v>10</v>
          </cell>
          <cell r="AN422">
            <v>43199</v>
          </cell>
          <cell r="AO422">
            <v>43290</v>
          </cell>
          <cell r="AP422">
            <v>-2.82</v>
          </cell>
          <cell r="AQ422">
            <v>-3</v>
          </cell>
          <cell r="AR422">
            <v>10</v>
          </cell>
          <cell r="AS422">
            <v>7.3303599999999998</v>
          </cell>
          <cell r="AT422">
            <v>1</v>
          </cell>
          <cell r="AU422" t="str">
            <v>Wholesale</v>
          </cell>
          <cell r="AW422" t="str">
            <v>Trimegah Securities Tbk</v>
          </cell>
        </row>
        <row r="423">
          <cell r="A423" t="str">
            <v>PTHK01A</v>
          </cell>
          <cell r="B423" t="str">
            <v>Hutama Karya (Persero)</v>
          </cell>
          <cell r="C423" t="str">
            <v>Obligasi I Hutama Karya Tahun 2013 Seri A</v>
          </cell>
          <cell r="D423" t="str">
            <v>P</v>
          </cell>
          <cell r="E423" t="str">
            <v>I</v>
          </cell>
          <cell r="F423" t="str">
            <v>idA-</v>
          </cell>
          <cell r="H423">
            <v>135000000000</v>
          </cell>
          <cell r="I423">
            <v>41453</v>
          </cell>
          <cell r="J423">
            <v>41456</v>
          </cell>
          <cell r="L423">
            <v>42549</v>
          </cell>
          <cell r="M423" t="str">
            <v>IDA0000592A8</v>
          </cell>
          <cell r="N423" t="str">
            <v>JUNSEP 3-28</v>
          </cell>
          <cell r="O423">
            <v>3</v>
          </cell>
          <cell r="P423" t="str">
            <v>Fixed = 8.75%</v>
          </cell>
          <cell r="Q423">
            <v>42541</v>
          </cell>
          <cell r="R423">
            <v>100.02</v>
          </cell>
          <cell r="S423" t="str">
            <v>N</v>
          </cell>
          <cell r="V423" t="str">
            <v>PTHK</v>
          </cell>
          <cell r="W423">
            <v>2</v>
          </cell>
          <cell r="X423">
            <v>1</v>
          </cell>
          <cell r="Z423">
            <v>100.01</v>
          </cell>
          <cell r="AA423">
            <v>1</v>
          </cell>
          <cell r="AB423">
            <v>3</v>
          </cell>
          <cell r="AC423" t="str">
            <v>IDR</v>
          </cell>
          <cell r="AD423">
            <v>135000000000</v>
          </cell>
          <cell r="AI423">
            <v>1</v>
          </cell>
          <cell r="AJ423">
            <v>8</v>
          </cell>
          <cell r="AK423" t="str">
            <v>30/360</v>
          </cell>
          <cell r="AL423" t="str">
            <v>N</v>
          </cell>
          <cell r="AM423">
            <v>8.75</v>
          </cell>
          <cell r="AN423">
            <v>42457</v>
          </cell>
          <cell r="AO423">
            <v>42549</v>
          </cell>
          <cell r="AP423">
            <v>-4.8499999999999996</v>
          </cell>
          <cell r="AQ423">
            <v>-5</v>
          </cell>
          <cell r="AR423">
            <v>1.5</v>
          </cell>
          <cell r="AS423">
            <v>8.5769699999999993</v>
          </cell>
          <cell r="AT423">
            <v>1</v>
          </cell>
          <cell r="AU423" t="str">
            <v>Wholesale</v>
          </cell>
          <cell r="AW423" t="str">
            <v>Mandiri Sekuritas</v>
          </cell>
        </row>
        <row r="424">
          <cell r="A424" t="str">
            <v>PTHK01B</v>
          </cell>
          <cell r="B424" t="str">
            <v>Hutama Karya (Persero)</v>
          </cell>
          <cell r="C424" t="str">
            <v>Obligasi I Hutama Karya Tahun 2013 Seri B</v>
          </cell>
          <cell r="D424" t="str">
            <v>P</v>
          </cell>
          <cell r="E424" t="str">
            <v>I</v>
          </cell>
          <cell r="F424" t="str">
            <v>idA-</v>
          </cell>
          <cell r="H424">
            <v>290000000000</v>
          </cell>
          <cell r="I424">
            <v>41453</v>
          </cell>
          <cell r="J424">
            <v>41456</v>
          </cell>
          <cell r="L424">
            <v>43279</v>
          </cell>
          <cell r="M424" t="str">
            <v>IDA0000592B6</v>
          </cell>
          <cell r="N424" t="str">
            <v>JUNSEP 3-28</v>
          </cell>
          <cell r="O424">
            <v>3</v>
          </cell>
          <cell r="P424" t="str">
            <v>Fixed = 9.1%</v>
          </cell>
          <cell r="Q424">
            <v>43201</v>
          </cell>
          <cell r="R424">
            <v>100.55</v>
          </cell>
          <cell r="S424" t="str">
            <v>N</v>
          </cell>
          <cell r="V424" t="str">
            <v>PTHK</v>
          </cell>
          <cell r="W424">
            <v>2</v>
          </cell>
          <cell r="X424">
            <v>1</v>
          </cell>
          <cell r="Z424">
            <v>100.52500000000001</v>
          </cell>
          <cell r="AA424">
            <v>1</v>
          </cell>
          <cell r="AB424">
            <v>3</v>
          </cell>
          <cell r="AC424" t="str">
            <v>IDR</v>
          </cell>
          <cell r="AD424">
            <v>290000000000</v>
          </cell>
          <cell r="AI424">
            <v>1</v>
          </cell>
          <cell r="AJ424">
            <v>8</v>
          </cell>
          <cell r="AK424" t="str">
            <v>30/360</v>
          </cell>
          <cell r="AL424" t="str">
            <v>N</v>
          </cell>
          <cell r="AM424">
            <v>9.1</v>
          </cell>
          <cell r="AN424">
            <v>43187</v>
          </cell>
          <cell r="AO424">
            <v>43279</v>
          </cell>
          <cell r="AP424">
            <v>-2.85</v>
          </cell>
          <cell r="AQ424">
            <v>-3</v>
          </cell>
          <cell r="AR424">
            <v>2</v>
          </cell>
          <cell r="AS424">
            <v>6.4005299999999998</v>
          </cell>
          <cell r="AT424">
            <v>1</v>
          </cell>
          <cell r="AU424" t="str">
            <v>Wholesale</v>
          </cell>
          <cell r="AW424" t="str">
            <v>Mandiri Sekuritas</v>
          </cell>
        </row>
        <row r="425">
          <cell r="A425" t="str">
            <v>PTHK01C</v>
          </cell>
          <cell r="B425" t="str">
            <v>Hutama Karya (Persero)</v>
          </cell>
          <cell r="C425" t="str">
            <v>Obligasi I Hutama Karya Tahun 2013 Seri C</v>
          </cell>
          <cell r="D425" t="str">
            <v>P</v>
          </cell>
          <cell r="E425" t="str">
            <v>I</v>
          </cell>
          <cell r="F425" t="str">
            <v>idA-</v>
          </cell>
          <cell r="H425">
            <v>325000000000</v>
          </cell>
          <cell r="I425">
            <v>41453</v>
          </cell>
          <cell r="J425">
            <v>41456</v>
          </cell>
          <cell r="L425">
            <v>44010</v>
          </cell>
          <cell r="M425" t="str">
            <v>IDA0000592C4</v>
          </cell>
          <cell r="N425" t="str">
            <v>JUNSEP 3-28</v>
          </cell>
          <cell r="O425">
            <v>3</v>
          </cell>
          <cell r="P425" t="str">
            <v>Fixed = 9.5%</v>
          </cell>
          <cell r="Q425">
            <v>43914.606249999997</v>
          </cell>
          <cell r="R425">
            <v>100.38</v>
          </cell>
          <cell r="S425" t="str">
            <v>N</v>
          </cell>
          <cell r="V425" t="str">
            <v>PTHK</v>
          </cell>
          <cell r="W425">
            <v>2</v>
          </cell>
          <cell r="X425">
            <v>1</v>
          </cell>
          <cell r="Z425">
            <v>100.35</v>
          </cell>
          <cell r="AA425">
            <v>1</v>
          </cell>
          <cell r="AB425">
            <v>3</v>
          </cell>
          <cell r="AC425" t="str">
            <v>IDR</v>
          </cell>
          <cell r="AD425">
            <v>325000000000</v>
          </cell>
          <cell r="AI425">
            <v>1</v>
          </cell>
          <cell r="AJ425">
            <v>8</v>
          </cell>
          <cell r="AK425" t="str">
            <v>30/360</v>
          </cell>
          <cell r="AL425" t="str">
            <v>N</v>
          </cell>
          <cell r="AM425">
            <v>9.5</v>
          </cell>
          <cell r="AN425">
            <v>43918</v>
          </cell>
          <cell r="AO425">
            <v>44010</v>
          </cell>
          <cell r="AP425">
            <v>-0.85</v>
          </cell>
          <cell r="AQ425">
            <v>-1</v>
          </cell>
          <cell r="AR425">
            <v>1</v>
          </cell>
          <cell r="AS425">
            <v>8.9765800000000002</v>
          </cell>
          <cell r="AT425">
            <v>1</v>
          </cell>
          <cell r="AU425" t="str">
            <v>Wholesale</v>
          </cell>
          <cell r="AW425" t="str">
            <v>Mandiri Sekuritas</v>
          </cell>
        </row>
        <row r="426">
          <cell r="A426" t="str">
            <v>SPNS26122013</v>
          </cell>
          <cell r="B426" t="str">
            <v>Government Bond</v>
          </cell>
          <cell r="C426" t="str">
            <v>Surat Perbendaharaan Negara Syariah Seri SPN-S 26122013</v>
          </cell>
          <cell r="D426" t="str">
            <v>S</v>
          </cell>
          <cell r="E426" t="str">
            <v>I</v>
          </cell>
          <cell r="H426">
            <v>990000000000</v>
          </cell>
          <cell r="I426">
            <v>41452</v>
          </cell>
          <cell r="J426">
            <v>41453</v>
          </cell>
          <cell r="L426">
            <v>41634</v>
          </cell>
          <cell r="M426" t="str">
            <v>IDQ000009605</v>
          </cell>
          <cell r="N426" t="str">
            <v>SPN</v>
          </cell>
          <cell r="O426">
            <v>1</v>
          </cell>
          <cell r="P426" t="str">
            <v>Yield Rata - rata tertimbang 6.03792%</v>
          </cell>
          <cell r="Q426">
            <v>41604</v>
          </cell>
          <cell r="R426">
            <v>99.613140000000001</v>
          </cell>
          <cell r="S426" t="str">
            <v>N</v>
          </cell>
          <cell r="V426" t="str">
            <v>GOVT</v>
          </cell>
          <cell r="W426">
            <v>99</v>
          </cell>
          <cell r="X426">
            <v>2</v>
          </cell>
          <cell r="Z426">
            <v>99.613140000000001</v>
          </cell>
          <cell r="AA426">
            <v>99</v>
          </cell>
          <cell r="AB426">
            <v>2</v>
          </cell>
          <cell r="AC426" t="str">
            <v>IDR</v>
          </cell>
          <cell r="AD426">
            <v>990000000000</v>
          </cell>
          <cell r="AI426">
            <v>2</v>
          </cell>
          <cell r="AJ426">
            <v>18</v>
          </cell>
          <cell r="AK426" t="str">
            <v>Actual/Actual</v>
          </cell>
          <cell r="AL426" t="str">
            <v>N</v>
          </cell>
          <cell r="AN426">
            <v>41452</v>
          </cell>
          <cell r="AO426">
            <v>41634</v>
          </cell>
          <cell r="AP426">
            <v>-7.36</v>
          </cell>
          <cell r="AQ426">
            <v>-8</v>
          </cell>
          <cell r="AR426">
            <v>15</v>
          </cell>
          <cell r="AS426">
            <v>0</v>
          </cell>
          <cell r="AT426">
            <v>2</v>
          </cell>
          <cell r="AU426" t="str">
            <v>Wholesale</v>
          </cell>
        </row>
        <row r="427">
          <cell r="A427" t="str">
            <v>BPFI01B</v>
          </cell>
          <cell r="B427" t="str">
            <v>Batavia Prosperindo</v>
          </cell>
          <cell r="C427" t="str">
            <v>Obligasi Batavia Prosperindo Finance I Tahun 2013 Dengan Tingkat Bunga Tetap Seri B</v>
          </cell>
          <cell r="D427" t="str">
            <v>P</v>
          </cell>
          <cell r="E427" t="str">
            <v>I</v>
          </cell>
          <cell r="F427" t="str">
            <v>idBBB</v>
          </cell>
          <cell r="H427">
            <v>50000000000</v>
          </cell>
          <cell r="I427">
            <v>41458</v>
          </cell>
          <cell r="J427">
            <v>41459</v>
          </cell>
          <cell r="K427">
            <v>42187</v>
          </cell>
          <cell r="L427">
            <v>42188</v>
          </cell>
          <cell r="M427" t="str">
            <v>IDA0000593B4</v>
          </cell>
          <cell r="N427" t="str">
            <v>JULOCT 3-3</v>
          </cell>
          <cell r="O427">
            <v>3</v>
          </cell>
          <cell r="P427" t="str">
            <v>Fixed = 9.50%</v>
          </cell>
          <cell r="Q427">
            <v>41901</v>
          </cell>
          <cell r="R427">
            <v>100</v>
          </cell>
          <cell r="S427" t="str">
            <v>N</v>
          </cell>
          <cell r="V427" t="str">
            <v>BPFI</v>
          </cell>
          <cell r="W427">
            <v>13</v>
          </cell>
          <cell r="X427">
            <v>1</v>
          </cell>
          <cell r="Z427">
            <v>100</v>
          </cell>
          <cell r="AA427">
            <v>1</v>
          </cell>
          <cell r="AB427">
            <v>3</v>
          </cell>
          <cell r="AC427" t="str">
            <v>IDR</v>
          </cell>
          <cell r="AD427">
            <v>50000000000</v>
          </cell>
          <cell r="AI427">
            <v>1</v>
          </cell>
          <cell r="AJ427">
            <v>9</v>
          </cell>
          <cell r="AK427" t="str">
            <v>30/360</v>
          </cell>
          <cell r="AL427" t="str">
            <v>N</v>
          </cell>
          <cell r="AM427">
            <v>9.5</v>
          </cell>
          <cell r="AN427">
            <v>42097</v>
          </cell>
          <cell r="AO427">
            <v>42188</v>
          </cell>
          <cell r="AP427">
            <v>-5.84</v>
          </cell>
          <cell r="AQ427">
            <v>-6</v>
          </cell>
          <cell r="AR427">
            <v>7</v>
          </cell>
          <cell r="AT427">
            <v>1</v>
          </cell>
          <cell r="AU427" t="str">
            <v>Wholesale</v>
          </cell>
          <cell r="AW427" t="str">
            <v>Victoria Securities Indonesia</v>
          </cell>
        </row>
        <row r="428">
          <cell r="A428" t="str">
            <v>BTPN02BCN1</v>
          </cell>
          <cell r="B428" t="str">
            <v>Bank Tabungan Pensiunan</v>
          </cell>
          <cell r="C428" t="str">
            <v>Obligasi Berkelanjutan II Bank BTPN Dengan Tingkat Bunga Tetap Tahap I Tahun 2013 Seri B</v>
          </cell>
          <cell r="D428" t="str">
            <v>P</v>
          </cell>
          <cell r="E428" t="str">
            <v>I</v>
          </cell>
          <cell r="F428" t="str">
            <v>AAA(idn)</v>
          </cell>
          <cell r="H428">
            <v>350000000000</v>
          </cell>
          <cell r="I428">
            <v>41459</v>
          </cell>
          <cell r="J428">
            <v>41460</v>
          </cell>
          <cell r="L428">
            <v>43285</v>
          </cell>
          <cell r="M428" t="str">
            <v>IDA0000594B2</v>
          </cell>
          <cell r="N428" t="str">
            <v>JULOCT 3-4</v>
          </cell>
          <cell r="O428">
            <v>3</v>
          </cell>
          <cell r="P428" t="str">
            <v>Fixed = 8.25%</v>
          </cell>
          <cell r="Q428">
            <v>43167</v>
          </cell>
          <cell r="R428">
            <v>100.65</v>
          </cell>
          <cell r="S428" t="str">
            <v>N</v>
          </cell>
          <cell r="V428" t="str">
            <v>BTPN</v>
          </cell>
          <cell r="W428">
            <v>1</v>
          </cell>
          <cell r="X428">
            <v>1</v>
          </cell>
          <cell r="Z428">
            <v>100.7</v>
          </cell>
          <cell r="AA428">
            <v>1</v>
          </cell>
          <cell r="AB428">
            <v>3</v>
          </cell>
          <cell r="AC428" t="str">
            <v>IDR</v>
          </cell>
          <cell r="AD428">
            <v>350000000000</v>
          </cell>
          <cell r="AI428">
            <v>1</v>
          </cell>
          <cell r="AJ428">
            <v>6</v>
          </cell>
          <cell r="AK428" t="str">
            <v>30/360</v>
          </cell>
          <cell r="AL428" t="str">
            <v>N</v>
          </cell>
          <cell r="AM428">
            <v>8.25</v>
          </cell>
          <cell r="AN428">
            <v>43194</v>
          </cell>
          <cell r="AO428">
            <v>43285</v>
          </cell>
          <cell r="AP428">
            <v>-2.84</v>
          </cell>
          <cell r="AQ428">
            <v>-3</v>
          </cell>
          <cell r="AR428">
            <v>1</v>
          </cell>
          <cell r="AS428">
            <v>5.7911400000000004</v>
          </cell>
          <cell r="AT428">
            <v>1</v>
          </cell>
          <cell r="AU428" t="str">
            <v>Wholesale</v>
          </cell>
          <cell r="AW428" t="str">
            <v>Danareksa Sekuritas</v>
          </cell>
        </row>
        <row r="429">
          <cell r="A429" t="str">
            <v>SPN03131003</v>
          </cell>
          <cell r="B429" t="str">
            <v>Government Bond</v>
          </cell>
          <cell r="C429" t="str">
            <v>Surat Perbendaharaan Negara Seri SPN03131003</v>
          </cell>
          <cell r="D429" t="str">
            <v>S</v>
          </cell>
          <cell r="E429" t="str">
            <v>I</v>
          </cell>
          <cell r="H429">
            <v>1000000000000</v>
          </cell>
          <cell r="I429">
            <v>41459</v>
          </cell>
          <cell r="J429">
            <v>41460</v>
          </cell>
          <cell r="L429">
            <v>41550</v>
          </cell>
          <cell r="M429" t="str">
            <v>IDQ000009704</v>
          </cell>
          <cell r="N429" t="str">
            <v>SPN</v>
          </cell>
          <cell r="O429">
            <v>1</v>
          </cell>
          <cell r="P429" t="str">
            <v>Yield rata - rata tertimbang = 5.15750%</v>
          </cell>
          <cell r="S429" t="str">
            <v>N</v>
          </cell>
          <cell r="V429" t="str">
            <v>GOVT</v>
          </cell>
          <cell r="W429">
            <v>99</v>
          </cell>
          <cell r="X429">
            <v>2</v>
          </cell>
          <cell r="AA429">
            <v>99</v>
          </cell>
          <cell r="AB429">
            <v>2</v>
          </cell>
          <cell r="AC429" t="str">
            <v>IDR</v>
          </cell>
          <cell r="AD429">
            <v>1000000000000</v>
          </cell>
          <cell r="AI429">
            <v>1</v>
          </cell>
          <cell r="AJ429">
            <v>1</v>
          </cell>
          <cell r="AK429" t="str">
            <v>Actual/Actual</v>
          </cell>
          <cell r="AL429" t="str">
            <v>N</v>
          </cell>
          <cell r="AN429">
            <v>41459</v>
          </cell>
          <cell r="AO429">
            <v>41550</v>
          </cell>
          <cell r="AP429">
            <v>-7.59</v>
          </cell>
          <cell r="AQ429">
            <v>-8</v>
          </cell>
          <cell r="AT429">
            <v>2</v>
          </cell>
          <cell r="AU429" t="str">
            <v>Wholesale</v>
          </cell>
        </row>
        <row r="430">
          <cell r="A430" t="str">
            <v>BCAP01CN1</v>
          </cell>
          <cell r="B430" t="str">
            <v>MNC Kapital Indonesia</v>
          </cell>
          <cell r="C430" t="str">
            <v>Obligasi Berkelanjutan I MNC Kapital Indonesia Tahap I Tahun 2013 Dengan Tingkat Bunga Tetap</v>
          </cell>
          <cell r="D430" t="str">
            <v>P</v>
          </cell>
          <cell r="E430" t="str">
            <v>I</v>
          </cell>
          <cell r="F430" t="str">
            <v>idBBB</v>
          </cell>
          <cell r="H430">
            <v>300000000000</v>
          </cell>
          <cell r="I430">
            <v>41460</v>
          </cell>
          <cell r="J430">
            <v>41463</v>
          </cell>
          <cell r="L430">
            <v>43286</v>
          </cell>
          <cell r="M430" t="str">
            <v>IDA000060305</v>
          </cell>
          <cell r="N430" t="str">
            <v>JULOCT 3-5</v>
          </cell>
          <cell r="O430">
            <v>3</v>
          </cell>
          <cell r="P430" t="str">
            <v>Fixed = 12%</v>
          </cell>
          <cell r="Q430">
            <v>43257</v>
          </cell>
          <cell r="R430">
            <v>108.29</v>
          </cell>
          <cell r="S430" t="str">
            <v>N</v>
          </cell>
          <cell r="V430" t="str">
            <v>BCAP</v>
          </cell>
          <cell r="W430">
            <v>2</v>
          </cell>
          <cell r="X430">
            <v>1</v>
          </cell>
          <cell r="Z430">
            <v>108.3</v>
          </cell>
          <cell r="AA430">
            <v>1</v>
          </cell>
          <cell r="AB430">
            <v>3</v>
          </cell>
          <cell r="AC430" t="str">
            <v>IDR</v>
          </cell>
          <cell r="AD430">
            <v>225000000000</v>
          </cell>
          <cell r="AI430">
            <v>1</v>
          </cell>
          <cell r="AJ430">
            <v>9</v>
          </cell>
          <cell r="AK430" t="str">
            <v>30/360</v>
          </cell>
          <cell r="AL430" t="str">
            <v>N</v>
          </cell>
          <cell r="AM430">
            <v>12</v>
          </cell>
          <cell r="AN430">
            <v>43195</v>
          </cell>
          <cell r="AO430">
            <v>43286</v>
          </cell>
          <cell r="AP430">
            <v>-2.83</v>
          </cell>
          <cell r="AQ430">
            <v>-3</v>
          </cell>
          <cell r="AR430">
            <v>10</v>
          </cell>
          <cell r="AS430">
            <v>12</v>
          </cell>
          <cell r="AT430">
            <v>1</v>
          </cell>
          <cell r="AU430" t="str">
            <v>Wholesale</v>
          </cell>
          <cell r="AW430" t="str">
            <v>MNC Securities</v>
          </cell>
        </row>
        <row r="431">
          <cell r="A431" t="str">
            <v>PPGD02ACN1</v>
          </cell>
          <cell r="B431" t="str">
            <v>Perum Pegadaian</v>
          </cell>
          <cell r="C431" t="str">
            <v>Obligasi Berkelanjutan II Pegadaian Tahap I Tahun 2013 Seri A</v>
          </cell>
          <cell r="D431" t="str">
            <v>P</v>
          </cell>
          <cell r="E431" t="str">
            <v>I</v>
          </cell>
          <cell r="F431" t="str">
            <v>idAA+</v>
          </cell>
          <cell r="H431">
            <v>430000000000</v>
          </cell>
          <cell r="I431">
            <v>41464</v>
          </cell>
          <cell r="J431">
            <v>41465</v>
          </cell>
          <cell r="L431">
            <v>41834</v>
          </cell>
          <cell r="M431" t="str">
            <v>IDA0000602A5</v>
          </cell>
          <cell r="N431" t="str">
            <v>JULOCT 3-9</v>
          </cell>
          <cell r="O431">
            <v>3</v>
          </cell>
          <cell r="P431" t="str">
            <v>Fixed = 7.25%</v>
          </cell>
          <cell r="Q431">
            <v>41556</v>
          </cell>
          <cell r="R431">
            <v>100.05</v>
          </cell>
          <cell r="S431" t="str">
            <v>N</v>
          </cell>
          <cell r="V431" t="str">
            <v>PPGD</v>
          </cell>
          <cell r="W431">
            <v>13</v>
          </cell>
          <cell r="X431">
            <v>1</v>
          </cell>
          <cell r="Z431">
            <v>100.05</v>
          </cell>
          <cell r="AA431">
            <v>1</v>
          </cell>
          <cell r="AB431">
            <v>3</v>
          </cell>
          <cell r="AC431" t="str">
            <v>IDR</v>
          </cell>
          <cell r="AD431">
            <v>430000000000</v>
          </cell>
          <cell r="AI431">
            <v>1</v>
          </cell>
          <cell r="AJ431">
            <v>7</v>
          </cell>
          <cell r="AK431" t="str">
            <v>30/360</v>
          </cell>
          <cell r="AL431" t="str">
            <v>N</v>
          </cell>
          <cell r="AM431">
            <v>7.25</v>
          </cell>
          <cell r="AN431">
            <v>41738</v>
          </cell>
          <cell r="AO431">
            <v>41834</v>
          </cell>
          <cell r="AP431">
            <v>-6.81</v>
          </cell>
          <cell r="AQ431">
            <v>-7</v>
          </cell>
          <cell r="AR431">
            <v>50</v>
          </cell>
          <cell r="AS431">
            <v>7.22</v>
          </cell>
          <cell r="AT431">
            <v>1</v>
          </cell>
          <cell r="AU431" t="str">
            <v>Wholesale</v>
          </cell>
          <cell r="AW431" t="str">
            <v>Bahana Securities</v>
          </cell>
        </row>
        <row r="432">
          <cell r="A432" t="str">
            <v>PPGD02DCN1</v>
          </cell>
          <cell r="B432" t="str">
            <v>Perum Pegadaian</v>
          </cell>
          <cell r="C432" t="str">
            <v>Obligasi Berkelanjutan II Pegadaian Tahap Tahun 2013 Seri D</v>
          </cell>
          <cell r="D432" t="str">
            <v>P</v>
          </cell>
          <cell r="E432" t="str">
            <v>I</v>
          </cell>
          <cell r="F432" t="str">
            <v>idAAA</v>
          </cell>
          <cell r="H432">
            <v>601000000000</v>
          </cell>
          <cell r="I432">
            <v>41464</v>
          </cell>
          <cell r="J432">
            <v>41465</v>
          </cell>
          <cell r="L432">
            <v>44021</v>
          </cell>
          <cell r="M432" t="str">
            <v>IDA0000602D9</v>
          </cell>
          <cell r="N432" t="str">
            <v>JULOCT 3-9</v>
          </cell>
          <cell r="O432">
            <v>3</v>
          </cell>
          <cell r="P432" t="str">
            <v>Fixed = 8%</v>
          </cell>
          <cell r="Q432">
            <v>43934.494444444441</v>
          </cell>
          <cell r="R432">
            <v>99.73</v>
          </cell>
          <cell r="S432" t="str">
            <v>N</v>
          </cell>
          <cell r="V432" t="str">
            <v>PPGD</v>
          </cell>
          <cell r="W432">
            <v>13</v>
          </cell>
          <cell r="X432">
            <v>1</v>
          </cell>
          <cell r="Z432">
            <v>99.72</v>
          </cell>
          <cell r="AA432">
            <v>1</v>
          </cell>
          <cell r="AB432">
            <v>3</v>
          </cell>
          <cell r="AC432" t="str">
            <v>IDR</v>
          </cell>
          <cell r="AD432">
            <v>601000000000</v>
          </cell>
          <cell r="AI432">
            <v>1</v>
          </cell>
          <cell r="AJ432">
            <v>6</v>
          </cell>
          <cell r="AK432" t="str">
            <v>30/360</v>
          </cell>
          <cell r="AL432" t="str">
            <v>N</v>
          </cell>
          <cell r="AM432">
            <v>8</v>
          </cell>
          <cell r="AN432">
            <v>43930</v>
          </cell>
          <cell r="AO432">
            <v>44021</v>
          </cell>
          <cell r="AP432">
            <v>-0.82</v>
          </cell>
          <cell r="AQ432">
            <v>-1</v>
          </cell>
          <cell r="AR432">
            <v>5</v>
          </cell>
          <cell r="AS432">
            <v>9.15808</v>
          </cell>
          <cell r="AT432">
            <v>1</v>
          </cell>
          <cell r="AU432" t="str">
            <v>Wholesale</v>
          </cell>
          <cell r="AW432" t="str">
            <v>Bahana Securities</v>
          </cell>
        </row>
        <row r="433">
          <cell r="A433" t="str">
            <v>FR0046</v>
          </cell>
          <cell r="B433" t="str">
            <v>Government Bond</v>
          </cell>
          <cell r="C433" t="str">
            <v>Obligasi Negara Th. 2007 Seri FR0046</v>
          </cell>
          <cell r="D433" t="str">
            <v>S</v>
          </cell>
          <cell r="E433" t="str">
            <v>A</v>
          </cell>
          <cell r="G433">
            <v>0</v>
          </cell>
          <cell r="H433">
            <v>5359000000000</v>
          </cell>
          <cell r="I433">
            <v>39282</v>
          </cell>
          <cell r="J433">
            <v>39283</v>
          </cell>
          <cell r="K433">
            <v>367</v>
          </cell>
          <cell r="L433">
            <v>45122</v>
          </cell>
          <cell r="M433" t="str">
            <v>IDG000007907</v>
          </cell>
          <cell r="N433" t="str">
            <v>JJA 6-15</v>
          </cell>
          <cell r="O433">
            <v>6</v>
          </cell>
          <cell r="P433" t="str">
            <v>Fixed = 9</v>
          </cell>
        </row>
        <row r="434">
          <cell r="A434" t="str">
            <v>BFIN02</v>
          </cell>
          <cell r="B434" t="str">
            <v>BFI Finance Indonesia</v>
          </cell>
          <cell r="C434" t="str">
            <v>Obligasi BFI Finance Indonesia Tahun 2007</v>
          </cell>
          <cell r="D434" t="str">
            <v>P</v>
          </cell>
          <cell r="E434" t="str">
            <v>I</v>
          </cell>
          <cell r="F434" t="str">
            <v>idA-</v>
          </cell>
          <cell r="G434">
            <v>0</v>
          </cell>
          <cell r="H434">
            <v>200000000000</v>
          </cell>
          <cell r="I434">
            <v>39310</v>
          </cell>
          <cell r="J434">
            <v>39314</v>
          </cell>
          <cell r="K434">
            <v>1</v>
          </cell>
          <cell r="L434">
            <v>40041</v>
          </cell>
          <cell r="M434" t="str">
            <v>IDA000034805</v>
          </cell>
          <cell r="N434" t="str">
            <v>AGN 3-16</v>
          </cell>
          <cell r="O434">
            <v>3</v>
          </cell>
          <cell r="P434" t="str">
            <v>Fixed = 12</v>
          </cell>
        </row>
        <row r="435">
          <cell r="A435" t="str">
            <v>PPGD-02XX-BV</v>
          </cell>
          <cell r="B435" t="str">
            <v>Perum Pegadaian</v>
          </cell>
          <cell r="C435" t="str">
            <v>Perum Pegadaian II Tahun 1994</v>
          </cell>
          <cell r="D435" t="str">
            <v>S</v>
          </cell>
          <cell r="E435" t="str">
            <v>I</v>
          </cell>
          <cell r="G435">
            <v>535</v>
          </cell>
          <cell r="H435">
            <v>25000000000</v>
          </cell>
          <cell r="I435">
            <v>34533</v>
          </cell>
          <cell r="J435">
            <v>34543</v>
          </cell>
          <cell r="L435">
            <v>36359</v>
          </cell>
          <cell r="M435" t="str">
            <v>IDA000004709</v>
          </cell>
          <cell r="N435" t="str">
            <v>JMr3-01</v>
          </cell>
          <cell r="O435">
            <v>3</v>
          </cell>
          <cell r="P435" t="str">
            <v>ATD6+1%</v>
          </cell>
          <cell r="S435" t="str">
            <v>N</v>
          </cell>
          <cell r="T435">
            <v>8</v>
          </cell>
          <cell r="U435">
            <v>82</v>
          </cell>
          <cell r="V435" t="str">
            <v>PPGD</v>
          </cell>
          <cell r="W435">
            <v>8</v>
          </cell>
          <cell r="X435">
            <v>1</v>
          </cell>
          <cell r="Y435">
            <v>10</v>
          </cell>
          <cell r="AA435">
            <v>2</v>
          </cell>
          <cell r="AB435">
            <v>1</v>
          </cell>
          <cell r="AC435" t="str">
            <v>IDR</v>
          </cell>
          <cell r="AD435">
            <v>25000000000</v>
          </cell>
          <cell r="AI435">
            <v>1</v>
          </cell>
          <cell r="AK435" t="str">
            <v>30/360</v>
          </cell>
          <cell r="AL435" t="str">
            <v>N</v>
          </cell>
          <cell r="AM435">
            <v>32.642699999999998</v>
          </cell>
          <cell r="AP435">
            <v>-21.81</v>
          </cell>
          <cell r="AQ435">
            <v>-22</v>
          </cell>
          <cell r="AT435">
            <v>1</v>
          </cell>
        </row>
        <row r="436">
          <cell r="A436" t="str">
            <v>PPGD-03XX-BV</v>
          </cell>
          <cell r="B436" t="str">
            <v>Perum Pegadaian</v>
          </cell>
          <cell r="C436" t="str">
            <v>Perum Pegadaian III Tahun 1996</v>
          </cell>
          <cell r="D436" t="str">
            <v>S</v>
          </cell>
          <cell r="E436" t="str">
            <v>I</v>
          </cell>
          <cell r="F436" t="str">
            <v>idA+</v>
          </cell>
          <cell r="G436">
            <v>455</v>
          </cell>
          <cell r="H436">
            <v>100000000000</v>
          </cell>
          <cell r="I436">
            <v>35258</v>
          </cell>
          <cell r="J436">
            <v>35268</v>
          </cell>
          <cell r="L436">
            <v>37084</v>
          </cell>
          <cell r="M436" t="str">
            <v>IDA000007405</v>
          </cell>
          <cell r="N436" t="str">
            <v>JMr3-01</v>
          </cell>
          <cell r="O436">
            <v>3</v>
          </cell>
          <cell r="P436" t="str">
            <v>ATD6+1.5%</v>
          </cell>
          <cell r="S436" t="str">
            <v>N</v>
          </cell>
          <cell r="T436">
            <v>8</v>
          </cell>
          <cell r="U436">
            <v>82</v>
          </cell>
          <cell r="V436" t="str">
            <v>PPGD</v>
          </cell>
          <cell r="W436">
            <v>7</v>
          </cell>
          <cell r="X436">
            <v>1</v>
          </cell>
          <cell r="Y436">
            <v>10</v>
          </cell>
          <cell r="AA436">
            <v>2</v>
          </cell>
          <cell r="AB436">
            <v>1</v>
          </cell>
          <cell r="AC436" t="str">
            <v>IDR</v>
          </cell>
          <cell r="AD436">
            <v>100000000000</v>
          </cell>
          <cell r="AI436">
            <v>1</v>
          </cell>
          <cell r="AJ436">
            <v>8</v>
          </cell>
          <cell r="AK436" t="str">
            <v>30/360</v>
          </cell>
          <cell r="AL436" t="str">
            <v>N</v>
          </cell>
          <cell r="AM436">
            <v>13.63</v>
          </cell>
          <cell r="AP436">
            <v>-19.829999999999998</v>
          </cell>
          <cell r="AQ436">
            <v>-20</v>
          </cell>
          <cell r="AT436">
            <v>1</v>
          </cell>
        </row>
        <row r="437">
          <cell r="A437" t="str">
            <v>PPGD-04XX-BV</v>
          </cell>
          <cell r="B437" t="str">
            <v>Perum Pegadaian</v>
          </cell>
          <cell r="C437" t="str">
            <v>Perum Pegadaian IV Tahun 1997</v>
          </cell>
          <cell r="D437" t="str">
            <v>S</v>
          </cell>
          <cell r="E437" t="str">
            <v>I</v>
          </cell>
          <cell r="F437" t="str">
            <v>idA+</v>
          </cell>
          <cell r="G437">
            <v>315</v>
          </cell>
          <cell r="H437">
            <v>100000000000</v>
          </cell>
          <cell r="I437">
            <v>35614</v>
          </cell>
          <cell r="J437">
            <v>35620</v>
          </cell>
          <cell r="L437">
            <v>37440</v>
          </cell>
          <cell r="M437" t="str">
            <v>IDA000008908</v>
          </cell>
          <cell r="N437" t="str">
            <v>JMr3-01</v>
          </cell>
          <cell r="O437">
            <v>3</v>
          </cell>
          <cell r="P437" t="str">
            <v>ATD6+1%</v>
          </cell>
          <cell r="S437" t="str">
            <v>N</v>
          </cell>
          <cell r="T437">
            <v>8</v>
          </cell>
          <cell r="U437">
            <v>82</v>
          </cell>
          <cell r="V437" t="str">
            <v>PPGD</v>
          </cell>
          <cell r="W437">
            <v>7</v>
          </cell>
          <cell r="X437">
            <v>1</v>
          </cell>
          <cell r="Y437">
            <v>10</v>
          </cell>
          <cell r="AA437">
            <v>2</v>
          </cell>
          <cell r="AB437">
            <v>1</v>
          </cell>
          <cell r="AC437" t="str">
            <v>IDR</v>
          </cell>
          <cell r="AD437">
            <v>100000000000</v>
          </cell>
          <cell r="AI437">
            <v>1</v>
          </cell>
          <cell r="AJ437">
            <v>8</v>
          </cell>
          <cell r="AK437" t="str">
            <v>30/360</v>
          </cell>
          <cell r="AL437" t="str">
            <v>N</v>
          </cell>
          <cell r="AM437">
            <v>14.43</v>
          </cell>
          <cell r="AP437">
            <v>-18.850000000000001</v>
          </cell>
          <cell r="AQ437">
            <v>-19</v>
          </cell>
          <cell r="AT437">
            <v>1</v>
          </cell>
        </row>
        <row r="438">
          <cell r="A438" t="str">
            <v>INKP-01B1-BV</v>
          </cell>
          <cell r="B438" t="str">
            <v>Indah Kiat</v>
          </cell>
          <cell r="C438" t="str">
            <v>Indah Kiat I Tahun 1999 Seri B1</v>
          </cell>
          <cell r="D438" t="str">
            <v>P</v>
          </cell>
          <cell r="E438" t="str">
            <v>I</v>
          </cell>
          <cell r="F438" t="str">
            <v>idD</v>
          </cell>
          <cell r="G438">
            <v>356</v>
          </cell>
          <cell r="H438">
            <v>306000000000</v>
          </cell>
          <cell r="I438">
            <v>36447</v>
          </cell>
          <cell r="J438">
            <v>36453</v>
          </cell>
          <cell r="K438">
            <v>38261</v>
          </cell>
          <cell r="L438">
            <v>38274</v>
          </cell>
          <cell r="M438" t="str">
            <v>IDA0000108B1</v>
          </cell>
          <cell r="N438" t="str">
            <v>OJa3-14</v>
          </cell>
          <cell r="O438">
            <v>3</v>
          </cell>
          <cell r="P438" t="str">
            <v>JIBOR6+2</v>
          </cell>
        </row>
        <row r="439">
          <cell r="A439" t="str">
            <v>CMNP-02XX-BF</v>
          </cell>
          <cell r="B439" t="str">
            <v>CMNP</v>
          </cell>
          <cell r="C439" t="str">
            <v>CMNP II Tahun 1997</v>
          </cell>
          <cell r="D439" t="str">
            <v>P</v>
          </cell>
          <cell r="E439" t="str">
            <v>I</v>
          </cell>
          <cell r="F439" t="str">
            <v>A1.id</v>
          </cell>
          <cell r="G439">
            <v>930</v>
          </cell>
          <cell r="H439">
            <v>1535862643</v>
          </cell>
          <cell r="I439">
            <v>35494</v>
          </cell>
          <cell r="J439">
            <v>35502</v>
          </cell>
          <cell r="L439">
            <v>39447</v>
          </cell>
          <cell r="M439" t="str">
            <v>IDA000007702</v>
          </cell>
          <cell r="N439" t="str">
            <v>DMr3-20</v>
          </cell>
          <cell r="O439">
            <v>3</v>
          </cell>
          <cell r="P439" t="str">
            <v>Fixed:16%</v>
          </cell>
          <cell r="Q439">
            <v>39057</v>
          </cell>
          <cell r="R439">
            <v>75.67</v>
          </cell>
          <cell r="S439" t="str">
            <v>N</v>
          </cell>
          <cell r="T439">
            <v>7</v>
          </cell>
          <cell r="U439">
            <v>72</v>
          </cell>
          <cell r="V439" t="str">
            <v>CMNP</v>
          </cell>
          <cell r="W439">
            <v>11</v>
          </cell>
          <cell r="X439">
            <v>1</v>
          </cell>
          <cell r="Y439">
            <v>10</v>
          </cell>
          <cell r="Z439">
            <v>75.67</v>
          </cell>
          <cell r="AA439">
            <v>1</v>
          </cell>
          <cell r="AB439">
            <v>3</v>
          </cell>
          <cell r="AC439" t="str">
            <v>IDR</v>
          </cell>
          <cell r="AD439">
            <v>1535862643</v>
          </cell>
          <cell r="AI439">
            <v>1</v>
          </cell>
          <cell r="AJ439">
            <v>8</v>
          </cell>
          <cell r="AK439" t="str">
            <v>30/360</v>
          </cell>
          <cell r="AL439" t="str">
            <v>N</v>
          </cell>
          <cell r="AM439">
            <v>16</v>
          </cell>
          <cell r="AP439">
            <v>-13.35</v>
          </cell>
          <cell r="AQ439">
            <v>-14</v>
          </cell>
          <cell r="AT439">
            <v>1</v>
          </cell>
        </row>
        <row r="440">
          <cell r="A440" t="str">
            <v>PPGD12B</v>
          </cell>
          <cell r="B440" t="str">
            <v>Perum Pegadaian</v>
          </cell>
          <cell r="C440" t="str">
            <v>Obligasi XII Perum Pegadaian Tahun 2007 Seri B</v>
          </cell>
          <cell r="D440" t="str">
            <v>S</v>
          </cell>
          <cell r="E440" t="str">
            <v>I</v>
          </cell>
          <cell r="F440" t="str">
            <v>idAAA</v>
          </cell>
          <cell r="H440">
            <v>230000000000</v>
          </cell>
          <cell r="I440">
            <v>39329</v>
          </cell>
          <cell r="J440">
            <v>39330</v>
          </cell>
          <cell r="K440">
            <v>1</v>
          </cell>
          <cell r="L440">
            <v>42982</v>
          </cell>
          <cell r="M440" t="str">
            <v>IDA0000349B1</v>
          </cell>
          <cell r="N440" t="str">
            <v>SDE 3-4</v>
          </cell>
          <cell r="O440">
            <v>3</v>
          </cell>
          <cell r="P440" t="str">
            <v>Yr1=10</v>
          </cell>
        </row>
        <row r="441">
          <cell r="A441" t="str">
            <v>ASDF09F</v>
          </cell>
          <cell r="B441" t="str">
            <v>Astra Sedaya Finance</v>
          </cell>
          <cell r="C441" t="str">
            <v>Obligasi Astra Sedaya Finance IX Tahun 2008 Seri F</v>
          </cell>
          <cell r="D441" t="str">
            <v>P</v>
          </cell>
          <cell r="E441" t="str">
            <v>I</v>
          </cell>
          <cell r="F441" t="str">
            <v>idAA</v>
          </cell>
          <cell r="G441">
            <v>0</v>
          </cell>
          <cell r="H441">
            <v>221000000000</v>
          </cell>
          <cell r="I441">
            <v>39513</v>
          </cell>
          <cell r="J441">
            <v>39517</v>
          </cell>
          <cell r="K441">
            <v>1</v>
          </cell>
          <cell r="L441">
            <v>40792</v>
          </cell>
          <cell r="M441" t="str">
            <v>IDA0000361F7</v>
          </cell>
          <cell r="N441" t="str">
            <v>MAJ 3-6</v>
          </cell>
          <cell r="O441">
            <v>3</v>
          </cell>
          <cell r="P441" t="str">
            <v>Fixed = 10</v>
          </cell>
        </row>
        <row r="442">
          <cell r="A442" t="str">
            <v>ELTY01A</v>
          </cell>
          <cell r="B442" t="str">
            <v>Bakrieland Development</v>
          </cell>
          <cell r="C442" t="str">
            <v>Obligasi I Bakrieland Development Tahun 2008 Seri A</v>
          </cell>
          <cell r="D442" t="str">
            <v>P</v>
          </cell>
          <cell r="E442" t="str">
            <v>I</v>
          </cell>
          <cell r="F442" t="str">
            <v>idBBB+</v>
          </cell>
          <cell r="G442">
            <v>0</v>
          </cell>
          <cell r="H442">
            <v>220000000000</v>
          </cell>
          <cell r="I442">
            <v>39518</v>
          </cell>
          <cell r="J442">
            <v>39519</v>
          </cell>
          <cell r="K442">
            <v>1</v>
          </cell>
          <cell r="L442">
            <v>40613</v>
          </cell>
          <cell r="M442" t="str">
            <v>IDA0000364A2</v>
          </cell>
          <cell r="N442" t="str">
            <v>MAJ3-11</v>
          </cell>
          <cell r="O442">
            <v>3</v>
          </cell>
          <cell r="P442" t="str">
            <v>Fixed = 11</v>
          </cell>
        </row>
        <row r="443">
          <cell r="A443" t="str">
            <v>ELTY01B</v>
          </cell>
          <cell r="B443" t="str">
            <v>Bakrieland Development</v>
          </cell>
          <cell r="C443" t="str">
            <v>Obligasi I Bakrieland Development Tahun 2008 Seri B</v>
          </cell>
          <cell r="D443" t="str">
            <v>P</v>
          </cell>
          <cell r="E443" t="str">
            <v>I</v>
          </cell>
          <cell r="F443" t="str">
            <v>idCCC</v>
          </cell>
          <cell r="H443">
            <v>280000000000</v>
          </cell>
          <cell r="I443">
            <v>39518</v>
          </cell>
          <cell r="J443">
            <v>39519</v>
          </cell>
          <cell r="K443">
            <v>1</v>
          </cell>
          <cell r="L443">
            <v>41344</v>
          </cell>
          <cell r="M443" t="str">
            <v>IDA0000364B0</v>
          </cell>
          <cell r="N443" t="str">
            <v>MAJ3-11</v>
          </cell>
          <cell r="O443">
            <v>3</v>
          </cell>
          <cell r="P443" t="str">
            <v>Fixed = 12</v>
          </cell>
        </row>
        <row r="444">
          <cell r="A444" t="str">
            <v>APOL02B</v>
          </cell>
          <cell r="B444" t="str">
            <v>Arpeni Pratama</v>
          </cell>
          <cell r="C444" t="str">
            <v>Obligasi APOL II Tahun 2008 Seri B</v>
          </cell>
          <cell r="D444" t="str">
            <v>P</v>
          </cell>
          <cell r="E444" t="str">
            <v>I</v>
          </cell>
          <cell r="F444" t="str">
            <v>idD</v>
          </cell>
          <cell r="H444">
            <v>324000000000</v>
          </cell>
          <cell r="I444">
            <v>39525</v>
          </cell>
          <cell r="J444">
            <v>39526</v>
          </cell>
          <cell r="K444">
            <v>366</v>
          </cell>
          <cell r="L444">
            <v>44377</v>
          </cell>
          <cell r="M444" t="str">
            <v>IDA0000366B5</v>
          </cell>
          <cell r="N444" t="str">
            <v>JAM 3-31</v>
          </cell>
          <cell r="O444">
            <v>3</v>
          </cell>
          <cell r="P444" t="str">
            <v>3 bulan SPN + 0.25% s.d 2014</v>
          </cell>
        </row>
        <row r="445">
          <cell r="A445" t="str">
            <v>ADMF02C</v>
          </cell>
          <cell r="B445" t="str">
            <v>Adira Dinamika</v>
          </cell>
          <cell r="C445" t="str">
            <v>Adira Dinamika Multi Finance II Thn 2006 Seri C</v>
          </cell>
          <cell r="D445" t="str">
            <v>P</v>
          </cell>
          <cell r="E445" t="str">
            <v>I</v>
          </cell>
          <cell r="F445" t="str">
            <v>idAA+</v>
          </cell>
          <cell r="G445">
            <v>0</v>
          </cell>
          <cell r="H445">
            <v>90000000000</v>
          </cell>
          <cell r="I445">
            <v>38876</v>
          </cell>
          <cell r="J445">
            <v>38877</v>
          </cell>
          <cell r="K445">
            <v>367</v>
          </cell>
          <cell r="L445">
            <v>40702</v>
          </cell>
          <cell r="M445" t="str">
            <v>IDA0000306C9</v>
          </cell>
          <cell r="N445" t="str">
            <v>JSE 3-8</v>
          </cell>
          <cell r="O445">
            <v>4</v>
          </cell>
          <cell r="P445" t="str">
            <v>Fixed = 14</v>
          </cell>
        </row>
        <row r="446">
          <cell r="A446" t="str">
            <v>OTMA05B</v>
          </cell>
          <cell r="B446" t="str">
            <v>Oto Multiartha</v>
          </cell>
          <cell r="C446" t="str">
            <v>Oto Multiartha V Tahun 2007 Seri B</v>
          </cell>
          <cell r="D446" t="str">
            <v>P</v>
          </cell>
          <cell r="E446" t="str">
            <v>I</v>
          </cell>
          <cell r="F446" t="str">
            <v>idAA-</v>
          </cell>
          <cell r="G446">
            <v>0</v>
          </cell>
          <cell r="H446">
            <v>500000000000</v>
          </cell>
          <cell r="I446">
            <v>39252</v>
          </cell>
          <cell r="J446">
            <v>39253</v>
          </cell>
          <cell r="K446">
            <v>367</v>
          </cell>
          <cell r="L446">
            <v>40348</v>
          </cell>
          <cell r="M446" t="str">
            <v>IDA0000334B3</v>
          </cell>
          <cell r="N446" t="str">
            <v>JSE 3-19</v>
          </cell>
          <cell r="O446">
            <v>3</v>
          </cell>
          <cell r="P446" t="str">
            <v>Fixed = 10</v>
          </cell>
        </row>
        <row r="447">
          <cell r="A447" t="str">
            <v>BSEC01</v>
          </cell>
          <cell r="B447" t="str">
            <v>Bhakti Securities</v>
          </cell>
          <cell r="C447" t="str">
            <v>Obligasi Bhakti Securities I Tahun 2008</v>
          </cell>
          <cell r="D447" t="str">
            <v>P</v>
          </cell>
          <cell r="E447" t="str">
            <v>I</v>
          </cell>
          <cell r="F447" t="str">
            <v>idBBB</v>
          </cell>
          <cell r="G447">
            <v>0</v>
          </cell>
          <cell r="H447">
            <v>150000000000</v>
          </cell>
          <cell r="I447">
            <v>39597</v>
          </cell>
          <cell r="J447">
            <v>39598</v>
          </cell>
          <cell r="K447">
            <v>1</v>
          </cell>
          <cell r="L447">
            <v>40693</v>
          </cell>
          <cell r="M447" t="str">
            <v>IDA000037105</v>
          </cell>
          <cell r="N447" t="str">
            <v>MAG3-29</v>
          </cell>
          <cell r="O447">
            <v>3</v>
          </cell>
          <cell r="P447" t="str">
            <v>Fixed = 14%</v>
          </cell>
          <cell r="Q447">
            <v>40682</v>
          </cell>
          <cell r="R447">
            <v>100</v>
          </cell>
          <cell r="S447" t="str">
            <v>N</v>
          </cell>
          <cell r="T447">
            <v>0</v>
          </cell>
          <cell r="U447">
            <v>0</v>
          </cell>
          <cell r="V447" t="str">
            <v>BSEC</v>
          </cell>
          <cell r="W447">
            <v>13</v>
          </cell>
          <cell r="X447">
            <v>1</v>
          </cell>
          <cell r="Y447">
            <v>0</v>
          </cell>
          <cell r="Z447">
            <v>100.02333</v>
          </cell>
          <cell r="AA447">
            <v>1</v>
          </cell>
          <cell r="AB447">
            <v>3</v>
          </cell>
          <cell r="AC447" t="str">
            <v>IDR</v>
          </cell>
          <cell r="AD447">
            <v>150000000000</v>
          </cell>
          <cell r="AI447">
            <v>1</v>
          </cell>
          <cell r="AJ447">
            <v>9</v>
          </cell>
          <cell r="AK447" t="str">
            <v>30/360</v>
          </cell>
          <cell r="AL447" t="str">
            <v>N</v>
          </cell>
          <cell r="AM447">
            <v>14</v>
          </cell>
          <cell r="AN447">
            <v>40602</v>
          </cell>
          <cell r="AO447">
            <v>40692</v>
          </cell>
          <cell r="AP447">
            <v>-9.94</v>
          </cell>
          <cell r="AQ447">
            <v>-10</v>
          </cell>
          <cell r="AR447">
            <v>1</v>
          </cell>
          <cell r="AS447">
            <v>13.572460174560501</v>
          </cell>
          <cell r="AT447">
            <v>1</v>
          </cell>
          <cell r="AU447" t="str">
            <v>Wholesale</v>
          </cell>
          <cell r="AV447">
            <v>0</v>
          </cell>
        </row>
        <row r="448">
          <cell r="A448" t="str">
            <v>PPLN-05AA-BV</v>
          </cell>
          <cell r="B448" t="str">
            <v>Perusahaan List</v>
          </cell>
          <cell r="C448" t="str">
            <v>PLN V  Tahun 1996 Seri A (Agustus)</v>
          </cell>
          <cell r="D448" t="str">
            <v>S</v>
          </cell>
          <cell r="E448" t="str">
            <v>I</v>
          </cell>
          <cell r="F448" t="str">
            <v>idB</v>
          </cell>
          <cell r="G448">
            <v>1508</v>
          </cell>
          <cell r="H448">
            <v>343750000000</v>
          </cell>
          <cell r="I448">
            <v>35298</v>
          </cell>
          <cell r="J448">
            <v>35305</v>
          </cell>
          <cell r="L448">
            <v>37124</v>
          </cell>
          <cell r="M448" t="str">
            <v>IDA0000063A0</v>
          </cell>
          <cell r="N448" t="str">
            <v>FAg6-15</v>
          </cell>
          <cell r="O448">
            <v>6</v>
          </cell>
          <cell r="P448" t="str">
            <v>Fix:IRSOR+1%</v>
          </cell>
          <cell r="S448" t="str">
            <v>N</v>
          </cell>
          <cell r="T448">
            <v>0</v>
          </cell>
          <cell r="U448">
            <v>0</v>
          </cell>
          <cell r="V448" t="str">
            <v>PPLN</v>
          </cell>
          <cell r="W448">
            <v>6</v>
          </cell>
          <cell r="X448">
            <v>1</v>
          </cell>
          <cell r="Y448">
            <v>10</v>
          </cell>
          <cell r="AA448">
            <v>2</v>
          </cell>
          <cell r="AB448">
            <v>1</v>
          </cell>
          <cell r="AC448" t="str">
            <v>IDR</v>
          </cell>
          <cell r="AD448">
            <v>343750000000</v>
          </cell>
          <cell r="AI448">
            <v>1</v>
          </cell>
          <cell r="AJ448">
            <v>11</v>
          </cell>
          <cell r="AK448" t="str">
            <v>30/360</v>
          </cell>
          <cell r="AL448" t="str">
            <v>N</v>
          </cell>
          <cell r="AP448">
            <v>-19.72</v>
          </cell>
          <cell r="AQ448">
            <v>-20</v>
          </cell>
          <cell r="AT448">
            <v>1</v>
          </cell>
          <cell r="AU448" t="str">
            <v>Retail</v>
          </cell>
          <cell r="AV448">
            <v>0</v>
          </cell>
        </row>
        <row r="449">
          <cell r="A449" t="str">
            <v>PPLN-05AN-BV</v>
          </cell>
          <cell r="B449" t="str">
            <v>Perusahaan List</v>
          </cell>
          <cell r="C449" t="str">
            <v>PLN V  Tahun 1996 Seri A (Nopember)</v>
          </cell>
          <cell r="D449" t="str">
            <v>S</v>
          </cell>
          <cell r="E449" t="str">
            <v>I</v>
          </cell>
          <cell r="F449" t="str">
            <v>idB</v>
          </cell>
          <cell r="G449">
            <v>461</v>
          </cell>
          <cell r="H449">
            <v>233500000000</v>
          </cell>
          <cell r="I449">
            <v>35384</v>
          </cell>
          <cell r="J449">
            <v>35389</v>
          </cell>
          <cell r="L449">
            <v>37210</v>
          </cell>
          <cell r="M449" t="str">
            <v>IDA0000063A0</v>
          </cell>
          <cell r="N449" t="str">
            <v>NMy6-15</v>
          </cell>
          <cell r="O449">
            <v>6</v>
          </cell>
          <cell r="P449" t="str">
            <v>Fix:IRSOR+1%</v>
          </cell>
          <cell r="S449" t="str">
            <v>N</v>
          </cell>
          <cell r="T449">
            <v>7</v>
          </cell>
          <cell r="U449">
            <v>71</v>
          </cell>
          <cell r="V449" t="str">
            <v>PPLN</v>
          </cell>
          <cell r="W449">
            <v>6</v>
          </cell>
          <cell r="X449">
            <v>1</v>
          </cell>
          <cell r="Y449">
            <v>10</v>
          </cell>
          <cell r="AA449">
            <v>2</v>
          </cell>
          <cell r="AB449">
            <v>1</v>
          </cell>
          <cell r="AC449" t="str">
            <v>IDR</v>
          </cell>
          <cell r="AD449">
            <v>233500000000</v>
          </cell>
          <cell r="AI449">
            <v>1</v>
          </cell>
          <cell r="AJ449">
            <v>11</v>
          </cell>
          <cell r="AK449" t="str">
            <v>30/360</v>
          </cell>
          <cell r="AL449" t="str">
            <v>N</v>
          </cell>
          <cell r="AM449">
            <v>17</v>
          </cell>
          <cell r="AP449">
            <v>-19.48</v>
          </cell>
          <cell r="AQ449">
            <v>-20</v>
          </cell>
          <cell r="AT449">
            <v>1</v>
          </cell>
        </row>
        <row r="450">
          <cell r="A450" t="str">
            <v>TLKM01XXBFTW</v>
          </cell>
          <cell r="B450" t="str">
            <v>Telkom</v>
          </cell>
          <cell r="C450" t="str">
            <v>Telkom I Tahun 2002</v>
          </cell>
          <cell r="D450" t="str">
            <v>S</v>
          </cell>
          <cell r="E450" t="str">
            <v>I</v>
          </cell>
          <cell r="F450" t="str">
            <v>idAAA</v>
          </cell>
          <cell r="G450">
            <v>0</v>
          </cell>
          <cell r="H450">
            <v>1000000000000</v>
          </cell>
          <cell r="I450">
            <v>37453</v>
          </cell>
          <cell r="J450">
            <v>37456</v>
          </cell>
          <cell r="L450">
            <v>39279</v>
          </cell>
          <cell r="M450" t="str">
            <v>IDA000015804</v>
          </cell>
          <cell r="N450" t="str">
            <v>JOc3-16</v>
          </cell>
          <cell r="O450">
            <v>4</v>
          </cell>
          <cell r="P450" t="str">
            <v>Fixed:17</v>
          </cell>
        </row>
        <row r="451">
          <cell r="A451" t="str">
            <v>WOMF04C</v>
          </cell>
          <cell r="B451" t="str">
            <v>WOM Finance</v>
          </cell>
          <cell r="C451" t="str">
            <v>WOM Finance IV Thn 2007 Seri C</v>
          </cell>
          <cell r="D451" t="str">
            <v>P</v>
          </cell>
          <cell r="E451" t="str">
            <v>I</v>
          </cell>
          <cell r="F451" t="str">
            <v>idA</v>
          </cell>
          <cell r="G451">
            <v>0</v>
          </cell>
          <cell r="H451">
            <v>590000000000</v>
          </cell>
          <cell r="I451">
            <v>39231</v>
          </cell>
          <cell r="J451">
            <v>39232</v>
          </cell>
          <cell r="K451">
            <v>1</v>
          </cell>
          <cell r="L451">
            <v>40876</v>
          </cell>
          <cell r="M451" t="str">
            <v>IDA0000328C3</v>
          </cell>
          <cell r="N451" t="str">
            <v>MAG 3-29</v>
          </cell>
          <cell r="O451">
            <v>3</v>
          </cell>
          <cell r="P451" t="str">
            <v>Fixed = 12%</v>
          </cell>
          <cell r="Q451">
            <v>40865</v>
          </cell>
          <cell r="R451">
            <v>101.21</v>
          </cell>
          <cell r="S451" t="str">
            <v>N</v>
          </cell>
          <cell r="T451">
            <v>0</v>
          </cell>
          <cell r="U451">
            <v>0</v>
          </cell>
          <cell r="V451" t="str">
            <v>WOMF</v>
          </cell>
          <cell r="W451">
            <v>12</v>
          </cell>
          <cell r="X451">
            <v>1</v>
          </cell>
          <cell r="Y451">
            <v>0</v>
          </cell>
          <cell r="Z451">
            <v>101.21</v>
          </cell>
          <cell r="AA451">
            <v>1</v>
          </cell>
          <cell r="AB451">
            <v>3</v>
          </cell>
          <cell r="AC451" t="str">
            <v>IDR</v>
          </cell>
          <cell r="AD451">
            <v>590000000000</v>
          </cell>
          <cell r="AI451">
            <v>1</v>
          </cell>
          <cell r="AJ451">
            <v>8</v>
          </cell>
          <cell r="AK451" t="str">
            <v>30/360</v>
          </cell>
          <cell r="AL451" t="str">
            <v>N</v>
          </cell>
          <cell r="AM451">
            <v>12</v>
          </cell>
          <cell r="AN451">
            <v>40784</v>
          </cell>
          <cell r="AO451">
            <v>40876</v>
          </cell>
          <cell r="AP451">
            <v>-9.44</v>
          </cell>
          <cell r="AQ451">
            <v>-10</v>
          </cell>
          <cell r="AR451">
            <v>10</v>
          </cell>
          <cell r="AS451">
            <v>11.699999809265099</v>
          </cell>
          <cell r="AT451">
            <v>1</v>
          </cell>
          <cell r="AU451" t="str">
            <v>Wholesale</v>
          </cell>
          <cell r="AV451">
            <v>0</v>
          </cell>
        </row>
        <row r="452">
          <cell r="A452" t="str">
            <v>ADHI04</v>
          </cell>
          <cell r="B452" t="str">
            <v>Adhi Karya (Persero) Tbk</v>
          </cell>
          <cell r="C452" t="str">
            <v>Obligasi IV ADHI Tahun 2007</v>
          </cell>
          <cell r="D452" t="str">
            <v>P</v>
          </cell>
          <cell r="E452" t="str">
            <v>I</v>
          </cell>
          <cell r="F452" t="str">
            <v>idA-</v>
          </cell>
          <cell r="H452">
            <v>375000000000</v>
          </cell>
          <cell r="I452">
            <v>39269</v>
          </cell>
          <cell r="J452">
            <v>39272</v>
          </cell>
          <cell r="K452">
            <v>1</v>
          </cell>
          <cell r="L452">
            <v>41096</v>
          </cell>
          <cell r="M452" t="str">
            <v>IDA000034102</v>
          </cell>
          <cell r="N452" t="str">
            <v>JUO 3-6</v>
          </cell>
          <cell r="O452">
            <v>3</v>
          </cell>
          <cell r="P452" t="str">
            <v>Fixed = 11%</v>
          </cell>
          <cell r="Q452">
            <v>41001</v>
          </cell>
          <cell r="R452">
            <v>101.075</v>
          </cell>
          <cell r="S452" t="str">
            <v>N</v>
          </cell>
          <cell r="T452">
            <v>0</v>
          </cell>
          <cell r="U452">
            <v>0</v>
          </cell>
          <cell r="V452" t="str">
            <v>ADHI</v>
          </cell>
          <cell r="W452">
            <v>13</v>
          </cell>
          <cell r="X452">
            <v>1</v>
          </cell>
          <cell r="Y452">
            <v>0</v>
          </cell>
          <cell r="Z452">
            <v>100.99167</v>
          </cell>
          <cell r="AA452">
            <v>1</v>
          </cell>
          <cell r="AB452">
            <v>3</v>
          </cell>
          <cell r="AC452" t="str">
            <v>IDR</v>
          </cell>
          <cell r="AD452">
            <v>375000000000</v>
          </cell>
          <cell r="AI452">
            <v>1</v>
          </cell>
          <cell r="AJ452">
            <v>8</v>
          </cell>
          <cell r="AK452" t="str">
            <v>30/360</v>
          </cell>
          <cell r="AL452" t="str">
            <v>N</v>
          </cell>
          <cell r="AM452">
            <v>11</v>
          </cell>
          <cell r="AN452">
            <v>41005</v>
          </cell>
          <cell r="AO452">
            <v>41185</v>
          </cell>
          <cell r="AP452">
            <v>-8.83</v>
          </cell>
          <cell r="AQ452">
            <v>-9</v>
          </cell>
          <cell r="AR452">
            <v>5</v>
          </cell>
          <cell r="AS452">
            <v>10.98657</v>
          </cell>
          <cell r="AT452">
            <v>1</v>
          </cell>
          <cell r="AU452" t="str">
            <v>Wholesale</v>
          </cell>
        </row>
        <row r="453">
          <cell r="A453" t="str">
            <v>SMKADHI01</v>
          </cell>
          <cell r="B453" t="str">
            <v>Adhi Karya (Persero) Tbk</v>
          </cell>
          <cell r="C453" t="str">
            <v>Sukuk Mudharabah I Adhi Tahun 2007</v>
          </cell>
          <cell r="D453" t="str">
            <v>P</v>
          </cell>
          <cell r="E453" t="str">
            <v>I</v>
          </cell>
          <cell r="F453" t="str">
            <v>idA-(sy)</v>
          </cell>
          <cell r="H453">
            <v>125000000000</v>
          </cell>
          <cell r="I453">
            <v>39269</v>
          </cell>
          <cell r="J453">
            <v>39272</v>
          </cell>
          <cell r="K453">
            <v>366</v>
          </cell>
          <cell r="L453">
            <v>41096</v>
          </cell>
          <cell r="M453" t="str">
            <v>IDJ000002001</v>
          </cell>
          <cell r="N453" t="str">
            <v>JUO 3-6</v>
          </cell>
          <cell r="O453">
            <v>3</v>
          </cell>
          <cell r="P453" t="str">
            <v>Nisbah = 76</v>
          </cell>
        </row>
        <row r="454">
          <cell r="A454" t="str">
            <v>RUIS01</v>
          </cell>
          <cell r="B454" t="str">
            <v>Radiant Utama</v>
          </cell>
          <cell r="C454" t="str">
            <v>Obligasi Radiant Utama Interinsco I Tahun 2007</v>
          </cell>
          <cell r="D454" t="str">
            <v>P</v>
          </cell>
          <cell r="E454" t="str">
            <v>I</v>
          </cell>
          <cell r="F454" t="str">
            <v>BBB(idn)</v>
          </cell>
          <cell r="G454">
            <v>0</v>
          </cell>
          <cell r="H454">
            <v>100000000000</v>
          </cell>
          <cell r="I454">
            <v>39275</v>
          </cell>
          <cell r="J454">
            <v>39276</v>
          </cell>
          <cell r="L454">
            <v>40736</v>
          </cell>
          <cell r="M454" t="str">
            <v>IDA000034508</v>
          </cell>
          <cell r="N454" t="str">
            <v>JUO 3-12</v>
          </cell>
          <cell r="O454">
            <v>3</v>
          </cell>
          <cell r="P454" t="str">
            <v>Fixed = 11</v>
          </cell>
        </row>
        <row r="455">
          <cell r="A455" t="str">
            <v>PPLN09B</v>
          </cell>
          <cell r="B455" t="str">
            <v>Perusahaan List Negara Persero</v>
          </cell>
          <cell r="C455" t="str">
            <v>Obligasi PLN IX Tahun 2007 Seri B</v>
          </cell>
          <cell r="D455" t="str">
            <v>P</v>
          </cell>
          <cell r="E455" t="str">
            <v>A</v>
          </cell>
          <cell r="F455" t="str">
            <v>idAAA</v>
          </cell>
          <cell r="G455">
            <v>0</v>
          </cell>
          <cell r="H455">
            <v>1200000000000</v>
          </cell>
          <cell r="I455">
            <v>39273</v>
          </cell>
          <cell r="J455">
            <v>39274</v>
          </cell>
          <cell r="K455">
            <v>367</v>
          </cell>
          <cell r="L455">
            <v>44752</v>
          </cell>
          <cell r="M455" t="str">
            <v>IDA0000346B7</v>
          </cell>
          <cell r="N455" t="str">
            <v>JUO 3-10</v>
          </cell>
          <cell r="O455">
            <v>3</v>
          </cell>
          <cell r="P455" t="str">
            <v>Fixed = 10</v>
          </cell>
        </row>
        <row r="456">
          <cell r="A456" t="str">
            <v>SIKPPLN01</v>
          </cell>
          <cell r="B456" t="str">
            <v>Perusahaan List Negara Persero</v>
          </cell>
          <cell r="C456" t="str">
            <v>Sukuk Ijarah PLN II Tahun 2007</v>
          </cell>
          <cell r="D456" t="str">
            <v>P</v>
          </cell>
          <cell r="E456" t="str">
            <v>I</v>
          </cell>
          <cell r="F456" t="str">
            <v>idAAA(sy)</v>
          </cell>
          <cell r="H456">
            <v>300000000000</v>
          </cell>
          <cell r="I456">
            <v>39273</v>
          </cell>
          <cell r="J456">
            <v>39274</v>
          </cell>
          <cell r="K456">
            <v>366</v>
          </cell>
          <cell r="L456">
            <v>42926</v>
          </cell>
          <cell r="M456" t="str">
            <v>IDJ000002100</v>
          </cell>
          <cell r="N456" t="str">
            <v>JUO 3-10</v>
          </cell>
          <cell r="O456">
            <v>3</v>
          </cell>
          <cell r="P456" t="str">
            <v>Cicilan fee ijarah 31</v>
          </cell>
        </row>
        <row r="457">
          <cell r="A457" t="str">
            <v>JPFA01</v>
          </cell>
          <cell r="B457" t="str">
            <v>Japfa Comfeed</v>
          </cell>
          <cell r="C457" t="str">
            <v>Obligasi Japfa I Tahun 2007</v>
          </cell>
          <cell r="D457" t="str">
            <v>P</v>
          </cell>
          <cell r="E457" t="str">
            <v>I</v>
          </cell>
          <cell r="F457" t="str">
            <v>idA</v>
          </cell>
          <cell r="H457">
            <v>500000000000</v>
          </cell>
          <cell r="I457">
            <v>39274</v>
          </cell>
          <cell r="J457">
            <v>39275</v>
          </cell>
          <cell r="K457">
            <v>1</v>
          </cell>
          <cell r="L457">
            <v>41101</v>
          </cell>
          <cell r="M457" t="str">
            <v>IDA000034201</v>
          </cell>
          <cell r="N457" t="str">
            <v>JUO 3-11</v>
          </cell>
          <cell r="O457">
            <v>3</v>
          </cell>
          <cell r="P457" t="str">
            <v>Fixed = 12</v>
          </cell>
        </row>
        <row r="458">
          <cell r="A458" t="str">
            <v>SMSF01A</v>
          </cell>
          <cell r="B458" t="str">
            <v>Sinar Mitra Sepadan Finance</v>
          </cell>
          <cell r="C458" t="str">
            <v>Obligasi SMS Finance I Tahun 2009 Seri A</v>
          </cell>
          <cell r="D458" t="str">
            <v>P</v>
          </cell>
          <cell r="E458" t="str">
            <v>I</v>
          </cell>
          <cell r="F458" t="str">
            <v>BBB+(idn)</v>
          </cell>
          <cell r="G458">
            <v>0</v>
          </cell>
          <cell r="H458">
            <v>85000000000</v>
          </cell>
          <cell r="I458">
            <v>40186</v>
          </cell>
          <cell r="J458">
            <v>40189</v>
          </cell>
          <cell r="K458">
            <v>1</v>
          </cell>
          <cell r="L458">
            <v>40556</v>
          </cell>
          <cell r="M458" t="str">
            <v>IDA0000435A0</v>
          </cell>
          <cell r="N458" t="str">
            <v>JAA 3-8</v>
          </cell>
          <cell r="O458">
            <v>4</v>
          </cell>
          <cell r="P458" t="str">
            <v>Fixed=11.50</v>
          </cell>
          <cell r="Q458">
            <v>40528</v>
          </cell>
          <cell r="R458">
            <v>100.25</v>
          </cell>
          <cell r="S458" t="str">
            <v>N</v>
          </cell>
          <cell r="T458">
            <v>0</v>
          </cell>
          <cell r="U458">
            <v>0</v>
          </cell>
          <cell r="V458" t="str">
            <v>SMSF</v>
          </cell>
          <cell r="W458">
            <v>13</v>
          </cell>
          <cell r="X458">
            <v>1</v>
          </cell>
          <cell r="Y458">
            <v>0</v>
          </cell>
          <cell r="Z458">
            <v>100.25</v>
          </cell>
          <cell r="AA458">
            <v>1</v>
          </cell>
          <cell r="AB458">
            <v>3</v>
          </cell>
          <cell r="AC458" t="str">
            <v>IDR</v>
          </cell>
          <cell r="AD458">
            <v>85000000000</v>
          </cell>
          <cell r="AI458">
            <v>1</v>
          </cell>
          <cell r="AJ458">
            <v>9</v>
          </cell>
          <cell r="AK458" t="str">
            <v>30/360</v>
          </cell>
          <cell r="AL458" t="str">
            <v>N</v>
          </cell>
          <cell r="AM458">
            <v>11.5</v>
          </cell>
          <cell r="AN458">
            <v>40459</v>
          </cell>
          <cell r="AO458">
            <v>40556</v>
          </cell>
          <cell r="AP458">
            <v>-10.31</v>
          </cell>
          <cell r="AQ458">
            <v>-11</v>
          </cell>
          <cell r="AR458">
            <v>2.5</v>
          </cell>
          <cell r="AS458">
            <v>0</v>
          </cell>
          <cell r="AT458">
            <v>1</v>
          </cell>
          <cell r="AU458" t="str">
            <v>Wholesale</v>
          </cell>
          <cell r="AV458">
            <v>0</v>
          </cell>
          <cell r="AW458" t="str">
            <v>PT Victoria Sekuritas</v>
          </cell>
        </row>
        <row r="459">
          <cell r="A459" t="str">
            <v>SMSF01B</v>
          </cell>
          <cell r="B459" t="str">
            <v>Sinar Mitra Sepadan Finance</v>
          </cell>
          <cell r="C459" t="str">
            <v>Obligasi SMS Finance I Tahun 2009 Seri B</v>
          </cell>
          <cell r="D459" t="str">
            <v>P</v>
          </cell>
          <cell r="E459" t="str">
            <v>I</v>
          </cell>
          <cell r="F459" t="str">
            <v>BBB+(idn)</v>
          </cell>
          <cell r="G459">
            <v>0</v>
          </cell>
          <cell r="H459">
            <v>5000000000</v>
          </cell>
          <cell r="I459">
            <v>40186</v>
          </cell>
          <cell r="J459">
            <v>40189</v>
          </cell>
          <cell r="K459">
            <v>1</v>
          </cell>
          <cell r="L459">
            <v>40916</v>
          </cell>
          <cell r="M459" t="str">
            <v>IDA0000436B6</v>
          </cell>
          <cell r="N459" t="str">
            <v>JAA 3-8</v>
          </cell>
          <cell r="O459">
            <v>3</v>
          </cell>
          <cell r="P459" t="str">
            <v>Fixed=13.15</v>
          </cell>
          <cell r="S459" t="str">
            <v>N</v>
          </cell>
          <cell r="T459">
            <v>0</v>
          </cell>
          <cell r="U459">
            <v>0</v>
          </cell>
          <cell r="V459" t="str">
            <v>SMSF</v>
          </cell>
          <cell r="W459">
            <v>13</v>
          </cell>
          <cell r="X459">
            <v>1</v>
          </cell>
          <cell r="Y459">
            <v>0</v>
          </cell>
          <cell r="AA459">
            <v>1</v>
          </cell>
          <cell r="AB459">
            <v>3</v>
          </cell>
          <cell r="AC459" t="str">
            <v>IDR</v>
          </cell>
          <cell r="AD459">
            <v>5000000000</v>
          </cell>
          <cell r="AI459">
            <v>1</v>
          </cell>
          <cell r="AJ459">
            <v>9</v>
          </cell>
          <cell r="AK459" t="str">
            <v>30/360</v>
          </cell>
          <cell r="AL459" t="str">
            <v>N</v>
          </cell>
          <cell r="AM459">
            <v>13.15</v>
          </cell>
          <cell r="AN459">
            <v>40824</v>
          </cell>
          <cell r="AO459">
            <v>40916</v>
          </cell>
          <cell r="AP459">
            <v>-9.33</v>
          </cell>
          <cell r="AQ459">
            <v>-10</v>
          </cell>
          <cell r="AT459">
            <v>1</v>
          </cell>
          <cell r="AU459" t="str">
            <v>Wholesale</v>
          </cell>
          <cell r="AV459">
            <v>0</v>
          </cell>
          <cell r="AW459" t="str">
            <v>PT Victoria Sekuritas</v>
          </cell>
        </row>
        <row r="460">
          <cell r="A460" t="str">
            <v>FR0045</v>
          </cell>
          <cell r="B460" t="str">
            <v>Government Bond</v>
          </cell>
          <cell r="C460" t="str">
            <v>Obligasi Negara Th. 2007 Seri FR0045</v>
          </cell>
          <cell r="D460" t="str">
            <v>S</v>
          </cell>
          <cell r="E460" t="str">
            <v>A</v>
          </cell>
          <cell r="G460">
            <v>0</v>
          </cell>
          <cell r="H460">
            <v>6400000000000</v>
          </cell>
          <cell r="I460">
            <v>39226</v>
          </cell>
          <cell r="J460">
            <v>39227</v>
          </cell>
          <cell r="K460">
            <v>1</v>
          </cell>
          <cell r="L460">
            <v>50175</v>
          </cell>
          <cell r="M460" t="str">
            <v>IDG000007808</v>
          </cell>
          <cell r="N460" t="str">
            <v>MNO 6-15</v>
          </cell>
          <cell r="O460">
            <v>6</v>
          </cell>
          <cell r="P460" t="str">
            <v>Fixed = 9</v>
          </cell>
        </row>
        <row r="461">
          <cell r="A461" t="str">
            <v>FR0044</v>
          </cell>
          <cell r="B461" t="str">
            <v>Government Bond</v>
          </cell>
          <cell r="C461" t="str">
            <v>Obligasi Negara Th. 2007 Seri FR0044</v>
          </cell>
          <cell r="D461" t="str">
            <v>S</v>
          </cell>
          <cell r="E461" t="str">
            <v>A</v>
          </cell>
          <cell r="G461">
            <v>0</v>
          </cell>
          <cell r="H461">
            <v>5589000000000</v>
          </cell>
          <cell r="I461">
            <v>39191</v>
          </cell>
          <cell r="J461">
            <v>39192</v>
          </cell>
          <cell r="K461">
            <v>1</v>
          </cell>
          <cell r="L461">
            <v>45550</v>
          </cell>
          <cell r="M461" t="str">
            <v>IDG000007709</v>
          </cell>
          <cell r="N461" t="str">
            <v>MSE 6-15</v>
          </cell>
          <cell r="O461">
            <v>6</v>
          </cell>
          <cell r="P461" t="str">
            <v>Fixed = 10%</v>
          </cell>
          <cell r="Q461">
            <v>44319.892118055555</v>
          </cell>
          <cell r="R461">
            <v>100</v>
          </cell>
          <cell r="S461" t="str">
            <v>N</v>
          </cell>
          <cell r="T461">
            <v>0</v>
          </cell>
          <cell r="U461">
            <v>0</v>
          </cell>
          <cell r="V461" t="str">
            <v>GOVT</v>
          </cell>
          <cell r="W461">
            <v>99</v>
          </cell>
          <cell r="X461">
            <v>2</v>
          </cell>
          <cell r="Y461">
            <v>0</v>
          </cell>
          <cell r="Z461">
            <v>100.02200000000001</v>
          </cell>
          <cell r="AA461">
            <v>1</v>
          </cell>
          <cell r="AB461">
            <v>3</v>
          </cell>
          <cell r="AC461" t="str">
            <v>IDR</v>
          </cell>
          <cell r="AD461">
            <v>17701000000000</v>
          </cell>
          <cell r="AI461">
            <v>1</v>
          </cell>
          <cell r="AJ461">
            <v>3</v>
          </cell>
          <cell r="AK461" t="str">
            <v>Actual/Actual</v>
          </cell>
          <cell r="AL461" t="str">
            <v>N</v>
          </cell>
          <cell r="AM461">
            <v>10</v>
          </cell>
          <cell r="AN461">
            <v>44270</v>
          </cell>
          <cell r="AO461">
            <v>44454</v>
          </cell>
          <cell r="AP461">
            <v>3.36</v>
          </cell>
          <cell r="AQ461">
            <v>3</v>
          </cell>
          <cell r="AR461">
            <v>40</v>
          </cell>
          <cell r="AS461">
            <v>9.9912899999999993</v>
          </cell>
          <cell r="AT461">
            <v>1</v>
          </cell>
          <cell r="AU461" t="str">
            <v>Wholesale</v>
          </cell>
        </row>
        <row r="462">
          <cell r="A462" t="str">
            <v>SYR-CLPK01XX</v>
          </cell>
          <cell r="B462" t="str">
            <v>Ciliandra Perkasa</v>
          </cell>
          <cell r="C462" t="str">
            <v>Ciliandra Perkasa Syariah Mudharabah Th. 2003</v>
          </cell>
          <cell r="D462" t="str">
            <v>P</v>
          </cell>
          <cell r="E462" t="str">
            <v>I</v>
          </cell>
          <cell r="F462" t="str">
            <v>idBBB+</v>
          </cell>
          <cell r="G462">
            <v>0</v>
          </cell>
          <cell r="H462">
            <v>5000000000</v>
          </cell>
          <cell r="I462">
            <v>37890</v>
          </cell>
          <cell r="J462">
            <v>37895</v>
          </cell>
          <cell r="L462">
            <v>39717</v>
          </cell>
          <cell r="M462" t="str">
            <v>IDJ000000500</v>
          </cell>
          <cell r="N462" t="str">
            <v>SDc3-26</v>
          </cell>
          <cell r="O462">
            <v>3</v>
          </cell>
          <cell r="P462" t="str">
            <v>Bagi Hasil : 17</v>
          </cell>
        </row>
        <row r="463">
          <cell r="A463" t="str">
            <v>SPN110210</v>
          </cell>
          <cell r="B463" t="str">
            <v>Government Bond</v>
          </cell>
          <cell r="C463" t="str">
            <v>Surat Perbendaharaan Negara Seri SPN20110210</v>
          </cell>
          <cell r="D463" t="str">
            <v>S</v>
          </cell>
          <cell r="E463" t="str">
            <v>I</v>
          </cell>
          <cell r="G463">
            <v>0</v>
          </cell>
          <cell r="H463">
            <v>1750000000000</v>
          </cell>
          <cell r="I463">
            <v>40220</v>
          </cell>
          <cell r="J463">
            <v>40221</v>
          </cell>
          <cell r="K463">
            <v>1</v>
          </cell>
          <cell r="L463">
            <v>40584</v>
          </cell>
          <cell r="M463" t="str">
            <v>IDQ000001503</v>
          </cell>
          <cell r="N463" t="str">
            <v>SPN</v>
          </cell>
          <cell r="O463">
            <v>0</v>
          </cell>
          <cell r="P463" t="str">
            <v>Yield/Price rata-rata tertimbang 6.89914%</v>
          </cell>
          <cell r="Q463">
            <v>40578</v>
          </cell>
          <cell r="R463">
            <v>99.966589999999997</v>
          </cell>
          <cell r="S463" t="str">
            <v>N</v>
          </cell>
          <cell r="T463">
            <v>0</v>
          </cell>
          <cell r="U463">
            <v>0</v>
          </cell>
          <cell r="V463" t="str">
            <v>GOVT</v>
          </cell>
          <cell r="W463">
            <v>99</v>
          </cell>
          <cell r="X463">
            <v>2</v>
          </cell>
          <cell r="Y463">
            <v>0</v>
          </cell>
          <cell r="Z463">
            <v>99.966589999999997</v>
          </cell>
          <cell r="AA463">
            <v>99</v>
          </cell>
          <cell r="AB463">
            <v>3</v>
          </cell>
          <cell r="AC463" t="str">
            <v>IDR</v>
          </cell>
          <cell r="AD463">
            <v>3600000000000</v>
          </cell>
          <cell r="AI463">
            <v>1</v>
          </cell>
          <cell r="AJ463">
            <v>1</v>
          </cell>
          <cell r="AK463" t="str">
            <v>Actual/Actual</v>
          </cell>
          <cell r="AL463" t="str">
            <v>N</v>
          </cell>
          <cell r="AN463">
            <v>40220</v>
          </cell>
          <cell r="AO463">
            <v>40584</v>
          </cell>
          <cell r="AP463">
            <v>-10.24</v>
          </cell>
          <cell r="AQ463">
            <v>-11</v>
          </cell>
          <cell r="AR463">
            <v>206.36399841308599</v>
          </cell>
          <cell r="AS463">
            <v>6.0999999046325701</v>
          </cell>
          <cell r="AT463">
            <v>2</v>
          </cell>
          <cell r="AU463" t="str">
            <v>Wholesale</v>
          </cell>
          <cell r="AV463">
            <v>0</v>
          </cell>
        </row>
        <row r="464">
          <cell r="A464" t="str">
            <v>BBTN13A</v>
          </cell>
          <cell r="B464" t="str">
            <v>Bank Tabungan Negara</v>
          </cell>
          <cell r="C464" t="str">
            <v>Bank BTN XIII Tahun 2009 Seri A</v>
          </cell>
          <cell r="D464" t="str">
            <v>P</v>
          </cell>
          <cell r="E464" t="str">
            <v>I</v>
          </cell>
          <cell r="F464" t="str">
            <v>idAA</v>
          </cell>
          <cell r="H464">
            <v>300000000000</v>
          </cell>
          <cell r="I464">
            <v>39962</v>
          </cell>
          <cell r="J464">
            <v>39965</v>
          </cell>
          <cell r="K464">
            <v>1</v>
          </cell>
          <cell r="L464">
            <v>41058</v>
          </cell>
          <cell r="M464" t="str">
            <v>IDA0000402A0</v>
          </cell>
          <cell r="N464" t="str">
            <v>MAA 3-29</v>
          </cell>
          <cell r="O464">
            <v>3</v>
          </cell>
          <cell r="P464" t="str">
            <v>Fixed = 11.75% pa</v>
          </cell>
          <cell r="Q464">
            <v>41054</v>
          </cell>
          <cell r="R464">
            <v>100.014</v>
          </cell>
          <cell r="S464" t="str">
            <v>N</v>
          </cell>
          <cell r="T464">
            <v>0</v>
          </cell>
          <cell r="U464">
            <v>0</v>
          </cell>
          <cell r="V464" t="str">
            <v>BBTN</v>
          </cell>
          <cell r="W464">
            <v>13</v>
          </cell>
          <cell r="X464">
            <v>1</v>
          </cell>
          <cell r="Y464">
            <v>0</v>
          </cell>
          <cell r="Z464">
            <v>100.014</v>
          </cell>
          <cell r="AA464">
            <v>1</v>
          </cell>
          <cell r="AB464">
            <v>3</v>
          </cell>
          <cell r="AC464" t="str">
            <v>IDR</v>
          </cell>
          <cell r="AD464">
            <v>300000000000</v>
          </cell>
          <cell r="AI464">
            <v>1</v>
          </cell>
          <cell r="AJ464">
            <v>7</v>
          </cell>
          <cell r="AK464" t="str">
            <v>30/360</v>
          </cell>
          <cell r="AL464" t="str">
            <v>N</v>
          </cell>
          <cell r="AM464">
            <v>11.75</v>
          </cell>
          <cell r="AN464">
            <v>40969</v>
          </cell>
          <cell r="AO464">
            <v>41079</v>
          </cell>
          <cell r="AP464">
            <v>-8.94</v>
          </cell>
          <cell r="AQ464">
            <v>-9</v>
          </cell>
          <cell r="AR464">
            <v>2</v>
          </cell>
          <cell r="AS464">
            <v>0</v>
          </cell>
          <cell r="AT464">
            <v>1</v>
          </cell>
          <cell r="AU464" t="str">
            <v>Wholesale</v>
          </cell>
        </row>
        <row r="465">
          <cell r="A465" t="str">
            <v>BBTN13B</v>
          </cell>
          <cell r="B465" t="str">
            <v>Bank Tabungan Negara</v>
          </cell>
          <cell r="C465" t="str">
            <v>Obligasi Bank BTN XIII Tahun 2009 Seri B</v>
          </cell>
          <cell r="D465" t="str">
            <v>P</v>
          </cell>
          <cell r="E465" t="str">
            <v>I</v>
          </cell>
          <cell r="F465" t="str">
            <v>idAA</v>
          </cell>
          <cell r="H465">
            <v>300000000000</v>
          </cell>
          <cell r="I465">
            <v>39962</v>
          </cell>
          <cell r="J465">
            <v>39965</v>
          </cell>
          <cell r="K465">
            <v>1</v>
          </cell>
          <cell r="L465">
            <v>41423</v>
          </cell>
          <cell r="M465" t="str">
            <v>IDA0000403B6</v>
          </cell>
          <cell r="N465" t="str">
            <v>MAA 3-29</v>
          </cell>
          <cell r="O465">
            <v>3</v>
          </cell>
          <cell r="P465" t="str">
            <v>Fixed = 12.00% pa</v>
          </cell>
          <cell r="Q465">
            <v>41374</v>
          </cell>
          <cell r="R465">
            <v>100.87</v>
          </cell>
          <cell r="S465" t="str">
            <v>N</v>
          </cell>
          <cell r="T465">
            <v>0</v>
          </cell>
          <cell r="U465">
            <v>0</v>
          </cell>
          <cell r="V465" t="str">
            <v>BBTN</v>
          </cell>
          <cell r="W465">
            <v>13</v>
          </cell>
          <cell r="X465">
            <v>1</v>
          </cell>
          <cell r="Y465">
            <v>0</v>
          </cell>
          <cell r="Z465">
            <v>100.86</v>
          </cell>
          <cell r="AA465">
            <v>1</v>
          </cell>
          <cell r="AB465">
            <v>3</v>
          </cell>
          <cell r="AC465" t="str">
            <v>IDR</v>
          </cell>
          <cell r="AD465">
            <v>300000000000</v>
          </cell>
          <cell r="AI465">
            <v>1</v>
          </cell>
          <cell r="AJ465">
            <v>7</v>
          </cell>
          <cell r="AK465" t="str">
            <v>30/360</v>
          </cell>
          <cell r="AL465" t="str">
            <v>N</v>
          </cell>
          <cell r="AM465">
            <v>12</v>
          </cell>
          <cell r="AN465">
            <v>41334</v>
          </cell>
          <cell r="AO465">
            <v>41423</v>
          </cell>
          <cell r="AP465">
            <v>-7.94</v>
          </cell>
          <cell r="AQ465">
            <v>-8</v>
          </cell>
          <cell r="AR465">
            <v>10</v>
          </cell>
          <cell r="AS465">
            <v>11.838570000000001</v>
          </cell>
          <cell r="AT465">
            <v>1</v>
          </cell>
          <cell r="AU465" t="str">
            <v>Wholesale</v>
          </cell>
        </row>
        <row r="466">
          <cell r="A466" t="str">
            <v>MEDC02A</v>
          </cell>
          <cell r="B466" t="str">
            <v>Medco Energi Internasional</v>
          </cell>
        </row>
        <row r="467">
          <cell r="A467" t="str">
            <v>ASDF10C</v>
          </cell>
          <cell r="B467" t="str">
            <v>Astra Sedaya Finance</v>
          </cell>
          <cell r="C467" t="str">
            <v>Obligasi Astra Sedaya Finance X Tahun 2009 Seri C</v>
          </cell>
          <cell r="D467" t="str">
            <v>P</v>
          </cell>
          <cell r="E467" t="str">
            <v>I</v>
          </cell>
          <cell r="F467" t="str">
            <v>idAA</v>
          </cell>
          <cell r="G467">
            <v>0</v>
          </cell>
          <cell r="H467">
            <v>50000000000</v>
          </cell>
          <cell r="I467">
            <v>39905</v>
          </cell>
          <cell r="J467">
            <v>39906</v>
          </cell>
          <cell r="L467">
            <v>40635</v>
          </cell>
          <cell r="M467" t="str">
            <v>IDA0000380C4</v>
          </cell>
          <cell r="N467" t="str">
            <v>APJ 3-2</v>
          </cell>
          <cell r="O467">
            <v>3</v>
          </cell>
          <cell r="P467" t="str">
            <v>fIXED = 14.56%</v>
          </cell>
          <cell r="Q467">
            <v>40618</v>
          </cell>
          <cell r="R467">
            <v>100.04</v>
          </cell>
          <cell r="S467" t="str">
            <v>N</v>
          </cell>
          <cell r="T467">
            <v>0</v>
          </cell>
          <cell r="U467">
            <v>0</v>
          </cell>
          <cell r="V467" t="str">
            <v>ASDF</v>
          </cell>
          <cell r="W467">
            <v>8</v>
          </cell>
          <cell r="X467">
            <v>1</v>
          </cell>
          <cell r="Y467">
            <v>0</v>
          </cell>
          <cell r="Z467">
            <v>100.02667</v>
          </cell>
          <cell r="AA467">
            <v>1</v>
          </cell>
          <cell r="AB467">
            <v>3</v>
          </cell>
          <cell r="AC467" t="str">
            <v>IDR</v>
          </cell>
          <cell r="AD467">
            <v>50000000000</v>
          </cell>
          <cell r="AI467">
            <v>1</v>
          </cell>
          <cell r="AJ467">
            <v>7</v>
          </cell>
          <cell r="AK467" t="str">
            <v>30/360</v>
          </cell>
          <cell r="AL467" t="str">
            <v>N</v>
          </cell>
          <cell r="AM467">
            <v>14.56</v>
          </cell>
          <cell r="AN467">
            <v>40545</v>
          </cell>
          <cell r="AO467">
            <v>40635</v>
          </cell>
          <cell r="AP467">
            <v>-10.1</v>
          </cell>
          <cell r="AQ467">
            <v>-11</v>
          </cell>
          <cell r="AR467">
            <v>5</v>
          </cell>
          <cell r="AS467">
            <v>14.131340026855501</v>
          </cell>
          <cell r="AT467">
            <v>1</v>
          </cell>
          <cell r="AU467" t="str">
            <v>Wholesale</v>
          </cell>
          <cell r="AV467">
            <v>0</v>
          </cell>
        </row>
        <row r="468">
          <cell r="A468" t="str">
            <v>ASDF10D</v>
          </cell>
          <cell r="B468" t="str">
            <v>Astra Sedaya Finance</v>
          </cell>
          <cell r="C468" t="str">
            <v>Obligasi Astra Sedaya Finance X Tahun 2009 Seri D</v>
          </cell>
          <cell r="D468" t="str">
            <v>P</v>
          </cell>
          <cell r="E468" t="str">
            <v>I</v>
          </cell>
          <cell r="F468" t="str">
            <v>idAA</v>
          </cell>
          <cell r="G468">
            <v>0</v>
          </cell>
          <cell r="H468">
            <v>84000000000</v>
          </cell>
          <cell r="I468">
            <v>39905</v>
          </cell>
          <cell r="J468">
            <v>39906</v>
          </cell>
          <cell r="L468">
            <v>40818</v>
          </cell>
          <cell r="M468" t="str">
            <v>IDA0000381D0</v>
          </cell>
          <cell r="N468" t="str">
            <v>APJ 3-2</v>
          </cell>
          <cell r="O468">
            <v>3</v>
          </cell>
          <cell r="P468" t="str">
            <v>Fixed = 14.90%</v>
          </cell>
          <cell r="Q468">
            <v>40763</v>
          </cell>
          <cell r="R468">
            <v>107.05</v>
          </cell>
          <cell r="S468" t="str">
            <v>N</v>
          </cell>
          <cell r="T468">
            <v>0</v>
          </cell>
          <cell r="U468">
            <v>0</v>
          </cell>
          <cell r="V468" t="str">
            <v>ASDF</v>
          </cell>
          <cell r="W468">
            <v>8</v>
          </cell>
          <cell r="X468">
            <v>1</v>
          </cell>
          <cell r="Y468">
            <v>0</v>
          </cell>
          <cell r="Z468">
            <v>107.05</v>
          </cell>
          <cell r="AA468">
            <v>1</v>
          </cell>
          <cell r="AB468">
            <v>3</v>
          </cell>
          <cell r="AC468" t="str">
            <v>IDR</v>
          </cell>
          <cell r="AD468">
            <v>84000000000</v>
          </cell>
          <cell r="AI468">
            <v>1</v>
          </cell>
          <cell r="AJ468">
            <v>7</v>
          </cell>
          <cell r="AK468" t="str">
            <v>30/360</v>
          </cell>
          <cell r="AL468" t="str">
            <v>N</v>
          </cell>
          <cell r="AM468">
            <v>14.9</v>
          </cell>
          <cell r="AN468">
            <v>40726</v>
          </cell>
          <cell r="AO468">
            <v>40818</v>
          </cell>
          <cell r="AP468">
            <v>-9.6</v>
          </cell>
          <cell r="AQ468">
            <v>-10</v>
          </cell>
          <cell r="AR468">
            <v>1</v>
          </cell>
          <cell r="AS468">
            <v>0</v>
          </cell>
          <cell r="AT468">
            <v>1</v>
          </cell>
          <cell r="AU468" t="str">
            <v>Wholesale</v>
          </cell>
          <cell r="AV468">
            <v>0</v>
          </cell>
        </row>
        <row r="469">
          <cell r="A469" t="str">
            <v>ASDF11F</v>
          </cell>
          <cell r="B469" t="str">
            <v>Astra Sedaya Finance</v>
          </cell>
          <cell r="C469" t="str">
            <v>Obligasi Astra Sedaya Finance XI Tahun 2010 Seri F</v>
          </cell>
          <cell r="D469" t="str">
            <v>P</v>
          </cell>
          <cell r="E469" t="str">
            <v>I</v>
          </cell>
          <cell r="H469">
            <v>370000000000</v>
          </cell>
          <cell r="I469">
            <v>40255</v>
          </cell>
          <cell r="J469">
            <v>40256</v>
          </cell>
          <cell r="K469">
            <v>1</v>
          </cell>
          <cell r="L469">
            <v>41716</v>
          </cell>
          <cell r="M469" t="str">
            <v>IDA0000440F9</v>
          </cell>
          <cell r="N469" t="str">
            <v>MAJ 3-18</v>
          </cell>
          <cell r="O469">
            <v>3</v>
          </cell>
          <cell r="P469" t="str">
            <v>Fixed=10.90</v>
          </cell>
          <cell r="Q469">
            <v>41704</v>
          </cell>
          <cell r="R469">
            <v>100.06</v>
          </cell>
          <cell r="S469" t="str">
            <v>N</v>
          </cell>
          <cell r="T469">
            <v>0</v>
          </cell>
          <cell r="U469">
            <v>0</v>
          </cell>
          <cell r="V469" t="str">
            <v>ASDF</v>
          </cell>
          <cell r="W469">
            <v>8</v>
          </cell>
          <cell r="X469">
            <v>1</v>
          </cell>
          <cell r="Y469">
            <v>0</v>
          </cell>
          <cell r="Z469">
            <v>100.06</v>
          </cell>
          <cell r="AA469">
            <v>1</v>
          </cell>
          <cell r="AB469">
            <v>3</v>
          </cell>
          <cell r="AC469" t="str">
            <v>IDR</v>
          </cell>
          <cell r="AD469">
            <v>370000000000</v>
          </cell>
          <cell r="AI469">
            <v>1</v>
          </cell>
          <cell r="AJ469">
            <v>7</v>
          </cell>
          <cell r="AK469" t="str">
            <v>30/360</v>
          </cell>
          <cell r="AL469" t="str">
            <v>N</v>
          </cell>
          <cell r="AM469">
            <v>10.9</v>
          </cell>
          <cell r="AN469">
            <v>41626</v>
          </cell>
          <cell r="AO469">
            <v>41716</v>
          </cell>
          <cell r="AP469">
            <v>-7.13</v>
          </cell>
          <cell r="AQ469">
            <v>-8</v>
          </cell>
          <cell r="AR469">
            <v>2.15</v>
          </cell>
          <cell r="AT469">
            <v>1</v>
          </cell>
          <cell r="AU469" t="str">
            <v>Wholesale</v>
          </cell>
          <cell r="AW469" t="str">
            <v>Indo Premier Sec</v>
          </cell>
        </row>
        <row r="470">
          <cell r="A470" t="str">
            <v>BCAF03A</v>
          </cell>
          <cell r="B470" t="str">
            <v>BCA Finance</v>
          </cell>
          <cell r="C470" t="str">
            <v>BCA Finance III Tahun 2010 Seri A</v>
          </cell>
          <cell r="D470" t="str">
            <v>P</v>
          </cell>
          <cell r="E470" t="str">
            <v>I</v>
          </cell>
          <cell r="F470" t="str">
            <v>idAA+</v>
          </cell>
          <cell r="G470">
            <v>0</v>
          </cell>
          <cell r="H470">
            <v>211500000000</v>
          </cell>
          <cell r="I470">
            <v>40260</v>
          </cell>
          <cell r="J470">
            <v>40261</v>
          </cell>
          <cell r="K470">
            <v>1</v>
          </cell>
          <cell r="L470">
            <v>40717</v>
          </cell>
          <cell r="M470" t="str">
            <v>IDA0000441A8</v>
          </cell>
          <cell r="N470" t="str">
            <v>MAJ 3-23</v>
          </cell>
          <cell r="O470">
            <v>4</v>
          </cell>
          <cell r="P470" t="str">
            <v>Rating Pefindo idAA- dan Fitch AA(idn)</v>
          </cell>
          <cell r="Q470">
            <v>40611</v>
          </cell>
          <cell r="R470">
            <v>100</v>
          </cell>
          <cell r="S470" t="str">
            <v>N</v>
          </cell>
          <cell r="T470">
            <v>0</v>
          </cell>
          <cell r="U470">
            <v>0</v>
          </cell>
          <cell r="V470" t="str">
            <v>BCAF</v>
          </cell>
          <cell r="W470">
            <v>13</v>
          </cell>
          <cell r="X470">
            <v>1</v>
          </cell>
          <cell r="Y470">
            <v>0</v>
          </cell>
          <cell r="Z470">
            <v>100</v>
          </cell>
          <cell r="AA470">
            <v>1</v>
          </cell>
          <cell r="AB470">
            <v>3</v>
          </cell>
          <cell r="AC470" t="str">
            <v>IDR</v>
          </cell>
          <cell r="AD470">
            <v>211500000000</v>
          </cell>
          <cell r="AI470">
            <v>1</v>
          </cell>
          <cell r="AJ470">
            <v>7</v>
          </cell>
          <cell r="AK470" t="str">
            <v>30/360</v>
          </cell>
          <cell r="AL470" t="str">
            <v>N</v>
          </cell>
          <cell r="AM470">
            <v>8.65</v>
          </cell>
          <cell r="AN470">
            <v>40625</v>
          </cell>
          <cell r="AO470">
            <v>40717</v>
          </cell>
          <cell r="AP470">
            <v>-9.8699999999999992</v>
          </cell>
          <cell r="AQ470">
            <v>-10</v>
          </cell>
          <cell r="AR470">
            <v>9</v>
          </cell>
          <cell r="AS470">
            <v>0</v>
          </cell>
          <cell r="AT470">
            <v>1</v>
          </cell>
          <cell r="AU470" t="str">
            <v>Wholesale</v>
          </cell>
          <cell r="AV470">
            <v>0</v>
          </cell>
          <cell r="AW470" t="str">
            <v>Kresna Graha Sekurindo Tbk</v>
          </cell>
        </row>
        <row r="471">
          <cell r="A471" t="str">
            <v>BCAF03B</v>
          </cell>
          <cell r="B471" t="str">
            <v>BCA Finance</v>
          </cell>
          <cell r="C471" t="str">
            <v>BCA Finance III Tahun 2010 Seri B</v>
          </cell>
          <cell r="D471" t="str">
            <v>P</v>
          </cell>
          <cell r="E471" t="str">
            <v>I</v>
          </cell>
          <cell r="F471" t="str">
            <v>idAA+</v>
          </cell>
          <cell r="H471">
            <v>88500000000</v>
          </cell>
          <cell r="I471">
            <v>40260</v>
          </cell>
          <cell r="J471">
            <v>40261</v>
          </cell>
          <cell r="K471">
            <v>1</v>
          </cell>
          <cell r="L471">
            <v>40991</v>
          </cell>
          <cell r="M471" t="str">
            <v>IDA0000441B6</v>
          </cell>
          <cell r="N471" t="str">
            <v>MAJ 3-23</v>
          </cell>
          <cell r="O471">
            <v>3</v>
          </cell>
          <cell r="P471" t="str">
            <v>Rating Pefindo idAA- dan Fitch AA(idn)</v>
          </cell>
          <cell r="Q471">
            <v>40968</v>
          </cell>
          <cell r="R471">
            <v>100.155</v>
          </cell>
          <cell r="S471" t="str">
            <v>N</v>
          </cell>
          <cell r="T471">
            <v>0</v>
          </cell>
          <cell r="U471">
            <v>0</v>
          </cell>
          <cell r="V471" t="str">
            <v>BCAF</v>
          </cell>
          <cell r="W471">
            <v>13</v>
          </cell>
          <cell r="X471">
            <v>1</v>
          </cell>
          <cell r="Y471">
            <v>0</v>
          </cell>
          <cell r="Z471">
            <v>100.155</v>
          </cell>
          <cell r="AA471">
            <v>1</v>
          </cell>
          <cell r="AB471">
            <v>3</v>
          </cell>
          <cell r="AC471" t="str">
            <v>IDR</v>
          </cell>
          <cell r="AD471">
            <v>88500000000</v>
          </cell>
          <cell r="AI471">
            <v>1</v>
          </cell>
          <cell r="AJ471">
            <v>7</v>
          </cell>
          <cell r="AK471" t="str">
            <v>30/360</v>
          </cell>
          <cell r="AL471" t="str">
            <v>N</v>
          </cell>
          <cell r="AM471">
            <v>9.0500000000000007</v>
          </cell>
          <cell r="AN471">
            <v>40900</v>
          </cell>
          <cell r="AO471">
            <v>40991</v>
          </cell>
          <cell r="AP471">
            <v>-9.1199999999999992</v>
          </cell>
          <cell r="AQ471">
            <v>-10</v>
          </cell>
          <cell r="AR471">
            <v>1</v>
          </cell>
          <cell r="AS471">
            <v>0</v>
          </cell>
          <cell r="AT471">
            <v>1</v>
          </cell>
          <cell r="AU471" t="str">
            <v>Wholesale</v>
          </cell>
          <cell r="AW471" t="str">
            <v>Kresna Graha Sekurindo Tbk</v>
          </cell>
        </row>
        <row r="472">
          <cell r="A472" t="str">
            <v>BCAF03C</v>
          </cell>
          <cell r="B472" t="str">
            <v>BCA Finance</v>
          </cell>
          <cell r="C472" t="str">
            <v>Obligasi BCA Finance III Tahun 2010 Seri C</v>
          </cell>
          <cell r="D472" t="str">
            <v>P</v>
          </cell>
          <cell r="E472" t="str">
            <v>I</v>
          </cell>
          <cell r="F472" t="str">
            <v>idAA+</v>
          </cell>
          <cell r="H472">
            <v>100000000000</v>
          </cell>
          <cell r="I472">
            <v>40260</v>
          </cell>
          <cell r="J472">
            <v>40261</v>
          </cell>
          <cell r="K472">
            <v>1</v>
          </cell>
          <cell r="L472">
            <v>41356</v>
          </cell>
          <cell r="M472" t="str">
            <v>IDA0000441C4</v>
          </cell>
          <cell r="N472" t="str">
            <v>MAJ 3-23</v>
          </cell>
          <cell r="O472">
            <v>3</v>
          </cell>
          <cell r="P472" t="str">
            <v>Rating Pefindo idAA- dan Fitch AA(idn)</v>
          </cell>
          <cell r="Q472">
            <v>41284</v>
          </cell>
          <cell r="R472">
            <v>100.675</v>
          </cell>
          <cell r="S472" t="str">
            <v>N</v>
          </cell>
          <cell r="T472">
            <v>0</v>
          </cell>
          <cell r="U472">
            <v>0</v>
          </cell>
          <cell r="V472" t="str">
            <v>CSFC</v>
          </cell>
          <cell r="W472">
            <v>13</v>
          </cell>
          <cell r="X472">
            <v>1</v>
          </cell>
          <cell r="Y472">
            <v>0</v>
          </cell>
          <cell r="Z472">
            <v>100.675</v>
          </cell>
          <cell r="AA472">
            <v>1</v>
          </cell>
          <cell r="AB472">
            <v>3</v>
          </cell>
          <cell r="AC472" t="str">
            <v>IDR</v>
          </cell>
          <cell r="AD472">
            <v>100000000000</v>
          </cell>
          <cell r="AI472">
            <v>1</v>
          </cell>
          <cell r="AJ472">
            <v>7</v>
          </cell>
          <cell r="AK472" t="str">
            <v>30/360</v>
          </cell>
          <cell r="AL472" t="str">
            <v>N</v>
          </cell>
          <cell r="AM472">
            <v>10.45</v>
          </cell>
          <cell r="AN472">
            <v>41266</v>
          </cell>
          <cell r="AO472">
            <v>41356</v>
          </cell>
          <cell r="AP472">
            <v>-8.1199999999999992</v>
          </cell>
          <cell r="AQ472">
            <v>-9</v>
          </cell>
          <cell r="AR472">
            <v>3</v>
          </cell>
          <cell r="AS472">
            <v>10.39568</v>
          </cell>
          <cell r="AT472">
            <v>1</v>
          </cell>
          <cell r="AU472" t="str">
            <v>Wholesale</v>
          </cell>
          <cell r="AW472" t="str">
            <v>Kresna Graha Sekurindo Tbk</v>
          </cell>
        </row>
        <row r="473">
          <cell r="A473" t="str">
            <v>BCAF03D</v>
          </cell>
          <cell r="B473" t="str">
            <v>BCA Finance</v>
          </cell>
          <cell r="C473" t="str">
            <v>Obligasi BCA Finance III Tahun 2010 Seri D</v>
          </cell>
          <cell r="D473" t="str">
            <v>P</v>
          </cell>
          <cell r="E473" t="str">
            <v>I</v>
          </cell>
          <cell r="F473" t="str">
            <v>idAAA</v>
          </cell>
          <cell r="H473">
            <v>100000000000</v>
          </cell>
          <cell r="I473">
            <v>40260</v>
          </cell>
          <cell r="J473">
            <v>40261</v>
          </cell>
          <cell r="K473">
            <v>1</v>
          </cell>
          <cell r="L473">
            <v>41721</v>
          </cell>
          <cell r="M473" t="str">
            <v>IDA0000441D2</v>
          </cell>
          <cell r="N473" t="str">
            <v>MAJ 3-23</v>
          </cell>
          <cell r="O473">
            <v>3</v>
          </cell>
          <cell r="P473" t="str">
            <v>Rating Pefindo idAA- dan Fitch AA(idn)</v>
          </cell>
          <cell r="Q473">
            <v>41691</v>
          </cell>
          <cell r="R473">
            <v>100.02</v>
          </cell>
          <cell r="S473" t="str">
            <v>N</v>
          </cell>
          <cell r="T473">
            <v>0</v>
          </cell>
          <cell r="U473">
            <v>0</v>
          </cell>
          <cell r="V473" t="str">
            <v>BCAF</v>
          </cell>
          <cell r="W473">
            <v>13</v>
          </cell>
          <cell r="X473">
            <v>1</v>
          </cell>
          <cell r="Y473">
            <v>0</v>
          </cell>
          <cell r="Z473">
            <v>105.01</v>
          </cell>
          <cell r="AA473">
            <v>1</v>
          </cell>
          <cell r="AB473">
            <v>3</v>
          </cell>
          <cell r="AC473" t="str">
            <v>IDR</v>
          </cell>
          <cell r="AD473">
            <v>100000000000</v>
          </cell>
          <cell r="AI473">
            <v>1</v>
          </cell>
          <cell r="AJ473">
            <v>6</v>
          </cell>
          <cell r="AK473" t="str">
            <v>30/360</v>
          </cell>
          <cell r="AL473" t="str">
            <v>N</v>
          </cell>
          <cell r="AM473">
            <v>10.95</v>
          </cell>
          <cell r="AN473">
            <v>41631</v>
          </cell>
          <cell r="AO473">
            <v>41721</v>
          </cell>
          <cell r="AP473">
            <v>-7.12</v>
          </cell>
          <cell r="AQ473">
            <v>-8</v>
          </cell>
          <cell r="AR473">
            <v>6</v>
          </cell>
          <cell r="AS473">
            <v>10.750529999999999</v>
          </cell>
          <cell r="AT473">
            <v>1</v>
          </cell>
          <cell r="AU473" t="str">
            <v>Wholesale</v>
          </cell>
          <cell r="AW473" t="str">
            <v>Kresna Graha Sekurindo Tbk</v>
          </cell>
        </row>
        <row r="474">
          <cell r="A474" t="str">
            <v>PPGD13A2</v>
          </cell>
          <cell r="B474" t="str">
            <v>Perum Pegadaian</v>
          </cell>
          <cell r="C474" t="str">
            <v>Obligasi XIII Perum Pegadaian Tahun 2009 Seri A2</v>
          </cell>
          <cell r="D474" t="str">
            <v>S</v>
          </cell>
          <cell r="E474" t="str">
            <v>I</v>
          </cell>
          <cell r="F474" t="str">
            <v>idAA+</v>
          </cell>
          <cell r="H474">
            <v>100000000000</v>
          </cell>
          <cell r="I474">
            <v>39995</v>
          </cell>
          <cell r="J474">
            <v>39996</v>
          </cell>
          <cell r="K474">
            <v>1</v>
          </cell>
          <cell r="L474">
            <v>41821</v>
          </cell>
          <cell r="M474" t="str">
            <v>IDA0000415A2</v>
          </cell>
          <cell r="N474" t="str">
            <v>JOK 3-1</v>
          </cell>
          <cell r="O474">
            <v>3</v>
          </cell>
          <cell r="P474" t="str">
            <v>11.675% (year 1) SBI+3% (max 13%) (year 2-5)</v>
          </cell>
          <cell r="Q474">
            <v>41696</v>
          </cell>
          <cell r="R474">
            <v>101.7045</v>
          </cell>
          <cell r="S474" t="str">
            <v>N</v>
          </cell>
          <cell r="T474">
            <v>0</v>
          </cell>
          <cell r="U474">
            <v>0</v>
          </cell>
          <cell r="V474" t="str">
            <v>PPGD</v>
          </cell>
          <cell r="W474">
            <v>13</v>
          </cell>
          <cell r="X474">
            <v>1</v>
          </cell>
          <cell r="Y474">
            <v>0</v>
          </cell>
          <cell r="Z474">
            <v>101.7045</v>
          </cell>
          <cell r="AA474">
            <v>1</v>
          </cell>
          <cell r="AB474">
            <v>3</v>
          </cell>
          <cell r="AC474" t="str">
            <v>IDR</v>
          </cell>
          <cell r="AD474">
            <v>100000000000</v>
          </cell>
          <cell r="AI474">
            <v>1</v>
          </cell>
          <cell r="AJ474">
            <v>7</v>
          </cell>
          <cell r="AK474" t="str">
            <v>30/360</v>
          </cell>
          <cell r="AL474" t="str">
            <v>N</v>
          </cell>
          <cell r="AN474">
            <v>41730</v>
          </cell>
          <cell r="AO474">
            <v>41821</v>
          </cell>
          <cell r="AP474">
            <v>-6.85</v>
          </cell>
          <cell r="AQ474">
            <v>-7</v>
          </cell>
          <cell r="AR474">
            <v>10</v>
          </cell>
          <cell r="AS474">
            <v>0</v>
          </cell>
          <cell r="AT474">
            <v>1</v>
          </cell>
          <cell r="AU474" t="str">
            <v>Wholesale</v>
          </cell>
        </row>
        <row r="475">
          <cell r="A475" t="str">
            <v>SIFC04B</v>
          </cell>
          <cell r="B475" t="str">
            <v>Swadharma Indotama Finance</v>
          </cell>
          <cell r="C475" t="str">
            <v>Swadharma Indotama Finance IV Tahun 2005 Seri B</v>
          </cell>
          <cell r="D475" t="str">
            <v>P</v>
          </cell>
          <cell r="E475" t="str">
            <v>I</v>
          </cell>
          <cell r="F475" t="str">
            <v>idBBB-</v>
          </cell>
          <cell r="G475">
            <v>0</v>
          </cell>
          <cell r="H475">
            <v>97300000000</v>
          </cell>
          <cell r="I475">
            <v>38545</v>
          </cell>
          <cell r="J475">
            <v>38546</v>
          </cell>
          <cell r="K475">
            <v>367</v>
          </cell>
          <cell r="L475">
            <v>39641</v>
          </cell>
          <cell r="M475" t="str">
            <v>IDA0000280B8</v>
          </cell>
          <cell r="N475" t="str">
            <v>JOc3-12</v>
          </cell>
          <cell r="O475">
            <v>3</v>
          </cell>
          <cell r="P475" t="str">
            <v>Fixed = 14.125%</v>
          </cell>
          <cell r="Q475">
            <v>39636</v>
          </cell>
          <cell r="R475">
            <v>100.0551</v>
          </cell>
          <cell r="S475" t="str">
            <v>N</v>
          </cell>
          <cell r="T475">
            <v>0</v>
          </cell>
          <cell r="U475">
            <v>0</v>
          </cell>
          <cell r="V475" t="str">
            <v>SIFC</v>
          </cell>
          <cell r="W475">
            <v>11</v>
          </cell>
          <cell r="X475">
            <v>1</v>
          </cell>
          <cell r="Y475">
            <v>0</v>
          </cell>
          <cell r="Z475">
            <v>100.0551</v>
          </cell>
          <cell r="AA475">
            <v>1</v>
          </cell>
          <cell r="AB475">
            <v>3</v>
          </cell>
          <cell r="AC475" t="str">
            <v>IDR</v>
          </cell>
          <cell r="AD475">
            <v>97300000000</v>
          </cell>
          <cell r="AI475">
            <v>1</v>
          </cell>
          <cell r="AJ475">
            <v>9</v>
          </cell>
          <cell r="AK475" t="str">
            <v>30/360</v>
          </cell>
          <cell r="AL475" t="str">
            <v>N</v>
          </cell>
          <cell r="AM475">
            <v>14.125</v>
          </cell>
          <cell r="AN475">
            <v>39550</v>
          </cell>
          <cell r="AO475">
            <v>39639</v>
          </cell>
          <cell r="AP475">
            <v>-12.82</v>
          </cell>
          <cell r="AQ475">
            <v>-13</v>
          </cell>
          <cell r="AT475">
            <v>1</v>
          </cell>
        </row>
        <row r="476">
          <cell r="A476" t="str">
            <v>BTPN01ACN1</v>
          </cell>
          <cell r="B476" t="str">
            <v>PT Bank Tabungan Pensiunan Nas</v>
          </cell>
          <cell r="C476" t="str">
            <v>Obligasi Berkelanjutan I Bank BTPN Tahap I Tahun 2011 Seri A</v>
          </cell>
          <cell r="D476" t="str">
            <v>P</v>
          </cell>
          <cell r="E476" t="str">
            <v>I</v>
          </cell>
          <cell r="F476" t="str">
            <v>AA-(idn)</v>
          </cell>
          <cell r="H476">
            <v>165000000000</v>
          </cell>
          <cell r="I476">
            <v>40722</v>
          </cell>
          <cell r="J476">
            <v>40724</v>
          </cell>
          <cell r="K476">
            <v>1</v>
          </cell>
          <cell r="L476">
            <v>41818</v>
          </cell>
          <cell r="M476" t="str">
            <v>IDA0000484A8</v>
          </cell>
          <cell r="N476" t="str">
            <v>JSP 3-28</v>
          </cell>
          <cell r="O476">
            <v>3</v>
          </cell>
          <cell r="P476" t="str">
            <v>Fixed= 9.25%</v>
          </cell>
          <cell r="Q476">
            <v>41800</v>
          </cell>
          <cell r="R476">
            <v>100.1</v>
          </cell>
          <cell r="S476" t="str">
            <v>N</v>
          </cell>
          <cell r="T476">
            <v>0</v>
          </cell>
          <cell r="U476">
            <v>0</v>
          </cell>
          <cell r="V476" t="str">
            <v>BTPN</v>
          </cell>
          <cell r="W476">
            <v>1</v>
          </cell>
          <cell r="X476">
            <v>1</v>
          </cell>
          <cell r="Y476">
            <v>0</v>
          </cell>
          <cell r="Z476">
            <v>100.1</v>
          </cell>
          <cell r="AA476">
            <v>1</v>
          </cell>
          <cell r="AB476">
            <v>3</v>
          </cell>
          <cell r="AC476" t="str">
            <v>IDR</v>
          </cell>
          <cell r="AD476">
            <v>165000000000</v>
          </cell>
          <cell r="AI476">
            <v>1</v>
          </cell>
          <cell r="AJ476">
            <v>7</v>
          </cell>
          <cell r="AK476" t="str">
            <v>30/360</v>
          </cell>
          <cell r="AL476" t="str">
            <v>N</v>
          </cell>
          <cell r="AM476">
            <v>9.25</v>
          </cell>
          <cell r="AN476">
            <v>41726</v>
          </cell>
          <cell r="AO476">
            <v>41818</v>
          </cell>
          <cell r="AP476">
            <v>-6.86</v>
          </cell>
          <cell r="AQ476">
            <v>-7</v>
          </cell>
          <cell r="AR476">
            <v>8</v>
          </cell>
          <cell r="AS476">
            <v>9.0796899999999994</v>
          </cell>
          <cell r="AT476">
            <v>1</v>
          </cell>
          <cell r="AU476" t="str">
            <v>Wholesale</v>
          </cell>
          <cell r="AW476" t="str">
            <v>PT Danareksa Sekuritas</v>
          </cell>
        </row>
        <row r="477">
          <cell r="A477" t="str">
            <v>TRAC02C</v>
          </cell>
          <cell r="B477" t="str">
            <v>Serasi Autoraya</v>
          </cell>
          <cell r="C477" t="str">
            <v>Obligasi Serasi Autoraya II Tahun 2011 Seri C</v>
          </cell>
          <cell r="D477" t="str">
            <v>P</v>
          </cell>
          <cell r="E477" t="str">
            <v>I</v>
          </cell>
          <cell r="F477" t="str">
            <v>idA+</v>
          </cell>
          <cell r="H477">
            <v>470000000000</v>
          </cell>
          <cell r="I477">
            <v>40729</v>
          </cell>
          <cell r="J477">
            <v>40730</v>
          </cell>
          <cell r="K477">
            <v>42188</v>
          </cell>
          <cell r="L477">
            <v>42190</v>
          </cell>
          <cell r="M477" t="str">
            <v>IDA0000489C3</v>
          </cell>
          <cell r="N477" t="str">
            <v>JOC 3-5</v>
          </cell>
          <cell r="O477">
            <v>3</v>
          </cell>
          <cell r="P477" t="str">
            <v>Fixed = 10.2%</v>
          </cell>
          <cell r="Q477">
            <v>42132</v>
          </cell>
          <cell r="R477">
            <v>100.2</v>
          </cell>
          <cell r="S477" t="str">
            <v>N</v>
          </cell>
          <cell r="T477">
            <v>0</v>
          </cell>
          <cell r="U477">
            <v>0</v>
          </cell>
          <cell r="V477" t="str">
            <v>TRAC</v>
          </cell>
          <cell r="W477">
            <v>13</v>
          </cell>
          <cell r="X477">
            <v>1</v>
          </cell>
          <cell r="Y477">
            <v>0</v>
          </cell>
          <cell r="Z477">
            <v>100.15</v>
          </cell>
          <cell r="AA477">
            <v>1</v>
          </cell>
          <cell r="AB477">
            <v>3</v>
          </cell>
          <cell r="AC477" t="str">
            <v>IDR</v>
          </cell>
          <cell r="AD477">
            <v>470000000000</v>
          </cell>
          <cell r="AI477">
            <v>1</v>
          </cell>
          <cell r="AJ477">
            <v>8</v>
          </cell>
          <cell r="AK477" t="str">
            <v>30/360</v>
          </cell>
          <cell r="AL477" t="str">
            <v>N</v>
          </cell>
          <cell r="AM477">
            <v>10.199999999999999</v>
          </cell>
          <cell r="AN477">
            <v>42099</v>
          </cell>
          <cell r="AO477">
            <v>42190</v>
          </cell>
          <cell r="AP477">
            <v>-5.84</v>
          </cell>
          <cell r="AQ477">
            <v>-6</v>
          </cell>
          <cell r="AR477">
            <v>5</v>
          </cell>
          <cell r="AS477">
            <v>10.09418</v>
          </cell>
          <cell r="AT477">
            <v>1</v>
          </cell>
          <cell r="AU477" t="str">
            <v>Wholesale</v>
          </cell>
          <cell r="AW477" t="str">
            <v>Victoria Sekuriats</v>
          </cell>
        </row>
        <row r="478">
          <cell r="A478" t="str">
            <v>BSEC02A</v>
          </cell>
          <cell r="B478" t="str">
            <v>MNC Securities</v>
          </cell>
          <cell r="C478" t="str">
            <v>Obligasi MNC Securities II Tahun 2011 Seri A</v>
          </cell>
          <cell r="D478" t="str">
            <v>P</v>
          </cell>
          <cell r="E478" t="str">
            <v>I</v>
          </cell>
          <cell r="F478" t="str">
            <v>idBBB</v>
          </cell>
          <cell r="H478">
            <v>41000000000</v>
          </cell>
          <cell r="I478">
            <v>40729</v>
          </cell>
          <cell r="J478">
            <v>40730</v>
          </cell>
          <cell r="K478">
            <v>1</v>
          </cell>
          <cell r="L478">
            <v>41825</v>
          </cell>
          <cell r="M478" t="str">
            <v>IDA0000490A5</v>
          </cell>
          <cell r="O478">
            <v>3</v>
          </cell>
          <cell r="P478" t="str">
            <v>Fixed=12.5%</v>
          </cell>
          <cell r="Q478">
            <v>41514</v>
          </cell>
          <cell r="R478">
            <v>100</v>
          </cell>
          <cell r="S478" t="str">
            <v>N</v>
          </cell>
          <cell r="T478">
            <v>0</v>
          </cell>
          <cell r="U478">
            <v>0</v>
          </cell>
          <cell r="V478" t="str">
            <v>BSEC</v>
          </cell>
          <cell r="W478">
            <v>13</v>
          </cell>
          <cell r="X478">
            <v>1</v>
          </cell>
          <cell r="Y478">
            <v>0</v>
          </cell>
          <cell r="Z478">
            <v>100</v>
          </cell>
          <cell r="AA478">
            <v>1</v>
          </cell>
          <cell r="AB478">
            <v>3</v>
          </cell>
          <cell r="AC478" t="str">
            <v>IDR</v>
          </cell>
          <cell r="AD478">
            <v>41000000000</v>
          </cell>
          <cell r="AI478">
            <v>1</v>
          </cell>
          <cell r="AJ478">
            <v>9</v>
          </cell>
          <cell r="AK478" t="str">
            <v>30/360</v>
          </cell>
          <cell r="AL478" t="str">
            <v>N</v>
          </cell>
          <cell r="AM478">
            <v>12.5</v>
          </cell>
          <cell r="AN478">
            <v>41734</v>
          </cell>
          <cell r="AO478">
            <v>41825</v>
          </cell>
          <cell r="AP478">
            <v>-6.84</v>
          </cell>
          <cell r="AQ478">
            <v>-7</v>
          </cell>
          <cell r="AR478">
            <v>1</v>
          </cell>
          <cell r="AS478">
            <v>12.4854</v>
          </cell>
          <cell r="AT478">
            <v>1</v>
          </cell>
          <cell r="AU478" t="str">
            <v>Wholesale</v>
          </cell>
          <cell r="AW478" t="str">
            <v>PT Panin Sekuritas Tbk</v>
          </cell>
        </row>
        <row r="479">
          <cell r="A479" t="str">
            <v>BSMT01SB</v>
          </cell>
          <cell r="B479" t="str">
            <v>Bank Sumut</v>
          </cell>
          <cell r="C479" t="str">
            <v>Obligasi Subordinasi I Bank Sumut Tahun 2011</v>
          </cell>
          <cell r="D479" t="str">
            <v>P</v>
          </cell>
          <cell r="E479" t="str">
            <v>I</v>
          </cell>
          <cell r="F479" t="str">
            <v>idA-</v>
          </cell>
          <cell r="H479">
            <v>400000000000</v>
          </cell>
          <cell r="I479">
            <v>40729</v>
          </cell>
          <cell r="J479">
            <v>40731</v>
          </cell>
          <cell r="K479">
            <v>1</v>
          </cell>
          <cell r="L479">
            <v>43286</v>
          </cell>
          <cell r="M479" t="str">
            <v>IDA000048706</v>
          </cell>
          <cell r="N479" t="str">
            <v>JOC  3-5</v>
          </cell>
          <cell r="O479">
            <v>3</v>
          </cell>
          <cell r="P479" t="str">
            <v>Fixed = 11.35%</v>
          </cell>
          <cell r="Q479">
            <v>43278</v>
          </cell>
          <cell r="R479">
            <v>100.47</v>
          </cell>
          <cell r="S479" t="str">
            <v>N</v>
          </cell>
          <cell r="T479">
            <v>0</v>
          </cell>
          <cell r="U479">
            <v>0</v>
          </cell>
          <cell r="V479" t="str">
            <v>BSMT</v>
          </cell>
          <cell r="W479">
            <v>6</v>
          </cell>
          <cell r="X479">
            <v>1</v>
          </cell>
          <cell r="Y479">
            <v>0</v>
          </cell>
          <cell r="Z479">
            <v>100.46</v>
          </cell>
          <cell r="AA479">
            <v>1</v>
          </cell>
          <cell r="AB479">
            <v>3</v>
          </cell>
          <cell r="AC479" t="str">
            <v>IDR</v>
          </cell>
          <cell r="AD479">
            <v>400000000000</v>
          </cell>
          <cell r="AI479">
            <v>1</v>
          </cell>
          <cell r="AJ479">
            <v>8</v>
          </cell>
          <cell r="AK479" t="str">
            <v>30/360</v>
          </cell>
          <cell r="AL479" t="str">
            <v>N</v>
          </cell>
          <cell r="AM479">
            <v>11.35</v>
          </cell>
          <cell r="AN479">
            <v>43195</v>
          </cell>
          <cell r="AO479">
            <v>43286</v>
          </cell>
          <cell r="AP479">
            <v>-2.83</v>
          </cell>
          <cell r="AQ479">
            <v>-3</v>
          </cell>
          <cell r="AR479">
            <v>17</v>
          </cell>
          <cell r="AS479">
            <v>11.442</v>
          </cell>
          <cell r="AT479">
            <v>1</v>
          </cell>
          <cell r="AU479" t="str">
            <v>Wholesale</v>
          </cell>
          <cell r="AW479" t="str">
            <v>Mandiri Sekuritas</v>
          </cell>
        </row>
        <row r="480">
          <cell r="A480" t="str">
            <v>BSMT03</v>
          </cell>
          <cell r="B480" t="str">
            <v>Bank Sumut</v>
          </cell>
          <cell r="C480" t="str">
            <v>Obligasi III Bank Sumut Tahun 2011</v>
          </cell>
          <cell r="D480" t="str">
            <v>P</v>
          </cell>
          <cell r="E480" t="str">
            <v>I</v>
          </cell>
          <cell r="F480" t="str">
            <v>idA-</v>
          </cell>
          <cell r="H480">
            <v>600000000000</v>
          </cell>
          <cell r="I480">
            <v>40729</v>
          </cell>
          <cell r="J480">
            <v>40731</v>
          </cell>
          <cell r="K480">
            <v>1</v>
          </cell>
          <cell r="L480">
            <v>42556</v>
          </cell>
          <cell r="M480" t="str">
            <v>IDA000048607</v>
          </cell>
          <cell r="N480" t="str">
            <v>JOC  3-5</v>
          </cell>
          <cell r="O480">
            <v>3</v>
          </cell>
          <cell r="P480" t="str">
            <v>Fixed = 10.125%</v>
          </cell>
          <cell r="Q480">
            <v>42506</v>
          </cell>
          <cell r="R480">
            <v>100.22</v>
          </cell>
          <cell r="S480" t="str">
            <v>N</v>
          </cell>
          <cell r="T480">
            <v>0</v>
          </cell>
          <cell r="U480">
            <v>0</v>
          </cell>
          <cell r="V480" t="str">
            <v>BSMT</v>
          </cell>
          <cell r="W480">
            <v>6</v>
          </cell>
          <cell r="X480">
            <v>1</v>
          </cell>
          <cell r="Y480">
            <v>0</v>
          </cell>
          <cell r="Z480">
            <v>100.125</v>
          </cell>
          <cell r="AA480">
            <v>1</v>
          </cell>
          <cell r="AB480">
            <v>3</v>
          </cell>
          <cell r="AC480" t="str">
            <v>IDR</v>
          </cell>
          <cell r="AD480">
            <v>600000000000</v>
          </cell>
          <cell r="AI480">
            <v>1</v>
          </cell>
          <cell r="AJ480">
            <v>8</v>
          </cell>
          <cell r="AK480" t="str">
            <v>30/360</v>
          </cell>
          <cell r="AL480" t="str">
            <v>N</v>
          </cell>
          <cell r="AM480">
            <v>10.125</v>
          </cell>
          <cell r="AN480">
            <v>42465</v>
          </cell>
          <cell r="AO480">
            <v>42556</v>
          </cell>
          <cell r="AP480">
            <v>-4.83</v>
          </cell>
          <cell r="AQ480">
            <v>-5</v>
          </cell>
          <cell r="AR480">
            <v>3</v>
          </cell>
          <cell r="AS480">
            <v>10.006790000000001</v>
          </cell>
          <cell r="AT480">
            <v>1</v>
          </cell>
          <cell r="AU480" t="str">
            <v>Wholesale</v>
          </cell>
          <cell r="AW480" t="str">
            <v>Mandiri Sekuritas</v>
          </cell>
        </row>
        <row r="481">
          <cell r="A481" t="str">
            <v>FREN01</v>
          </cell>
          <cell r="B481" t="str">
            <v>Mobile-8 Telekom</v>
          </cell>
          <cell r="C481" t="str">
            <v>Obligasi I Mobile-8 Telecom Tahun 2007</v>
          </cell>
          <cell r="D481" t="str">
            <v>P</v>
          </cell>
          <cell r="E481" t="str">
            <v>I</v>
          </cell>
          <cell r="F481" t="str">
            <v>idD</v>
          </cell>
          <cell r="H481">
            <v>675000000000</v>
          </cell>
          <cell r="I481">
            <v>39156</v>
          </cell>
          <cell r="J481">
            <v>39157</v>
          </cell>
          <cell r="K481">
            <v>1</v>
          </cell>
          <cell r="L481">
            <v>42901</v>
          </cell>
          <cell r="M481" t="str">
            <v>IDA000031900</v>
          </cell>
          <cell r="N481" t="str">
            <v>MJU 3-15</v>
          </cell>
          <cell r="O481">
            <v>3</v>
          </cell>
          <cell r="P481" t="str">
            <v>Fixed = 12</v>
          </cell>
        </row>
        <row r="482">
          <cell r="A482" t="str">
            <v>PBS001</v>
          </cell>
          <cell r="B482" t="str">
            <v>Government Sukuk</v>
          </cell>
          <cell r="C482" t="str">
            <v>SBSN RI Seri PBS001</v>
          </cell>
          <cell r="D482" t="str">
            <v>S</v>
          </cell>
          <cell r="E482" t="str">
            <v>I</v>
          </cell>
          <cell r="H482">
            <v>25000000000</v>
          </cell>
          <cell r="I482">
            <v>40955</v>
          </cell>
          <cell r="J482">
            <v>40956</v>
          </cell>
          <cell r="K482">
            <v>1</v>
          </cell>
          <cell r="L482">
            <v>43146</v>
          </cell>
          <cell r="M482" t="str">
            <v>IDP000001307</v>
          </cell>
          <cell r="N482" t="str">
            <v>FEBAG 15-6</v>
          </cell>
          <cell r="O482">
            <v>6</v>
          </cell>
          <cell r="P482" t="str">
            <v>Tingkat Imbalan 4.45%</v>
          </cell>
          <cell r="Q482">
            <v>42997</v>
          </cell>
          <cell r="R482">
            <v>99.2</v>
          </cell>
          <cell r="S482" t="str">
            <v>N</v>
          </cell>
          <cell r="T482">
            <v>0</v>
          </cell>
          <cell r="U482">
            <v>0</v>
          </cell>
          <cell r="V482" t="str">
            <v>GOVT</v>
          </cell>
          <cell r="W482">
            <v>99</v>
          </cell>
          <cell r="X482">
            <v>2</v>
          </cell>
          <cell r="Y482">
            <v>0</v>
          </cell>
          <cell r="Z482">
            <v>99.2</v>
          </cell>
          <cell r="AA482">
            <v>4</v>
          </cell>
          <cell r="AB482">
            <v>3</v>
          </cell>
          <cell r="AC482" t="str">
            <v>IDR</v>
          </cell>
          <cell r="AD482">
            <v>6725000000000</v>
          </cell>
          <cell r="AI482">
            <v>2</v>
          </cell>
          <cell r="AJ482">
            <v>17</v>
          </cell>
          <cell r="AK482" t="str">
            <v>Actual/Actual</v>
          </cell>
          <cell r="AL482" t="str">
            <v>N</v>
          </cell>
          <cell r="AN482">
            <v>42962</v>
          </cell>
          <cell r="AO482">
            <v>43146</v>
          </cell>
          <cell r="AP482">
            <v>-3.22</v>
          </cell>
          <cell r="AQ482">
            <v>-4</v>
          </cell>
          <cell r="AR482">
            <v>0.26</v>
          </cell>
          <cell r="AS482">
            <v>6.4885599999999997</v>
          </cell>
          <cell r="AT482">
            <v>4</v>
          </cell>
          <cell r="AU482" t="str">
            <v>Wholesale</v>
          </cell>
          <cell r="AV482">
            <v>4.45</v>
          </cell>
        </row>
        <row r="483">
          <cell r="A483" t="str">
            <v>PBS004</v>
          </cell>
          <cell r="B483" t="str">
            <v>Government Sukuk</v>
          </cell>
          <cell r="C483" t="str">
            <v>SBSN RI Seri PBS004</v>
          </cell>
          <cell r="D483" t="str">
            <v>S</v>
          </cell>
          <cell r="E483" t="str">
            <v>A</v>
          </cell>
          <cell r="G483">
            <v>0</v>
          </cell>
          <cell r="H483">
            <v>2050000000000</v>
          </cell>
          <cell r="I483">
            <v>40955</v>
          </cell>
          <cell r="J483">
            <v>40956</v>
          </cell>
          <cell r="K483">
            <v>1</v>
          </cell>
          <cell r="L483">
            <v>50086</v>
          </cell>
          <cell r="M483" t="str">
            <v>IDP000001406</v>
          </cell>
          <cell r="N483" t="str">
            <v>FEBAG 15-6</v>
          </cell>
          <cell r="O483">
            <v>6</v>
          </cell>
          <cell r="P483" t="str">
            <v>Tingkat Imbalan 6.10%</v>
          </cell>
          <cell r="Q483">
            <v>44274.59375</v>
          </cell>
          <cell r="R483">
            <v>94.45</v>
          </cell>
          <cell r="S483" t="str">
            <v>N</v>
          </cell>
          <cell r="T483">
            <v>0</v>
          </cell>
          <cell r="U483">
            <v>0</v>
          </cell>
          <cell r="V483" t="str">
            <v>GOVT</v>
          </cell>
          <cell r="W483">
            <v>99</v>
          </cell>
          <cell r="X483">
            <v>2</v>
          </cell>
          <cell r="Y483">
            <v>0</v>
          </cell>
          <cell r="Z483">
            <v>92.930610000000001</v>
          </cell>
          <cell r="AA483">
            <v>4</v>
          </cell>
          <cell r="AB483">
            <v>3</v>
          </cell>
          <cell r="AC483" t="str">
            <v>IDR</v>
          </cell>
          <cell r="AD483">
            <v>34199257000000</v>
          </cell>
          <cell r="AI483">
            <v>2</v>
          </cell>
          <cell r="AJ483">
            <v>17</v>
          </cell>
          <cell r="AK483" t="str">
            <v>Actual/Actual</v>
          </cell>
          <cell r="AL483" t="str">
            <v>N</v>
          </cell>
          <cell r="AM483">
            <v>6.1</v>
          </cell>
          <cell r="AN483">
            <v>44242</v>
          </cell>
          <cell r="AO483">
            <v>44423</v>
          </cell>
          <cell r="AP483">
            <v>15.79</v>
          </cell>
          <cell r="AQ483">
            <v>15</v>
          </cell>
          <cell r="AR483">
            <v>8</v>
          </cell>
          <cell r="AS483">
            <v>6.67075</v>
          </cell>
          <cell r="AT483">
            <v>4</v>
          </cell>
          <cell r="AU483" t="str">
            <v>Wholesale</v>
          </cell>
          <cell r="AV483">
            <v>6.1</v>
          </cell>
        </row>
        <row r="484">
          <cell r="A484" t="str">
            <v>BDKI02SB</v>
          </cell>
          <cell r="B484" t="str">
            <v>Bank DKI</v>
          </cell>
          <cell r="C484" t="str">
            <v>Obligasi Subordinasi II Bank DKI Tahun 2011</v>
          </cell>
          <cell r="D484" t="str">
            <v>P</v>
          </cell>
          <cell r="E484" t="str">
            <v>I</v>
          </cell>
          <cell r="F484" t="str">
            <v>idA</v>
          </cell>
          <cell r="H484">
            <v>300000000000</v>
          </cell>
          <cell r="I484">
            <v>40711</v>
          </cell>
          <cell r="J484">
            <v>40714</v>
          </cell>
          <cell r="K484">
            <v>1</v>
          </cell>
          <cell r="L484">
            <v>43268</v>
          </cell>
          <cell r="M484" t="str">
            <v>IDA000048102</v>
          </cell>
          <cell r="N484" t="str">
            <v>JNSP 3-17</v>
          </cell>
          <cell r="O484">
            <v>3</v>
          </cell>
          <cell r="P484" t="str">
            <v>Fixed = 11%</v>
          </cell>
          <cell r="Q484">
            <v>43242</v>
          </cell>
          <cell r="R484">
            <v>100.315</v>
          </cell>
          <cell r="S484" t="str">
            <v>N</v>
          </cell>
          <cell r="T484">
            <v>0</v>
          </cell>
          <cell r="U484">
            <v>0</v>
          </cell>
          <cell r="V484" t="str">
            <v>BDKI</v>
          </cell>
          <cell r="W484">
            <v>6</v>
          </cell>
          <cell r="X484">
            <v>1</v>
          </cell>
          <cell r="Y484">
            <v>0</v>
          </cell>
          <cell r="Z484">
            <v>100.3075</v>
          </cell>
          <cell r="AA484">
            <v>1</v>
          </cell>
          <cell r="AB484">
            <v>3</v>
          </cell>
          <cell r="AC484" t="str">
            <v>IDR</v>
          </cell>
          <cell r="AD484">
            <v>300000000000</v>
          </cell>
          <cell r="AI484">
            <v>1</v>
          </cell>
          <cell r="AJ484">
            <v>8</v>
          </cell>
          <cell r="AK484" t="str">
            <v>30/360</v>
          </cell>
          <cell r="AL484" t="str">
            <v>N</v>
          </cell>
          <cell r="AM484">
            <v>11</v>
          </cell>
          <cell r="AN484">
            <v>43176</v>
          </cell>
          <cell r="AO484">
            <v>43268</v>
          </cell>
          <cell r="AP484">
            <v>-2.88</v>
          </cell>
          <cell r="AQ484">
            <v>-3</v>
          </cell>
          <cell r="AR484">
            <v>6</v>
          </cell>
          <cell r="AS484">
            <v>6.1320199999999998</v>
          </cell>
          <cell r="AT484">
            <v>1</v>
          </cell>
          <cell r="AU484" t="str">
            <v>Wholesale</v>
          </cell>
          <cell r="AW484" t="str">
            <v>PT Mandiri Sekuritas</v>
          </cell>
        </row>
        <row r="485">
          <cell r="A485" t="str">
            <v>BDKI06A</v>
          </cell>
          <cell r="B485" t="str">
            <v>Bank DKI</v>
          </cell>
          <cell r="C485" t="str">
            <v>Obligasi VI Bank DKI Tahun 2011 Seri A</v>
          </cell>
          <cell r="D485" t="str">
            <v>P</v>
          </cell>
          <cell r="E485" t="str">
            <v>I</v>
          </cell>
          <cell r="F485" t="str">
            <v>idAA-</v>
          </cell>
          <cell r="H485">
            <v>125000000000</v>
          </cell>
          <cell r="I485">
            <v>40711</v>
          </cell>
          <cell r="J485">
            <v>40714</v>
          </cell>
          <cell r="K485">
            <v>1</v>
          </cell>
          <cell r="L485">
            <v>41807</v>
          </cell>
          <cell r="M485" t="str">
            <v>IDA0000480A6</v>
          </cell>
          <cell r="N485" t="str">
            <v>JNSP 3-17</v>
          </cell>
          <cell r="O485">
            <v>3</v>
          </cell>
          <cell r="P485" t="str">
            <v>Fixed = 9.25%</v>
          </cell>
          <cell r="Q485">
            <v>41513</v>
          </cell>
          <cell r="R485">
            <v>100</v>
          </cell>
          <cell r="S485" t="str">
            <v>N</v>
          </cell>
          <cell r="T485">
            <v>0</v>
          </cell>
          <cell r="U485">
            <v>0</v>
          </cell>
          <cell r="V485" t="str">
            <v>BDKI</v>
          </cell>
          <cell r="W485">
            <v>6</v>
          </cell>
          <cell r="X485">
            <v>1</v>
          </cell>
          <cell r="Y485">
            <v>0</v>
          </cell>
          <cell r="Z485">
            <v>100</v>
          </cell>
          <cell r="AA485">
            <v>1</v>
          </cell>
          <cell r="AB485">
            <v>3</v>
          </cell>
          <cell r="AC485" t="str">
            <v>IDR</v>
          </cell>
          <cell r="AD485">
            <v>125000000000</v>
          </cell>
          <cell r="AI485">
            <v>1</v>
          </cell>
          <cell r="AJ485">
            <v>7</v>
          </cell>
          <cell r="AK485" t="str">
            <v>30/360</v>
          </cell>
          <cell r="AL485" t="str">
            <v>N</v>
          </cell>
          <cell r="AM485">
            <v>9.25</v>
          </cell>
          <cell r="AN485">
            <v>41715</v>
          </cell>
          <cell r="AO485">
            <v>41807</v>
          </cell>
          <cell r="AP485">
            <v>-6.89</v>
          </cell>
          <cell r="AQ485">
            <v>-7</v>
          </cell>
          <cell r="AR485">
            <v>24</v>
          </cell>
          <cell r="AT485">
            <v>1</v>
          </cell>
          <cell r="AU485" t="str">
            <v>Wholesale</v>
          </cell>
          <cell r="AW485" t="str">
            <v>PT Mandiri Sekuritas</v>
          </cell>
        </row>
        <row r="486">
          <cell r="A486" t="str">
            <v>IMFI04B</v>
          </cell>
          <cell r="B486" t="str">
            <v>Indomobil Finance Indonesia</v>
          </cell>
          <cell r="C486" t="str">
            <v>Obligasi Indomobil Finance Indonesia IV Tahun 2011 Seri B</v>
          </cell>
          <cell r="D486" t="str">
            <v>P</v>
          </cell>
          <cell r="E486" t="str">
            <v>I</v>
          </cell>
          <cell r="F486" t="str">
            <v>idA</v>
          </cell>
          <cell r="H486">
            <v>400000000000</v>
          </cell>
          <cell r="I486">
            <v>40703</v>
          </cell>
          <cell r="J486">
            <v>40704</v>
          </cell>
          <cell r="K486">
            <v>1</v>
          </cell>
          <cell r="L486">
            <v>41799</v>
          </cell>
          <cell r="M486" t="str">
            <v>IDA0000479B6</v>
          </cell>
          <cell r="N486" t="str">
            <v>JNSE 3-9</v>
          </cell>
          <cell r="O486">
            <v>3</v>
          </cell>
          <cell r="P486" t="str">
            <v>Fixed= 10.15%</v>
          </cell>
          <cell r="Q486">
            <v>41792</v>
          </cell>
          <cell r="R486">
            <v>97</v>
          </cell>
          <cell r="S486" t="str">
            <v>N</v>
          </cell>
          <cell r="T486">
            <v>0</v>
          </cell>
          <cell r="U486">
            <v>0</v>
          </cell>
          <cell r="V486" t="str">
            <v>IMFI</v>
          </cell>
          <cell r="W486">
            <v>13</v>
          </cell>
          <cell r="X486">
            <v>1</v>
          </cell>
          <cell r="Y486">
            <v>0</v>
          </cell>
          <cell r="Z486">
            <v>97</v>
          </cell>
          <cell r="AA486">
            <v>1</v>
          </cell>
          <cell r="AB486">
            <v>3</v>
          </cell>
          <cell r="AC486" t="str">
            <v>IDR</v>
          </cell>
          <cell r="AD486">
            <v>400000000000</v>
          </cell>
          <cell r="AI486">
            <v>1</v>
          </cell>
          <cell r="AJ486">
            <v>8</v>
          </cell>
          <cell r="AK486" t="str">
            <v>30/360</v>
          </cell>
          <cell r="AL486" t="str">
            <v>N</v>
          </cell>
          <cell r="AM486">
            <v>10.15</v>
          </cell>
          <cell r="AN486">
            <v>41707</v>
          </cell>
          <cell r="AO486">
            <v>41799</v>
          </cell>
          <cell r="AP486">
            <v>-6.91</v>
          </cell>
          <cell r="AQ486">
            <v>-7</v>
          </cell>
          <cell r="AR486">
            <v>0.1</v>
          </cell>
          <cell r="AS486">
            <v>400.38</v>
          </cell>
          <cell r="AT486">
            <v>1</v>
          </cell>
          <cell r="AU486" t="str">
            <v>Wholesale</v>
          </cell>
          <cell r="AW486" t="str">
            <v>CIMB Securities Indonesia; Indo Premier Securities; Kresna Graha Securindo; Nikko Securities Indonesia</v>
          </cell>
        </row>
        <row r="487">
          <cell r="A487" t="str">
            <v>BDMN02A</v>
          </cell>
          <cell r="B487" t="str">
            <v>Bank Danamon</v>
          </cell>
          <cell r="C487" t="str">
            <v>Obligasi II Bank Danamon Tahun 2010 Seri A</v>
          </cell>
          <cell r="D487" t="str">
            <v>P</v>
          </cell>
          <cell r="E487" t="str">
            <v>I</v>
          </cell>
          <cell r="H487">
            <v>1879000000000</v>
          </cell>
          <cell r="I487">
            <v>40521</v>
          </cell>
          <cell r="J487">
            <v>40522</v>
          </cell>
          <cell r="K487">
            <v>1</v>
          </cell>
          <cell r="L487">
            <v>41617</v>
          </cell>
          <cell r="M487" t="str">
            <v>IDA0000463A2</v>
          </cell>
          <cell r="N487" t="str">
            <v>DMA 3-9</v>
          </cell>
          <cell r="O487">
            <v>3</v>
          </cell>
          <cell r="P487" t="str">
            <v>Fixed = 8.75%</v>
          </cell>
          <cell r="Q487">
            <v>41604</v>
          </cell>
          <cell r="R487">
            <v>99.95</v>
          </cell>
          <cell r="S487" t="str">
            <v>N</v>
          </cell>
          <cell r="T487">
            <v>0</v>
          </cell>
          <cell r="U487">
            <v>0</v>
          </cell>
          <cell r="V487" t="str">
            <v>BDMN</v>
          </cell>
          <cell r="W487">
            <v>11</v>
          </cell>
          <cell r="X487">
            <v>1</v>
          </cell>
          <cell r="Y487">
            <v>0</v>
          </cell>
          <cell r="Z487">
            <v>99.935000000000002</v>
          </cell>
          <cell r="AA487">
            <v>1</v>
          </cell>
          <cell r="AB487">
            <v>3</v>
          </cell>
          <cell r="AC487" t="str">
            <v>IDR</v>
          </cell>
          <cell r="AD487">
            <v>1879000000000</v>
          </cell>
          <cell r="AI487">
            <v>1</v>
          </cell>
          <cell r="AK487" t="str">
            <v>30/360</v>
          </cell>
          <cell r="AL487" t="str">
            <v>N</v>
          </cell>
          <cell r="AM487">
            <v>8.75</v>
          </cell>
          <cell r="AN487">
            <v>41526</v>
          </cell>
          <cell r="AO487">
            <v>41617</v>
          </cell>
          <cell r="AP487">
            <v>-7.41</v>
          </cell>
          <cell r="AQ487">
            <v>-8</v>
          </cell>
          <cell r="AR487">
            <v>5</v>
          </cell>
          <cell r="AT487">
            <v>1</v>
          </cell>
          <cell r="AU487" t="str">
            <v>Wholesale</v>
          </cell>
          <cell r="AW487" t="str">
            <v>PT. Victoria Sekuritas</v>
          </cell>
        </row>
        <row r="488">
          <cell r="A488" t="str">
            <v>BDMN02B</v>
          </cell>
          <cell r="B488" t="str">
            <v>Bank Danamon</v>
          </cell>
          <cell r="C488" t="str">
            <v>Obligasi II Bank Danamon Tahun 2010 Seri B</v>
          </cell>
          <cell r="D488" t="str">
            <v>P</v>
          </cell>
          <cell r="E488" t="str">
            <v>I</v>
          </cell>
          <cell r="F488" t="str">
            <v>idAAA</v>
          </cell>
          <cell r="H488">
            <v>921000000000</v>
          </cell>
          <cell r="I488">
            <v>40521</v>
          </cell>
          <cell r="J488">
            <v>40522</v>
          </cell>
          <cell r="K488">
            <v>1</v>
          </cell>
          <cell r="L488">
            <v>42347</v>
          </cell>
          <cell r="M488" t="str">
            <v>IDA0000463B0</v>
          </cell>
          <cell r="N488" t="str">
            <v>DMA 3-9</v>
          </cell>
          <cell r="O488">
            <v>3</v>
          </cell>
          <cell r="P488" t="str">
            <v>Fixed = 9.00%</v>
          </cell>
          <cell r="Q488">
            <v>42293</v>
          </cell>
          <cell r="R488">
            <v>100.05800000000001</v>
          </cell>
          <cell r="S488" t="str">
            <v>N</v>
          </cell>
          <cell r="T488">
            <v>0</v>
          </cell>
          <cell r="U488">
            <v>0</v>
          </cell>
          <cell r="V488" t="str">
            <v>BDMN</v>
          </cell>
          <cell r="W488">
            <v>11</v>
          </cell>
          <cell r="X488">
            <v>1</v>
          </cell>
          <cell r="Y488">
            <v>0</v>
          </cell>
          <cell r="Z488">
            <v>100.008</v>
          </cell>
          <cell r="AA488">
            <v>1</v>
          </cell>
          <cell r="AB488">
            <v>3</v>
          </cell>
          <cell r="AC488" t="str">
            <v>IDR</v>
          </cell>
          <cell r="AD488">
            <v>921000000000</v>
          </cell>
          <cell r="AI488">
            <v>1</v>
          </cell>
          <cell r="AJ488">
            <v>6</v>
          </cell>
          <cell r="AK488" t="str">
            <v>30/360</v>
          </cell>
          <cell r="AL488" t="str">
            <v>N</v>
          </cell>
          <cell r="AM488">
            <v>9</v>
          </cell>
          <cell r="AN488">
            <v>42256</v>
          </cell>
          <cell r="AO488">
            <v>42347</v>
          </cell>
          <cell r="AP488">
            <v>-5.41</v>
          </cell>
          <cell r="AQ488">
            <v>-6</v>
          </cell>
          <cell r="AR488">
            <v>20</v>
          </cell>
          <cell r="AS488">
            <v>8.9064800000000002</v>
          </cell>
          <cell r="AT488">
            <v>1</v>
          </cell>
          <cell r="AU488" t="str">
            <v>Wholesale</v>
          </cell>
          <cell r="AW488" t="str">
            <v>PT. Victoria Sekuritas</v>
          </cell>
        </row>
        <row r="489">
          <cell r="A489" t="str">
            <v>BTPN03A</v>
          </cell>
          <cell r="B489" t="str">
            <v>PT Bank Tabungan Pensiunan Nas</v>
          </cell>
          <cell r="C489" t="str">
            <v>Obligasi Bank BTPN III Tahun 2010 Seri A</v>
          </cell>
          <cell r="D489" t="str">
            <v>P</v>
          </cell>
          <cell r="E489" t="str">
            <v>I</v>
          </cell>
          <cell r="H489">
            <v>400000000000</v>
          </cell>
          <cell r="I489">
            <v>40534</v>
          </cell>
          <cell r="J489">
            <v>40535</v>
          </cell>
          <cell r="K489">
            <v>1</v>
          </cell>
          <cell r="L489">
            <v>41630</v>
          </cell>
          <cell r="M489" t="str">
            <v>IDA0000464A0</v>
          </cell>
          <cell r="N489" t="str">
            <v>DMA 3-22</v>
          </cell>
          <cell r="O489">
            <v>3</v>
          </cell>
          <cell r="P489" t="str">
            <v>Fixed = 8.75%</v>
          </cell>
          <cell r="Q489">
            <v>41585</v>
          </cell>
          <cell r="R489">
            <v>100</v>
          </cell>
          <cell r="S489" t="str">
            <v>N</v>
          </cell>
          <cell r="T489">
            <v>0</v>
          </cell>
          <cell r="U489">
            <v>0</v>
          </cell>
          <cell r="V489" t="str">
            <v>BTPN</v>
          </cell>
          <cell r="W489">
            <v>1</v>
          </cell>
          <cell r="X489">
            <v>1</v>
          </cell>
          <cell r="Y489">
            <v>0</v>
          </cell>
          <cell r="Z489">
            <v>100</v>
          </cell>
          <cell r="AA489">
            <v>1</v>
          </cell>
          <cell r="AB489">
            <v>3</v>
          </cell>
          <cell r="AC489" t="str">
            <v>IDR</v>
          </cell>
          <cell r="AD489">
            <v>400000000000</v>
          </cell>
          <cell r="AI489">
            <v>1</v>
          </cell>
          <cell r="AK489" t="str">
            <v>30/360</v>
          </cell>
          <cell r="AL489" t="str">
            <v>N</v>
          </cell>
          <cell r="AM489">
            <v>8.75</v>
          </cell>
          <cell r="AN489">
            <v>41539</v>
          </cell>
          <cell r="AO489">
            <v>41630</v>
          </cell>
          <cell r="AP489">
            <v>-7.37</v>
          </cell>
          <cell r="AQ489">
            <v>-8</v>
          </cell>
          <cell r="AR489">
            <v>3</v>
          </cell>
          <cell r="AS489">
            <v>8.6532499999999999</v>
          </cell>
          <cell r="AT489">
            <v>1</v>
          </cell>
          <cell r="AU489" t="str">
            <v>Wholesale</v>
          </cell>
          <cell r="AW489" t="str">
            <v>PT CIMB Sec Indonesia</v>
          </cell>
        </row>
        <row r="490">
          <cell r="A490" t="str">
            <v>SPNS12042012</v>
          </cell>
          <cell r="B490" t="str">
            <v>Government Bond</v>
          </cell>
          <cell r="C490" t="str">
            <v>Surat Perbendaharaan Negara Syariah Seri SPN-S12042012</v>
          </cell>
          <cell r="D490" t="str">
            <v>S</v>
          </cell>
          <cell r="E490" t="str">
            <v>I</v>
          </cell>
          <cell r="H490">
            <v>420000000000</v>
          </cell>
          <cell r="I490">
            <v>40829</v>
          </cell>
          <cell r="J490">
            <v>40830</v>
          </cell>
          <cell r="K490">
            <v>1</v>
          </cell>
          <cell r="L490">
            <v>41011</v>
          </cell>
          <cell r="M490" t="str">
            <v>IDQ000004507</v>
          </cell>
          <cell r="N490" t="str">
            <v>SPN</v>
          </cell>
          <cell r="O490">
            <v>0</v>
          </cell>
          <cell r="P490" t="str">
            <v>Yield/Price rata-rata tertimbang 5.32717%</v>
          </cell>
          <cell r="Q490">
            <v>40842</v>
          </cell>
          <cell r="R490">
            <v>97.654290000000003</v>
          </cell>
          <cell r="S490" t="str">
            <v>N</v>
          </cell>
          <cell r="T490">
            <v>0</v>
          </cell>
          <cell r="U490">
            <v>0</v>
          </cell>
          <cell r="V490" t="str">
            <v>GOVT</v>
          </cell>
          <cell r="W490">
            <v>99</v>
          </cell>
          <cell r="X490">
            <v>2</v>
          </cell>
          <cell r="Y490">
            <v>0</v>
          </cell>
          <cell r="Z490">
            <v>97.654290000000003</v>
          </cell>
          <cell r="AA490">
            <v>99</v>
          </cell>
          <cell r="AB490">
            <v>3</v>
          </cell>
          <cell r="AC490" t="str">
            <v>IDR</v>
          </cell>
          <cell r="AD490">
            <v>420000000000</v>
          </cell>
          <cell r="AI490">
            <v>2</v>
          </cell>
          <cell r="AJ490">
            <v>18</v>
          </cell>
          <cell r="AK490" t="str">
            <v>Actual/Actual</v>
          </cell>
          <cell r="AL490" t="str">
            <v>N</v>
          </cell>
          <cell r="AN490">
            <v>40829</v>
          </cell>
          <cell r="AO490">
            <v>41027</v>
          </cell>
          <cell r="AP490">
            <v>-9.07</v>
          </cell>
          <cell r="AQ490">
            <v>-10</v>
          </cell>
          <cell r="AR490">
            <v>244</v>
          </cell>
          <cell r="AS490">
            <v>5.25</v>
          </cell>
          <cell r="AT490">
            <v>2</v>
          </cell>
          <cell r="AU490" t="str">
            <v>Wholesale</v>
          </cell>
        </row>
        <row r="491">
          <cell r="A491" t="str">
            <v>SPN03120119</v>
          </cell>
          <cell r="B491" t="str">
            <v>Government Bond</v>
          </cell>
          <cell r="C491" t="str">
            <v>Surat Perbendaharaan Negara Seri SPN03120119</v>
          </cell>
          <cell r="D491" t="str">
            <v>S</v>
          </cell>
          <cell r="E491" t="str">
            <v>I</v>
          </cell>
          <cell r="G491">
            <v>0</v>
          </cell>
          <cell r="H491">
            <v>200000000000</v>
          </cell>
          <cell r="I491">
            <v>40836</v>
          </cell>
          <cell r="J491">
            <v>40837</v>
          </cell>
          <cell r="K491">
            <v>1</v>
          </cell>
          <cell r="L491">
            <v>40927</v>
          </cell>
          <cell r="M491" t="str">
            <v>IDQ000004606</v>
          </cell>
          <cell r="N491" t="str">
            <v>SPN</v>
          </cell>
          <cell r="O491">
            <v>0</v>
          </cell>
          <cell r="P491" t="str">
            <v>Yield/Price rata-rata tertimbang 4.81038%</v>
          </cell>
          <cell r="Q491">
            <v>40912</v>
          </cell>
          <cell r="R491">
            <v>99.882599999999996</v>
          </cell>
          <cell r="S491" t="str">
            <v>N</v>
          </cell>
          <cell r="T491">
            <v>0</v>
          </cell>
          <cell r="U491">
            <v>0</v>
          </cell>
          <cell r="V491" t="str">
            <v>GOVT</v>
          </cell>
          <cell r="W491">
            <v>99</v>
          </cell>
          <cell r="X491">
            <v>2</v>
          </cell>
          <cell r="Y491">
            <v>0</v>
          </cell>
          <cell r="Z491">
            <v>99.882599999999996</v>
          </cell>
          <cell r="AA491">
            <v>99</v>
          </cell>
          <cell r="AB491">
            <v>3</v>
          </cell>
          <cell r="AC491" t="str">
            <v>IDR</v>
          </cell>
          <cell r="AD491">
            <v>200000000000</v>
          </cell>
          <cell r="AI491">
            <v>1</v>
          </cell>
          <cell r="AJ491">
            <v>1</v>
          </cell>
          <cell r="AK491" t="str">
            <v>Actual/Actual</v>
          </cell>
          <cell r="AL491" t="str">
            <v>N</v>
          </cell>
          <cell r="AN491">
            <v>40836</v>
          </cell>
          <cell r="AO491">
            <v>40927</v>
          </cell>
          <cell r="AP491">
            <v>-9.3000000000000007</v>
          </cell>
          <cell r="AQ491">
            <v>-10</v>
          </cell>
          <cell r="AR491">
            <v>17.25</v>
          </cell>
          <cell r="AS491">
            <v>0</v>
          </cell>
          <cell r="AT491">
            <v>2</v>
          </cell>
          <cell r="AU491" t="str">
            <v>Wholesale</v>
          </cell>
          <cell r="AV491">
            <v>0</v>
          </cell>
        </row>
        <row r="492">
          <cell r="A492" t="str">
            <v>FR0041</v>
          </cell>
          <cell r="B492" t="str">
            <v>Government Bond</v>
          </cell>
          <cell r="C492" t="str">
            <v>Obligasi Negara Th. 2006 Seri FR0041</v>
          </cell>
          <cell r="D492" t="str">
            <v>S</v>
          </cell>
          <cell r="E492" t="str">
            <v>I</v>
          </cell>
          <cell r="G492">
            <v>0</v>
          </cell>
          <cell r="H492">
            <v>1100000000000</v>
          </cell>
          <cell r="I492">
            <v>39001</v>
          </cell>
          <cell r="J492">
            <v>39002</v>
          </cell>
          <cell r="K492">
            <v>367</v>
          </cell>
          <cell r="L492">
            <v>39767</v>
          </cell>
          <cell r="M492" t="str">
            <v>IDG000007303</v>
          </cell>
          <cell r="N492" t="str">
            <v>MNO6-15</v>
          </cell>
          <cell r="O492">
            <v>6</v>
          </cell>
          <cell r="P492" t="str">
            <v>Fixed = 9</v>
          </cell>
        </row>
        <row r="493">
          <cell r="A493" t="str">
            <v>SPN12121005</v>
          </cell>
          <cell r="B493" t="str">
            <v>Government Bond</v>
          </cell>
          <cell r="C493" t="str">
            <v>Surat Perbendaharaan Negara Seri SPN12121005</v>
          </cell>
          <cell r="D493" t="str">
            <v>S</v>
          </cell>
          <cell r="E493" t="str">
            <v>I</v>
          </cell>
          <cell r="H493">
            <v>3000000000000</v>
          </cell>
          <cell r="I493">
            <v>40822</v>
          </cell>
          <cell r="J493">
            <v>40823</v>
          </cell>
          <cell r="K493">
            <v>1</v>
          </cell>
          <cell r="L493">
            <v>41187</v>
          </cell>
          <cell r="M493" t="str">
            <v>IDQ000004408</v>
          </cell>
          <cell r="N493" t="str">
            <v>SPN</v>
          </cell>
          <cell r="O493">
            <v>0</v>
          </cell>
          <cell r="P493" t="str">
            <v>Yield/Price rata-rata tertimbang 5.75521%</v>
          </cell>
          <cell r="Q493">
            <v>41184</v>
          </cell>
          <cell r="R493">
            <v>99.987669999999994</v>
          </cell>
          <cell r="S493" t="str">
            <v>N</v>
          </cell>
          <cell r="T493">
            <v>0</v>
          </cell>
          <cell r="U493">
            <v>0</v>
          </cell>
          <cell r="V493" t="str">
            <v>GOVT</v>
          </cell>
          <cell r="W493">
            <v>99</v>
          </cell>
          <cell r="X493">
            <v>2</v>
          </cell>
          <cell r="Y493">
            <v>0</v>
          </cell>
          <cell r="Z493">
            <v>99.987669999999994</v>
          </cell>
          <cell r="AA493">
            <v>99</v>
          </cell>
          <cell r="AB493">
            <v>3</v>
          </cell>
          <cell r="AC493" t="str">
            <v>IDR</v>
          </cell>
          <cell r="AD493">
            <v>4100000000000</v>
          </cell>
          <cell r="AI493">
            <v>1</v>
          </cell>
          <cell r="AJ493">
            <v>1</v>
          </cell>
          <cell r="AK493" t="str">
            <v>Actual/Actual</v>
          </cell>
          <cell r="AL493" t="str">
            <v>N</v>
          </cell>
          <cell r="AP493">
            <v>-8.58</v>
          </cell>
          <cell r="AQ493">
            <v>-9</v>
          </cell>
          <cell r="AR493">
            <v>62.06</v>
          </cell>
          <cell r="AS493">
            <v>4.5</v>
          </cell>
          <cell r="AT493">
            <v>2</v>
          </cell>
          <cell r="AU493" t="str">
            <v>Wholesale</v>
          </cell>
        </row>
        <row r="494">
          <cell r="A494" t="str">
            <v>BSLT04</v>
          </cell>
          <cell r="B494" t="str">
            <v>BPD Sulut</v>
          </cell>
          <cell r="C494" t="str">
            <v>Obligasi Bank Sulut IV Tahun 2010</v>
          </cell>
          <cell r="D494" t="str">
            <v>S</v>
          </cell>
          <cell r="E494" t="str">
            <v>I</v>
          </cell>
          <cell r="F494" t="str">
            <v>idA-</v>
          </cell>
          <cell r="H494">
            <v>390000000000</v>
          </cell>
          <cell r="I494">
            <v>40277</v>
          </cell>
          <cell r="J494">
            <v>40280</v>
          </cell>
          <cell r="K494">
            <v>1</v>
          </cell>
          <cell r="L494">
            <v>42103</v>
          </cell>
          <cell r="M494" t="str">
            <v>IDA000044309</v>
          </cell>
          <cell r="N494" t="str">
            <v>AAJ3-9</v>
          </cell>
          <cell r="O494">
            <v>3</v>
          </cell>
          <cell r="P494" t="str">
            <v>Fixed = 12%</v>
          </cell>
          <cell r="Q494">
            <v>42039</v>
          </cell>
          <cell r="R494">
            <v>100.29</v>
          </cell>
          <cell r="S494" t="str">
            <v>N</v>
          </cell>
          <cell r="T494">
            <v>0</v>
          </cell>
          <cell r="U494">
            <v>0</v>
          </cell>
          <cell r="V494" t="str">
            <v>BSLT</v>
          </cell>
          <cell r="W494">
            <v>13</v>
          </cell>
          <cell r="X494">
            <v>1</v>
          </cell>
          <cell r="Y494">
            <v>0</v>
          </cell>
          <cell r="Z494">
            <v>100.14333000000001</v>
          </cell>
          <cell r="AA494">
            <v>1</v>
          </cell>
          <cell r="AB494">
            <v>3</v>
          </cell>
          <cell r="AC494" t="str">
            <v>IDR</v>
          </cell>
          <cell r="AD494">
            <v>390000000000</v>
          </cell>
          <cell r="AI494">
            <v>1</v>
          </cell>
          <cell r="AJ494">
            <v>8</v>
          </cell>
          <cell r="AK494" t="str">
            <v>30/360</v>
          </cell>
          <cell r="AL494" t="str">
            <v>N</v>
          </cell>
          <cell r="AM494">
            <v>12</v>
          </cell>
          <cell r="AN494">
            <v>42013</v>
          </cell>
          <cell r="AO494">
            <v>42103</v>
          </cell>
          <cell r="AP494">
            <v>-6.07</v>
          </cell>
          <cell r="AQ494">
            <v>-7</v>
          </cell>
          <cell r="AR494">
            <v>5</v>
          </cell>
          <cell r="AS494">
            <v>11.89296</v>
          </cell>
          <cell r="AT494">
            <v>1</v>
          </cell>
          <cell r="AU494" t="str">
            <v>Wholesale</v>
          </cell>
          <cell r="AW494" t="str">
            <v>PT Andalan Artha Advisindo Sekuritas</v>
          </cell>
        </row>
        <row r="495">
          <cell r="A495" t="str">
            <v>SPN03130517</v>
          </cell>
          <cell r="B495" t="str">
            <v>Government Bond</v>
          </cell>
          <cell r="C495" t="str">
            <v>Surat Perbendaharaan Negara Seri SPN03130517</v>
          </cell>
          <cell r="D495" t="str">
            <v>S</v>
          </cell>
          <cell r="E495" t="str">
            <v>I</v>
          </cell>
          <cell r="H495">
            <v>1000000000000</v>
          </cell>
          <cell r="I495">
            <v>41323</v>
          </cell>
          <cell r="J495">
            <v>41324</v>
          </cell>
          <cell r="L495">
            <v>41411</v>
          </cell>
          <cell r="M495" t="str">
            <v>IDQ000008300</v>
          </cell>
          <cell r="N495" t="str">
            <v>SPN</v>
          </cell>
          <cell r="O495">
            <v>1</v>
          </cell>
          <cell r="P495" t="str">
            <v>Yield Rata - rata tertimbang = 3.08134%</v>
          </cell>
          <cell r="Q495">
            <v>41407</v>
          </cell>
          <cell r="R495">
            <v>99.96302</v>
          </cell>
          <cell r="S495" t="str">
            <v>N</v>
          </cell>
          <cell r="V495" t="str">
            <v>GOVT</v>
          </cell>
          <cell r="W495">
            <v>99</v>
          </cell>
          <cell r="X495">
            <v>2</v>
          </cell>
          <cell r="Z495">
            <v>99.962999999999994</v>
          </cell>
          <cell r="AA495">
            <v>99</v>
          </cell>
          <cell r="AB495">
            <v>2</v>
          </cell>
          <cell r="AC495" t="str">
            <v>IDR</v>
          </cell>
          <cell r="AD495">
            <v>1000000000000</v>
          </cell>
          <cell r="AI495">
            <v>1</v>
          </cell>
          <cell r="AJ495">
            <v>1</v>
          </cell>
          <cell r="AK495" t="str">
            <v>Actual/Actual</v>
          </cell>
          <cell r="AL495" t="str">
            <v>N</v>
          </cell>
          <cell r="AN495">
            <v>41323</v>
          </cell>
          <cell r="AO495">
            <v>41411</v>
          </cell>
          <cell r="AP495">
            <v>-7.97</v>
          </cell>
          <cell r="AQ495">
            <v>-8</v>
          </cell>
          <cell r="AR495">
            <v>8</v>
          </cell>
          <cell r="AS495">
            <v>4.5</v>
          </cell>
          <cell r="AT495">
            <v>2</v>
          </cell>
          <cell r="AU495" t="str">
            <v>Wholesale</v>
          </cell>
        </row>
        <row r="496">
          <cell r="A496" t="str">
            <v>SPN12140217</v>
          </cell>
          <cell r="B496" t="str">
            <v>Government Bond</v>
          </cell>
          <cell r="C496" t="str">
            <v>Surat Perbendaharaan Negara Seri SPN12140217</v>
          </cell>
          <cell r="D496" t="str">
            <v>S</v>
          </cell>
          <cell r="E496" t="str">
            <v>I</v>
          </cell>
          <cell r="H496">
            <v>1000000000000</v>
          </cell>
          <cell r="I496">
            <v>41323</v>
          </cell>
          <cell r="J496">
            <v>41324</v>
          </cell>
          <cell r="L496">
            <v>41687</v>
          </cell>
          <cell r="M496" t="str">
            <v>IDQ000008409</v>
          </cell>
          <cell r="N496" t="str">
            <v>SPN</v>
          </cell>
          <cell r="O496">
            <v>1</v>
          </cell>
          <cell r="P496" t="str">
            <v>Yield Rata - rata tertimbang = 4.24777%</v>
          </cell>
          <cell r="Q496">
            <v>41680</v>
          </cell>
          <cell r="R496">
            <v>99.958920000000006</v>
          </cell>
          <cell r="S496" t="str">
            <v>N</v>
          </cell>
          <cell r="V496" t="str">
            <v>GOVT</v>
          </cell>
          <cell r="W496">
            <v>99</v>
          </cell>
          <cell r="X496">
            <v>2</v>
          </cell>
          <cell r="Z496">
            <v>39.98357</v>
          </cell>
          <cell r="AA496">
            <v>99</v>
          </cell>
          <cell r="AB496">
            <v>2</v>
          </cell>
          <cell r="AC496" t="str">
            <v>IDR</v>
          </cell>
          <cell r="AD496">
            <v>2000000000000</v>
          </cell>
          <cell r="AI496">
            <v>1</v>
          </cell>
          <cell r="AJ496">
            <v>1</v>
          </cell>
          <cell r="AK496" t="str">
            <v>Actual/Actual</v>
          </cell>
          <cell r="AL496" t="str">
            <v>N</v>
          </cell>
          <cell r="AN496">
            <v>41323</v>
          </cell>
          <cell r="AO496">
            <v>41687</v>
          </cell>
          <cell r="AP496">
            <v>-7.21</v>
          </cell>
          <cell r="AQ496">
            <v>-8</v>
          </cell>
          <cell r="AR496">
            <v>11</v>
          </cell>
          <cell r="AS496">
            <v>0</v>
          </cell>
          <cell r="AT496">
            <v>2</v>
          </cell>
          <cell r="AU496" t="str">
            <v>Wholesale</v>
          </cell>
        </row>
        <row r="497">
          <cell r="A497" t="str">
            <v>SMADMF01CCN1</v>
          </cell>
          <cell r="B497" t="str">
            <v>Adira Finance</v>
          </cell>
          <cell r="C497" t="str">
            <v>Sukuk Mudharabah Berkelanjutan I Adira Finance Tahap I Tahun 2013 Seri C</v>
          </cell>
          <cell r="D497" t="str">
            <v>P</v>
          </cell>
          <cell r="E497" t="str">
            <v>I</v>
          </cell>
          <cell r="F497" t="str">
            <v>idAAA(sy)</v>
          </cell>
          <cell r="H497">
            <v>286000000000</v>
          </cell>
          <cell r="I497">
            <v>41334</v>
          </cell>
          <cell r="J497">
            <v>41337</v>
          </cell>
          <cell r="L497">
            <v>42430</v>
          </cell>
          <cell r="M497" t="str">
            <v>IDJ0000056C1</v>
          </cell>
          <cell r="N497" t="str">
            <v>MARJUN 3-1</v>
          </cell>
          <cell r="O497">
            <v>3</v>
          </cell>
          <cell r="P497" t="str">
            <v xml:space="preserve">Nisbah = 65.417% dgn indikasi bagi hasil ekuivalen:7.85% (Peng-JTO-00010/BEI.PP1/02-2016 tanggal </v>
          </cell>
          <cell r="Q497">
            <v>42424</v>
          </cell>
          <cell r="R497">
            <v>99.985200000000006</v>
          </cell>
          <cell r="S497" t="str">
            <v>N</v>
          </cell>
          <cell r="V497" t="str">
            <v>ADMF</v>
          </cell>
          <cell r="W497">
            <v>7</v>
          </cell>
          <cell r="X497">
            <v>1</v>
          </cell>
          <cell r="Z497">
            <v>99.995199999999997</v>
          </cell>
          <cell r="AA497">
            <v>4</v>
          </cell>
          <cell r="AB497">
            <v>3</v>
          </cell>
          <cell r="AC497" t="str">
            <v>IDR</v>
          </cell>
          <cell r="AD497">
            <v>286000000000</v>
          </cell>
          <cell r="AI497">
            <v>2</v>
          </cell>
          <cell r="AJ497">
            <v>6</v>
          </cell>
          <cell r="AK497" t="str">
            <v>30/360</v>
          </cell>
          <cell r="AL497" t="str">
            <v>N</v>
          </cell>
          <cell r="AN497">
            <v>42339</v>
          </cell>
          <cell r="AO497">
            <v>42430</v>
          </cell>
          <cell r="AP497">
            <v>-5.18</v>
          </cell>
          <cell r="AQ497">
            <v>-6</v>
          </cell>
          <cell r="AR497">
            <v>1.5</v>
          </cell>
          <cell r="AS497">
            <v>7.335</v>
          </cell>
          <cell r="AT497">
            <v>4</v>
          </cell>
          <cell r="AU497" t="str">
            <v>Wholesale</v>
          </cell>
          <cell r="AW497" t="str">
            <v>Danareksa Sek</v>
          </cell>
        </row>
        <row r="498">
          <cell r="A498" t="str">
            <v>SPNS03042013</v>
          </cell>
          <cell r="B498" t="str">
            <v>Government Bond</v>
          </cell>
          <cell r="C498" t="str">
            <v>Surat Perbendaharaan Negara Syariah Seri SPN-S 03042013</v>
          </cell>
          <cell r="D498" t="str">
            <v>S</v>
          </cell>
          <cell r="E498" t="str">
            <v>I</v>
          </cell>
          <cell r="H498">
            <v>90000000000</v>
          </cell>
          <cell r="I498">
            <v>41186</v>
          </cell>
          <cell r="J498">
            <v>41187</v>
          </cell>
          <cell r="L498">
            <v>41367</v>
          </cell>
          <cell r="M498" t="str">
            <v>IDQ000007203</v>
          </cell>
          <cell r="N498" t="str">
            <v>SPN</v>
          </cell>
          <cell r="O498">
            <v>1</v>
          </cell>
          <cell r="P498" t="str">
            <v>Yield Rata rata tertimbang 4.69444%</v>
          </cell>
          <cell r="S498" t="str">
            <v>N</v>
          </cell>
          <cell r="V498" t="str">
            <v>GOVT</v>
          </cell>
          <cell r="W498">
            <v>99</v>
          </cell>
          <cell r="X498">
            <v>2</v>
          </cell>
          <cell r="AA498">
            <v>99</v>
          </cell>
          <cell r="AB498">
            <v>2</v>
          </cell>
          <cell r="AC498" t="str">
            <v>IDR</v>
          </cell>
          <cell r="AD498">
            <v>90000000000</v>
          </cell>
          <cell r="AI498">
            <v>2</v>
          </cell>
          <cell r="AJ498">
            <v>18</v>
          </cell>
          <cell r="AK498" t="str">
            <v>Actual/Actual</v>
          </cell>
          <cell r="AL498" t="str">
            <v>N</v>
          </cell>
          <cell r="AN498">
            <v>41186</v>
          </cell>
          <cell r="AO498">
            <v>41367</v>
          </cell>
          <cell r="AP498">
            <v>-8.09</v>
          </cell>
          <cell r="AQ498">
            <v>-9</v>
          </cell>
          <cell r="AT498">
            <v>2</v>
          </cell>
          <cell r="AU498" t="str">
            <v>Wholesale</v>
          </cell>
        </row>
        <row r="499">
          <cell r="A499" t="str">
            <v>BLAM03</v>
          </cell>
          <cell r="B499" t="str">
            <v>Bank Lampung</v>
          </cell>
          <cell r="C499" t="str">
            <v>Obligasi III Bank Lampung Tahun 2012</v>
          </cell>
          <cell r="D499" t="str">
            <v>P</v>
          </cell>
          <cell r="E499" t="str">
            <v>I</v>
          </cell>
          <cell r="F499" t="str">
            <v>idA-</v>
          </cell>
          <cell r="H499">
            <v>500000000000</v>
          </cell>
          <cell r="I499">
            <v>41191</v>
          </cell>
          <cell r="J499">
            <v>41192</v>
          </cell>
          <cell r="L499">
            <v>43017</v>
          </cell>
          <cell r="M499" t="str">
            <v>IDA000054407</v>
          </cell>
          <cell r="N499" t="str">
            <v>OKTJAN 3-9</v>
          </cell>
          <cell r="O499">
            <v>3</v>
          </cell>
          <cell r="P499" t="str">
            <v>Fixed = 9.45%</v>
          </cell>
          <cell r="Q499">
            <v>42837</v>
          </cell>
          <cell r="R499">
            <v>100.82</v>
          </cell>
          <cell r="S499" t="str">
            <v>N</v>
          </cell>
          <cell r="V499" t="str">
            <v>BLAM</v>
          </cell>
          <cell r="W499">
            <v>6</v>
          </cell>
          <cell r="X499">
            <v>1</v>
          </cell>
          <cell r="Z499">
            <v>100.81</v>
          </cell>
          <cell r="AA499">
            <v>1</v>
          </cell>
          <cell r="AB499">
            <v>3</v>
          </cell>
          <cell r="AC499" t="str">
            <v>IDR</v>
          </cell>
          <cell r="AD499">
            <v>500000000000</v>
          </cell>
          <cell r="AI499">
            <v>1</v>
          </cell>
          <cell r="AJ499">
            <v>8</v>
          </cell>
          <cell r="AK499" t="str">
            <v>30/360</v>
          </cell>
          <cell r="AL499" t="str">
            <v>N</v>
          </cell>
          <cell r="AM499">
            <v>9.4499999999999993</v>
          </cell>
          <cell r="AN499">
            <v>42925</v>
          </cell>
          <cell r="AO499">
            <v>43017</v>
          </cell>
          <cell r="AP499">
            <v>-3.57</v>
          </cell>
          <cell r="AQ499">
            <v>-4</v>
          </cell>
          <cell r="AR499">
            <v>5.5</v>
          </cell>
          <cell r="AS499">
            <v>7.6817000000000002</v>
          </cell>
          <cell r="AT499">
            <v>1</v>
          </cell>
          <cell r="AU499" t="str">
            <v>Wholesale</v>
          </cell>
          <cell r="AW499" t="str">
            <v>Bahana Securities</v>
          </cell>
        </row>
        <row r="500">
          <cell r="A500" t="str">
            <v>ORI009</v>
          </cell>
          <cell r="B500" t="str">
            <v>Government Bond</v>
          </cell>
          <cell r="C500" t="str">
            <v>Obligasi Negara Republik Indonesia Seri ORI009</v>
          </cell>
          <cell r="D500" t="str">
            <v>S</v>
          </cell>
          <cell r="E500" t="str">
            <v>I</v>
          </cell>
          <cell r="F500" t="str">
            <v>idAAA</v>
          </cell>
          <cell r="H500">
            <v>12676745000000</v>
          </cell>
          <cell r="I500">
            <v>41192</v>
          </cell>
          <cell r="J500">
            <v>41193</v>
          </cell>
          <cell r="L500">
            <v>42292</v>
          </cell>
          <cell r="M500" t="str">
            <v>IDG000010505</v>
          </cell>
          <cell r="N500" t="str">
            <v>OCTNOV 1-15</v>
          </cell>
          <cell r="O500">
            <v>1</v>
          </cell>
          <cell r="P500" t="str">
            <v>Fixed = 6.25% (Peng-JTO-00048/BEI.PNG/10-2015 Tanggal 13 Okt 2015)</v>
          </cell>
          <cell r="Q500">
            <v>42286</v>
          </cell>
          <cell r="R500">
            <v>100</v>
          </cell>
          <cell r="S500" t="str">
            <v>N</v>
          </cell>
          <cell r="V500" t="str">
            <v>GOVT</v>
          </cell>
          <cell r="W500">
            <v>99</v>
          </cell>
          <cell r="X500">
            <v>2</v>
          </cell>
          <cell r="Z500">
            <v>100.01842000000001</v>
          </cell>
          <cell r="AA500">
            <v>1</v>
          </cell>
          <cell r="AB500">
            <v>2</v>
          </cell>
          <cell r="AC500" t="str">
            <v>IDR</v>
          </cell>
          <cell r="AD500">
            <v>12676745000000</v>
          </cell>
          <cell r="AI500">
            <v>1</v>
          </cell>
          <cell r="AJ500">
            <v>5</v>
          </cell>
          <cell r="AK500" t="str">
            <v>Actual/Actual</v>
          </cell>
          <cell r="AL500" t="str">
            <v>N</v>
          </cell>
          <cell r="AM500">
            <v>6.25</v>
          </cell>
          <cell r="AN500">
            <v>42262</v>
          </cell>
          <cell r="AO500">
            <v>42292</v>
          </cell>
          <cell r="AP500">
            <v>-5.56</v>
          </cell>
          <cell r="AQ500">
            <v>-6</v>
          </cell>
          <cell r="AR500">
            <v>0.5</v>
          </cell>
          <cell r="AS500">
            <v>6.25</v>
          </cell>
          <cell r="AT500">
            <v>1</v>
          </cell>
          <cell r="AU500" t="str">
            <v>Retail</v>
          </cell>
        </row>
        <row r="501">
          <cell r="A501" t="str">
            <v>BNGA01BCN1</v>
          </cell>
          <cell r="B501" t="str">
            <v>Bank CIMB Niaga</v>
          </cell>
          <cell r="C501" t="str">
            <v>Obligasi Berkelanjutan I Bank CIMB Niaga Tahap I Tahun 2012 Dengan Tingkat Bunga Tetap Seri B</v>
          </cell>
          <cell r="D501" t="str">
            <v>P</v>
          </cell>
          <cell r="E501" t="str">
            <v>I</v>
          </cell>
          <cell r="F501" t="str">
            <v>idAAA</v>
          </cell>
          <cell r="H501">
            <v>1400000000000</v>
          </cell>
          <cell r="I501">
            <v>41212</v>
          </cell>
          <cell r="J501">
            <v>41213</v>
          </cell>
          <cell r="L501">
            <v>43038</v>
          </cell>
          <cell r="M501" t="str">
            <v>IDA0000548B8</v>
          </cell>
          <cell r="N501" t="str">
            <v>OCTJAN 3-30</v>
          </cell>
          <cell r="O501">
            <v>3</v>
          </cell>
          <cell r="P501" t="str">
            <v>Fixed = 7.75%</v>
          </cell>
          <cell r="Q501">
            <v>43011</v>
          </cell>
          <cell r="R501">
            <v>100.1</v>
          </cell>
          <cell r="S501" t="str">
            <v>N</v>
          </cell>
          <cell r="V501" t="str">
            <v>BNGA</v>
          </cell>
          <cell r="W501">
            <v>1</v>
          </cell>
          <cell r="X501">
            <v>1</v>
          </cell>
          <cell r="Z501">
            <v>100.1</v>
          </cell>
          <cell r="AA501">
            <v>1</v>
          </cell>
          <cell r="AB501">
            <v>3</v>
          </cell>
          <cell r="AC501" t="str">
            <v>IDR</v>
          </cell>
          <cell r="AD501">
            <v>1400000000000</v>
          </cell>
          <cell r="AI501">
            <v>1</v>
          </cell>
          <cell r="AJ501">
            <v>6</v>
          </cell>
          <cell r="AK501" t="str">
            <v>30/360</v>
          </cell>
          <cell r="AL501" t="str">
            <v>N</v>
          </cell>
          <cell r="AM501">
            <v>7.75</v>
          </cell>
          <cell r="AN501">
            <v>42946</v>
          </cell>
          <cell r="AO501">
            <v>43038</v>
          </cell>
          <cell r="AP501">
            <v>-3.51</v>
          </cell>
          <cell r="AQ501">
            <v>-4</v>
          </cell>
          <cell r="AR501">
            <v>23</v>
          </cell>
          <cell r="AS501">
            <v>6.2167899999999996</v>
          </cell>
          <cell r="AT501">
            <v>1</v>
          </cell>
          <cell r="AU501" t="str">
            <v>Wholesale</v>
          </cell>
          <cell r="AW501" t="str">
            <v>CIMB Securities Indonesia</v>
          </cell>
        </row>
        <row r="502">
          <cell r="A502" t="str">
            <v>BNII01ACN2</v>
          </cell>
          <cell r="B502" t="str">
            <v>Bank International Indonesia</v>
          </cell>
          <cell r="C502" t="str">
            <v>Obligasi Berkelanjutan I Bank BII Tahap II Tahun 2012 Seri A</v>
          </cell>
          <cell r="D502" t="str">
            <v>P</v>
          </cell>
          <cell r="E502" t="str">
            <v>I</v>
          </cell>
          <cell r="F502" t="str">
            <v>idAAA</v>
          </cell>
          <cell r="H502">
            <v>980000000000</v>
          </cell>
          <cell r="I502">
            <v>41213</v>
          </cell>
          <cell r="J502">
            <v>41214</v>
          </cell>
          <cell r="L502">
            <v>42308</v>
          </cell>
          <cell r="M502" t="str">
            <v>IDA0000546A4</v>
          </cell>
          <cell r="N502" t="str">
            <v>OCTJAN 3-31</v>
          </cell>
          <cell r="O502">
            <v>3</v>
          </cell>
          <cell r="P502" t="str">
            <v>Fixed = 7.6%</v>
          </cell>
          <cell r="Q502">
            <v>42236</v>
          </cell>
          <cell r="R502">
            <v>99.9</v>
          </cell>
          <cell r="S502" t="str">
            <v>N</v>
          </cell>
          <cell r="V502" t="str">
            <v>BNII</v>
          </cell>
          <cell r="W502">
            <v>6</v>
          </cell>
          <cell r="X502">
            <v>1</v>
          </cell>
          <cell r="Z502">
            <v>99.9</v>
          </cell>
          <cell r="AA502">
            <v>1</v>
          </cell>
          <cell r="AB502">
            <v>3</v>
          </cell>
          <cell r="AC502" t="str">
            <v>IDR</v>
          </cell>
          <cell r="AD502">
            <v>980000000000</v>
          </cell>
          <cell r="AI502">
            <v>1</v>
          </cell>
          <cell r="AJ502">
            <v>6</v>
          </cell>
          <cell r="AK502" t="str">
            <v>30/360</v>
          </cell>
          <cell r="AL502" t="str">
            <v>N</v>
          </cell>
          <cell r="AM502">
            <v>7.6</v>
          </cell>
          <cell r="AN502">
            <v>42216</v>
          </cell>
          <cell r="AO502">
            <v>42308</v>
          </cell>
          <cell r="AP502">
            <v>-5.51</v>
          </cell>
          <cell r="AQ502">
            <v>-6</v>
          </cell>
          <cell r="AR502">
            <v>10</v>
          </cell>
          <cell r="AS502">
            <v>8.1343300000000003</v>
          </cell>
          <cell r="AT502">
            <v>1</v>
          </cell>
          <cell r="AU502" t="str">
            <v>Wholesale</v>
          </cell>
          <cell r="AW502" t="str">
            <v>Bahana Sec</v>
          </cell>
        </row>
        <row r="503">
          <cell r="A503" t="str">
            <v>BNII01SBCN2</v>
          </cell>
          <cell r="B503" t="str">
            <v>Bank International Indonesia</v>
          </cell>
          <cell r="C503" t="str">
            <v>Obligasi Subordinasi Berkelanjutan I Bank BII Tahap II Tahun 2012</v>
          </cell>
          <cell r="D503" t="str">
            <v>P</v>
          </cell>
          <cell r="E503" t="str">
            <v>I</v>
          </cell>
          <cell r="F503" t="str">
            <v>idAA+</v>
          </cell>
          <cell r="H503">
            <v>1000000000000</v>
          </cell>
          <cell r="I503">
            <v>41213</v>
          </cell>
          <cell r="J503">
            <v>41214</v>
          </cell>
          <cell r="L503">
            <v>43769</v>
          </cell>
          <cell r="M503" t="str">
            <v>IDA000054704</v>
          </cell>
          <cell r="N503" t="str">
            <v>OCTJAN 3-31</v>
          </cell>
          <cell r="O503">
            <v>3</v>
          </cell>
          <cell r="P503" t="str">
            <v>Fixed = 9.25%</v>
          </cell>
          <cell r="Q503">
            <v>43734.40625</v>
          </cell>
          <cell r="R503">
            <v>100.22</v>
          </cell>
          <cell r="S503" t="str">
            <v>N</v>
          </cell>
          <cell r="V503" t="str">
            <v>BNII</v>
          </cell>
          <cell r="W503">
            <v>6</v>
          </cell>
          <cell r="X503">
            <v>1</v>
          </cell>
          <cell r="Z503">
            <v>100.22</v>
          </cell>
          <cell r="AA503">
            <v>1</v>
          </cell>
          <cell r="AB503">
            <v>3</v>
          </cell>
          <cell r="AC503" t="str">
            <v>IDR</v>
          </cell>
          <cell r="AD503">
            <v>1000000000000</v>
          </cell>
          <cell r="AI503">
            <v>1</v>
          </cell>
          <cell r="AJ503">
            <v>7</v>
          </cell>
          <cell r="AK503" t="str">
            <v>30/360</v>
          </cell>
          <cell r="AL503" t="str">
            <v>N</v>
          </cell>
          <cell r="AM503">
            <v>9.25</v>
          </cell>
          <cell r="AN503">
            <v>43677</v>
          </cell>
          <cell r="AO503">
            <v>43769</v>
          </cell>
          <cell r="AP503">
            <v>-1.51</v>
          </cell>
          <cell r="AQ503">
            <v>-2</v>
          </cell>
          <cell r="AR503">
            <v>13</v>
          </cell>
          <cell r="AS503">
            <v>3.7400899999999999</v>
          </cell>
          <cell r="AT503">
            <v>1</v>
          </cell>
          <cell r="AU503" t="str">
            <v>Wholesale</v>
          </cell>
          <cell r="AW503" t="str">
            <v>Bahana Sec</v>
          </cell>
        </row>
        <row r="504">
          <cell r="A504" t="str">
            <v>SISSMM01</v>
          </cell>
          <cell r="B504" t="str">
            <v>Sumberdaya Sewatama</v>
          </cell>
          <cell r="C504" t="str">
            <v>Sukuk Ijarah Sumberdaya Sewatama I Tahun 2012</v>
          </cell>
          <cell r="D504" t="str">
            <v>P</v>
          </cell>
          <cell r="E504" t="str">
            <v>A</v>
          </cell>
          <cell r="F504" t="str">
            <v>idBB(sy)</v>
          </cell>
          <cell r="H504">
            <v>199500000000</v>
          </cell>
          <cell r="I504">
            <v>41243</v>
          </cell>
          <cell r="J504">
            <v>41246</v>
          </cell>
          <cell r="L504">
            <v>49309</v>
          </cell>
          <cell r="M504" t="str">
            <v>IDJ000005301</v>
          </cell>
          <cell r="N504" t="str">
            <v>NOVFEB 3-30</v>
          </cell>
          <cell r="O504">
            <v>3</v>
          </cell>
          <cell r="P504" t="str">
            <v>Cicilan imbalan Ijarah 7%/thn s/d 31 Maret 2020; Cicilan imbalan Ijarah 8%/thn s/d 31 Maret 2024</v>
          </cell>
          <cell r="Q504">
            <v>43868.594444444447</v>
          </cell>
          <cell r="R504">
            <v>15.1</v>
          </cell>
          <cell r="S504" t="str">
            <v>N</v>
          </cell>
          <cell r="V504" t="str">
            <v>SSMM</v>
          </cell>
          <cell r="W504">
            <v>2</v>
          </cell>
          <cell r="X504">
            <v>1</v>
          </cell>
          <cell r="Z504">
            <v>25.00667</v>
          </cell>
          <cell r="AA504">
            <v>4</v>
          </cell>
          <cell r="AB504">
            <v>3</v>
          </cell>
          <cell r="AC504" t="str">
            <v>IDR</v>
          </cell>
          <cell r="AD504">
            <v>187826394766</v>
          </cell>
          <cell r="AI504">
            <v>2</v>
          </cell>
          <cell r="AJ504">
            <v>10</v>
          </cell>
          <cell r="AK504" t="str">
            <v>30/360</v>
          </cell>
          <cell r="AL504" t="str">
            <v>N</v>
          </cell>
          <cell r="AN504">
            <v>44286</v>
          </cell>
          <cell r="AO504">
            <v>44377</v>
          </cell>
          <cell r="AP504">
            <v>13.66</v>
          </cell>
          <cell r="AQ504">
            <v>13</v>
          </cell>
          <cell r="AR504">
            <v>2.402955972</v>
          </cell>
          <cell r="AS504">
            <v>80.900000000000006</v>
          </cell>
          <cell r="AT504">
            <v>4</v>
          </cell>
          <cell r="AU504" t="str">
            <v>Wholesale</v>
          </cell>
          <cell r="AV504">
            <v>2</v>
          </cell>
          <cell r="AW504" t="str">
            <v>DBS Vickers Sec Indonesia</v>
          </cell>
        </row>
        <row r="505">
          <cell r="A505" t="str">
            <v>DBTN03</v>
          </cell>
          <cell r="B505" t="str">
            <v>PT Bank Tabungan Negara Tbk</v>
          </cell>
          <cell r="C505" t="str">
            <v>Efek Beragun Aset Danareksa BTN 03 -  KPR Kelas A Tahun 2012</v>
          </cell>
          <cell r="D505" t="str">
            <v>P</v>
          </cell>
          <cell r="E505" t="str">
            <v>I</v>
          </cell>
          <cell r="F505" t="str">
            <v>idAAA</v>
          </cell>
          <cell r="H505">
            <v>925000000000</v>
          </cell>
          <cell r="I505">
            <v>41255</v>
          </cell>
          <cell r="J505">
            <v>41256</v>
          </cell>
          <cell r="L505">
            <v>44933</v>
          </cell>
          <cell r="M505" t="str">
            <v>IDU000000507</v>
          </cell>
          <cell r="N505" t="str">
            <v>DESMAR 3-27</v>
          </cell>
          <cell r="O505">
            <v>3</v>
          </cell>
          <cell r="P505" t="str">
            <v>Fixed = 7.75%</v>
          </cell>
          <cell r="Q505">
            <v>42420.444444444445</v>
          </cell>
          <cell r="R505">
            <v>103</v>
          </cell>
          <cell r="S505" t="str">
            <v>N</v>
          </cell>
          <cell r="V505" t="str">
            <v>DBTN03</v>
          </cell>
          <cell r="W505">
            <v>99</v>
          </cell>
          <cell r="X505">
            <v>3</v>
          </cell>
          <cell r="Z505">
            <v>103</v>
          </cell>
          <cell r="AA505">
            <v>1</v>
          </cell>
          <cell r="AB505">
            <v>3</v>
          </cell>
          <cell r="AC505" t="str">
            <v>IDR</v>
          </cell>
          <cell r="AD505">
            <v>17254726257</v>
          </cell>
          <cell r="AI505">
            <v>1</v>
          </cell>
          <cell r="AJ505">
            <v>24</v>
          </cell>
          <cell r="AK505" t="str">
            <v>30/360</v>
          </cell>
          <cell r="AL505" t="str">
            <v>N</v>
          </cell>
          <cell r="AM505">
            <v>7.75</v>
          </cell>
          <cell r="AN505">
            <v>43461</v>
          </cell>
          <cell r="AO505">
            <v>43551</v>
          </cell>
          <cell r="AP505">
            <v>1.67</v>
          </cell>
          <cell r="AQ505">
            <v>1</v>
          </cell>
          <cell r="AR505">
            <v>13</v>
          </cell>
          <cell r="AS505">
            <v>13</v>
          </cell>
          <cell r="AT505">
            <v>3</v>
          </cell>
          <cell r="AU505" t="str">
            <v>Wholesale</v>
          </cell>
          <cell r="AW505" t="str">
            <v>Danareksa Sek</v>
          </cell>
        </row>
        <row r="506">
          <cell r="A506" t="str">
            <v>AKRA01A</v>
          </cell>
          <cell r="B506" t="str">
            <v>AKR Corporindo</v>
          </cell>
          <cell r="C506" t="str">
            <v>Obligasi I AKR Corporindo Tahun 2012 Dengan Tingkat Bunga Tetap Seri A</v>
          </cell>
          <cell r="D506" t="str">
            <v>P</v>
          </cell>
          <cell r="E506" t="str">
            <v>I</v>
          </cell>
          <cell r="F506" t="str">
            <v>idAA-</v>
          </cell>
          <cell r="H506">
            <v>623000000000</v>
          </cell>
          <cell r="I506">
            <v>41264</v>
          </cell>
          <cell r="J506">
            <v>41269</v>
          </cell>
          <cell r="L506">
            <v>43090</v>
          </cell>
          <cell r="M506" t="str">
            <v>IDA0000562A1</v>
          </cell>
          <cell r="N506" t="str">
            <v>DESMAR 3-21</v>
          </cell>
          <cell r="O506">
            <v>3</v>
          </cell>
          <cell r="P506" t="str">
            <v>Fixed = 8.4%</v>
          </cell>
          <cell r="Q506">
            <v>43060</v>
          </cell>
          <cell r="R506">
            <v>74.498000000000005</v>
          </cell>
          <cell r="S506" t="str">
            <v>N</v>
          </cell>
          <cell r="V506" t="str">
            <v>AKRA</v>
          </cell>
          <cell r="W506">
            <v>13</v>
          </cell>
          <cell r="X506">
            <v>1</v>
          </cell>
          <cell r="Z506">
            <v>74.483000000000004</v>
          </cell>
          <cell r="AA506">
            <v>1</v>
          </cell>
          <cell r="AB506">
            <v>3</v>
          </cell>
          <cell r="AC506" t="str">
            <v>IDR</v>
          </cell>
          <cell r="AD506">
            <v>623000000000</v>
          </cell>
          <cell r="AI506">
            <v>1</v>
          </cell>
          <cell r="AJ506">
            <v>7</v>
          </cell>
          <cell r="AK506" t="str">
            <v>30/360</v>
          </cell>
          <cell r="AL506" t="str">
            <v>N</v>
          </cell>
          <cell r="AM506">
            <v>8.4</v>
          </cell>
          <cell r="AN506">
            <v>42999</v>
          </cell>
          <cell r="AO506">
            <v>43090</v>
          </cell>
          <cell r="AP506">
            <v>-3.37</v>
          </cell>
          <cell r="AQ506">
            <v>-4</v>
          </cell>
          <cell r="AR506">
            <v>3</v>
          </cell>
          <cell r="AS506">
            <v>6.8</v>
          </cell>
          <cell r="AT506">
            <v>1</v>
          </cell>
          <cell r="AU506" t="str">
            <v>Wholesale</v>
          </cell>
          <cell r="AW506" t="str">
            <v>CIMB Securities Indo</v>
          </cell>
        </row>
        <row r="507">
          <cell r="A507" t="str">
            <v>SMFP02BCN1</v>
          </cell>
          <cell r="B507" t="str">
            <v>Sarana Multigriya</v>
          </cell>
          <cell r="C507" t="str">
            <v>Obl Berkelanjutan II Sarana Multigriya Finansial Thp I Thn 2012 Dengan Tingkat Bunga Tetap Seri B</v>
          </cell>
          <cell r="D507" t="str">
            <v>P</v>
          </cell>
          <cell r="E507" t="str">
            <v>I</v>
          </cell>
          <cell r="F507" t="str">
            <v>idAAA</v>
          </cell>
          <cell r="H507">
            <v>255000000000</v>
          </cell>
          <cell r="I507">
            <v>41270</v>
          </cell>
          <cell r="J507">
            <v>41271</v>
          </cell>
          <cell r="L507">
            <v>43096</v>
          </cell>
          <cell r="M507" t="str">
            <v>IDA0000565B2</v>
          </cell>
          <cell r="N507" t="str">
            <v>DESMAR 3-27</v>
          </cell>
          <cell r="O507">
            <v>3</v>
          </cell>
          <cell r="P507" t="str">
            <v>Fixed = 7.5%</v>
          </cell>
          <cell r="Q507">
            <v>43000</v>
          </cell>
          <cell r="R507">
            <v>100.1</v>
          </cell>
          <cell r="S507" t="str">
            <v>N</v>
          </cell>
          <cell r="V507" t="str">
            <v>SMFP</v>
          </cell>
          <cell r="W507">
            <v>8</v>
          </cell>
          <cell r="X507">
            <v>1</v>
          </cell>
          <cell r="Z507">
            <v>100.2625</v>
          </cell>
          <cell r="AA507">
            <v>1</v>
          </cell>
          <cell r="AB507">
            <v>3</v>
          </cell>
          <cell r="AC507" t="str">
            <v>IDR</v>
          </cell>
          <cell r="AD507">
            <v>255000000000</v>
          </cell>
          <cell r="AI507">
            <v>1</v>
          </cell>
          <cell r="AJ507">
            <v>6</v>
          </cell>
          <cell r="AK507" t="str">
            <v>30/360</v>
          </cell>
          <cell r="AL507" t="str">
            <v>N</v>
          </cell>
          <cell r="AM507">
            <v>7.5</v>
          </cell>
          <cell r="AN507">
            <v>43005</v>
          </cell>
          <cell r="AO507">
            <v>43096</v>
          </cell>
          <cell r="AP507">
            <v>-3.35</v>
          </cell>
          <cell r="AQ507">
            <v>-4</v>
          </cell>
          <cell r="AR507">
            <v>14</v>
          </cell>
          <cell r="AS507">
            <v>6.6311999999999998</v>
          </cell>
          <cell r="AT507">
            <v>1</v>
          </cell>
          <cell r="AU507" t="str">
            <v>Wholesale</v>
          </cell>
          <cell r="AW507" t="str">
            <v>CIMB Sec Ind</v>
          </cell>
        </row>
        <row r="508">
          <cell r="A508" t="str">
            <v>MDLN02B</v>
          </cell>
          <cell r="B508" t="str">
            <v>Modernland Realty</v>
          </cell>
          <cell r="C508" t="str">
            <v>Obligasi II Modernland Realty Tahun 2012 Dengan Tingkat Bunga Tetap Seri B</v>
          </cell>
          <cell r="D508" t="str">
            <v>P</v>
          </cell>
          <cell r="E508" t="str">
            <v>I</v>
          </cell>
          <cell r="F508" t="str">
            <v>idA</v>
          </cell>
          <cell r="H508">
            <v>250000000000</v>
          </cell>
          <cell r="I508">
            <v>41270</v>
          </cell>
          <cell r="J508">
            <v>41271</v>
          </cell>
          <cell r="L508">
            <v>43096</v>
          </cell>
          <cell r="M508" t="str">
            <v>IDA0000563B7</v>
          </cell>
          <cell r="N508" t="str">
            <v>DESMAR 3-27</v>
          </cell>
          <cell r="O508">
            <v>3</v>
          </cell>
          <cell r="P508" t="str">
            <v>Fixed = 11%</v>
          </cell>
          <cell r="Q508">
            <v>43033</v>
          </cell>
          <cell r="R508">
            <v>100.68</v>
          </cell>
          <cell r="S508" t="str">
            <v>N</v>
          </cell>
          <cell r="V508" t="str">
            <v>MDLN</v>
          </cell>
          <cell r="W508">
            <v>1</v>
          </cell>
          <cell r="X508">
            <v>1</v>
          </cell>
          <cell r="Z508">
            <v>100.67</v>
          </cell>
          <cell r="AA508">
            <v>1</v>
          </cell>
          <cell r="AB508">
            <v>3</v>
          </cell>
          <cell r="AC508" t="str">
            <v>IDR</v>
          </cell>
          <cell r="AD508">
            <v>250000000000</v>
          </cell>
          <cell r="AI508">
            <v>1</v>
          </cell>
          <cell r="AJ508">
            <v>8</v>
          </cell>
          <cell r="AK508" t="str">
            <v>30/360</v>
          </cell>
          <cell r="AL508" t="str">
            <v>N</v>
          </cell>
          <cell r="AM508">
            <v>11</v>
          </cell>
          <cell r="AN508">
            <v>43005</v>
          </cell>
          <cell r="AO508">
            <v>43096</v>
          </cell>
          <cell r="AP508">
            <v>-3.35</v>
          </cell>
          <cell r="AQ508">
            <v>-4</v>
          </cell>
          <cell r="AR508">
            <v>4</v>
          </cell>
          <cell r="AS508">
            <v>6.8791500000000001</v>
          </cell>
          <cell r="AT508">
            <v>1</v>
          </cell>
          <cell r="AU508" t="str">
            <v>Wholesale</v>
          </cell>
          <cell r="AW508" t="str">
            <v>Minna Padi Investama Tbk</v>
          </cell>
        </row>
        <row r="509">
          <cell r="A509" t="str">
            <v>SPNS06082013</v>
          </cell>
          <cell r="B509" t="str">
            <v>Government Bond</v>
          </cell>
          <cell r="C509" t="str">
            <v>Surat Perbendaharaan Negara Syariah Seri SPN-S 06082013</v>
          </cell>
          <cell r="D509" t="str">
            <v>S</v>
          </cell>
          <cell r="E509" t="str">
            <v>I</v>
          </cell>
          <cell r="H509">
            <v>700000000000</v>
          </cell>
          <cell r="I509">
            <v>41312</v>
          </cell>
          <cell r="J509">
            <v>41313</v>
          </cell>
          <cell r="L509">
            <v>41492</v>
          </cell>
          <cell r="M509" t="str">
            <v>IDQ000008201</v>
          </cell>
          <cell r="N509" t="str">
            <v>SPN</v>
          </cell>
          <cell r="O509">
            <v>1</v>
          </cell>
          <cell r="P509" t="str">
            <v>Yield Rata - rata Tertimbang = 4.06849%</v>
          </cell>
          <cell r="Q509">
            <v>41479</v>
          </cell>
          <cell r="R509">
            <v>99.828500000000005</v>
          </cell>
          <cell r="S509" t="str">
            <v>N</v>
          </cell>
          <cell r="V509" t="str">
            <v>GOVT</v>
          </cell>
          <cell r="W509">
            <v>99</v>
          </cell>
          <cell r="X509">
            <v>2</v>
          </cell>
          <cell r="Z509">
            <v>99.828500000000005</v>
          </cell>
          <cell r="AA509">
            <v>99</v>
          </cell>
          <cell r="AB509">
            <v>2</v>
          </cell>
          <cell r="AC509" t="str">
            <v>IDR</v>
          </cell>
          <cell r="AD509">
            <v>700000000000</v>
          </cell>
          <cell r="AI509">
            <v>2</v>
          </cell>
          <cell r="AJ509">
            <v>18</v>
          </cell>
          <cell r="AK509" t="str">
            <v>Actual/Actual</v>
          </cell>
          <cell r="AL509" t="str">
            <v>N</v>
          </cell>
          <cell r="AN509">
            <v>41312</v>
          </cell>
          <cell r="AO509">
            <v>41492</v>
          </cell>
          <cell r="AP509">
            <v>-7.75</v>
          </cell>
          <cell r="AQ509">
            <v>-8</v>
          </cell>
          <cell r="AR509">
            <v>50</v>
          </cell>
          <cell r="AS509">
            <v>5.7</v>
          </cell>
          <cell r="AT509">
            <v>2</v>
          </cell>
          <cell r="AU509" t="str">
            <v>Wholesale</v>
          </cell>
        </row>
        <row r="510">
          <cell r="A510" t="str">
            <v>ASD01BCN3</v>
          </cell>
          <cell r="B510" t="str">
            <v>Astra Sedaya Finance</v>
          </cell>
          <cell r="C510" t="str">
            <v>Obligasi Berkelanjutan I Astra Sedaya Finance Dengan Tingkat Bunga Tetap Tahap III Tahun 2013 Seri B</v>
          </cell>
          <cell r="D510" t="str">
            <v>P</v>
          </cell>
          <cell r="E510" t="str">
            <v>I</v>
          </cell>
          <cell r="H510">
            <v>1120000000000</v>
          </cell>
          <cell r="I510">
            <v>41327</v>
          </cell>
          <cell r="J510">
            <v>41330</v>
          </cell>
          <cell r="L510">
            <v>42422</v>
          </cell>
          <cell r="M510" t="str">
            <v>IDA0000569B4</v>
          </cell>
          <cell r="N510" t="str">
            <v>FEBMAY 3-22</v>
          </cell>
          <cell r="O510">
            <v>3</v>
          </cell>
          <cell r="P510" t="str">
            <v>Fixed = 7.75%</v>
          </cell>
          <cell r="S510" t="str">
            <v>N</v>
          </cell>
          <cell r="V510" t="str">
            <v>ASDF</v>
          </cell>
          <cell r="W510">
            <v>8</v>
          </cell>
          <cell r="X510">
            <v>1</v>
          </cell>
          <cell r="AA510">
            <v>1</v>
          </cell>
          <cell r="AB510">
            <v>3</v>
          </cell>
          <cell r="AC510" t="str">
            <v>IDR</v>
          </cell>
          <cell r="AD510">
            <v>1120000000000</v>
          </cell>
          <cell r="AI510">
            <v>1</v>
          </cell>
          <cell r="AK510" t="str">
            <v>30/360</v>
          </cell>
          <cell r="AL510" t="str">
            <v>N</v>
          </cell>
          <cell r="AP510">
            <v>-5.2</v>
          </cell>
          <cell r="AQ510">
            <v>-6</v>
          </cell>
          <cell r="AT510">
            <v>1</v>
          </cell>
          <cell r="AU510" t="str">
            <v>Wholesale</v>
          </cell>
          <cell r="AW510" t="str">
            <v>Cimb Sec Indo</v>
          </cell>
        </row>
        <row r="511">
          <cell r="A511" t="str">
            <v>BTPN01ACN3</v>
          </cell>
          <cell r="B511" t="str">
            <v>PT BTPN</v>
          </cell>
          <cell r="C511" t="str">
            <v>Obligasi Berkelanjutan I Bank BTPN Dengan Tingkat Bunga Tetap Tahap III Tahun 2013 Seri A</v>
          </cell>
          <cell r="D511" t="str">
            <v>P</v>
          </cell>
          <cell r="E511" t="str">
            <v>I</v>
          </cell>
          <cell r="F511" t="str">
            <v>AAA(idn)</v>
          </cell>
          <cell r="H511">
            <v>350000000000</v>
          </cell>
          <cell r="I511">
            <v>41338</v>
          </cell>
          <cell r="J511">
            <v>41339</v>
          </cell>
          <cell r="L511">
            <v>42434</v>
          </cell>
          <cell r="M511" t="str">
            <v>IDA0000571A2</v>
          </cell>
          <cell r="N511" t="str">
            <v>MARJUN 3-5</v>
          </cell>
          <cell r="O511">
            <v>3</v>
          </cell>
          <cell r="P511" t="str">
            <v>Fixed = 7.65%</v>
          </cell>
          <cell r="Q511">
            <v>42422</v>
          </cell>
          <cell r="R511">
            <v>100</v>
          </cell>
          <cell r="S511" t="str">
            <v>N</v>
          </cell>
          <cell r="V511" t="str">
            <v>BTPN</v>
          </cell>
          <cell r="W511">
            <v>1</v>
          </cell>
          <cell r="X511">
            <v>1</v>
          </cell>
          <cell r="Z511">
            <v>100</v>
          </cell>
          <cell r="AA511">
            <v>1</v>
          </cell>
          <cell r="AB511">
            <v>3</v>
          </cell>
          <cell r="AC511" t="str">
            <v>IDR</v>
          </cell>
          <cell r="AD511">
            <v>350000000000</v>
          </cell>
          <cell r="AI511">
            <v>1</v>
          </cell>
          <cell r="AJ511">
            <v>6</v>
          </cell>
          <cell r="AK511" t="str">
            <v>30/360</v>
          </cell>
          <cell r="AL511" t="str">
            <v>N</v>
          </cell>
          <cell r="AM511">
            <v>7.65</v>
          </cell>
          <cell r="AN511">
            <v>42343</v>
          </cell>
          <cell r="AO511">
            <v>42434</v>
          </cell>
          <cell r="AP511">
            <v>-5.17</v>
          </cell>
          <cell r="AQ511">
            <v>-6</v>
          </cell>
          <cell r="AR511">
            <v>0.20055000000000001</v>
          </cell>
          <cell r="AT511">
            <v>1</v>
          </cell>
          <cell r="AU511" t="str">
            <v>Wholesale</v>
          </cell>
          <cell r="AW511" t="str">
            <v>Danareksa Sekuritas</v>
          </cell>
        </row>
        <row r="512">
          <cell r="A512" t="str">
            <v>HITS01B</v>
          </cell>
          <cell r="B512" t="str">
            <v>Humpus Intermoda Transport</v>
          </cell>
        </row>
        <row r="513">
          <cell r="A513" t="str">
            <v>HITS01C</v>
          </cell>
          <cell r="B513" t="str">
            <v>Humpus Intermoda Transport</v>
          </cell>
        </row>
        <row r="514">
          <cell r="A514" t="str">
            <v>IATG01A</v>
          </cell>
          <cell r="B514" t="str">
            <v>Infoasia Teknologi Global</v>
          </cell>
          <cell r="C514" t="str">
            <v>Infoasia Teknologi Global I Tahun 2004 Seri A</v>
          </cell>
          <cell r="D514" t="str">
            <v>P</v>
          </cell>
          <cell r="E514" t="str">
            <v>I</v>
          </cell>
          <cell r="F514" t="str">
            <v>Baa2.id</v>
          </cell>
          <cell r="G514">
            <v>0</v>
          </cell>
          <cell r="H514">
            <v>35000000000</v>
          </cell>
          <cell r="I514">
            <v>38344</v>
          </cell>
          <cell r="J514">
            <v>38349</v>
          </cell>
          <cell r="K514">
            <v>367</v>
          </cell>
          <cell r="L514">
            <v>39439</v>
          </cell>
          <cell r="M514" t="str">
            <v>IDA0000264A4</v>
          </cell>
          <cell r="N514" t="str">
            <v>DMr3-23</v>
          </cell>
          <cell r="O514">
            <v>3</v>
          </cell>
          <cell r="P514" t="str">
            <v>Fixed = 13.00%</v>
          </cell>
          <cell r="Q514">
            <v>39426</v>
          </cell>
          <cell r="R514">
            <v>99.1</v>
          </cell>
          <cell r="S514" t="str">
            <v>N</v>
          </cell>
          <cell r="T514">
            <v>0</v>
          </cell>
          <cell r="U514">
            <v>0</v>
          </cell>
          <cell r="V514" t="str">
            <v>IATG</v>
          </cell>
          <cell r="W514">
            <v>13</v>
          </cell>
          <cell r="X514">
            <v>1</v>
          </cell>
          <cell r="Y514">
            <v>0</v>
          </cell>
          <cell r="Z514">
            <v>99.1</v>
          </cell>
          <cell r="AA514">
            <v>1</v>
          </cell>
          <cell r="AB514">
            <v>3</v>
          </cell>
          <cell r="AC514" t="str">
            <v>IDR</v>
          </cell>
          <cell r="AD514">
            <v>35000000000</v>
          </cell>
          <cell r="AI514">
            <v>1</v>
          </cell>
          <cell r="AJ514">
            <v>9</v>
          </cell>
          <cell r="AK514" t="str">
            <v>30/360</v>
          </cell>
          <cell r="AL514" t="str">
            <v>N</v>
          </cell>
          <cell r="AM514">
            <v>13</v>
          </cell>
          <cell r="AN514">
            <v>39348</v>
          </cell>
          <cell r="AO514">
            <v>39473</v>
          </cell>
          <cell r="AP514">
            <v>-13.37</v>
          </cell>
          <cell r="AQ514">
            <v>-14</v>
          </cell>
          <cell r="AT514">
            <v>1</v>
          </cell>
        </row>
        <row r="515">
          <cell r="A515" t="str">
            <v>IATG01B</v>
          </cell>
          <cell r="B515" t="str">
            <v>Infoasia Teknologi Global</v>
          </cell>
          <cell r="C515" t="str">
            <v>Infoasia Teknologi Global I Tahun 2004 Seri B (* Extend Maturity Due to RUPO)</v>
          </cell>
          <cell r="D515" t="str">
            <v>P</v>
          </cell>
          <cell r="E515" t="str">
            <v>I</v>
          </cell>
          <cell r="F515" t="str">
            <v>B1.id</v>
          </cell>
          <cell r="H515">
            <v>10000000000</v>
          </cell>
          <cell r="I515">
            <v>38344</v>
          </cell>
          <cell r="J515">
            <v>38349</v>
          </cell>
          <cell r="K515">
            <v>366</v>
          </cell>
          <cell r="L515">
            <v>39805</v>
          </cell>
          <cell r="M515" t="str">
            <v>IDA0000264A4</v>
          </cell>
          <cell r="N515" t="str">
            <v>DMr3 - 23</v>
          </cell>
          <cell r="O515">
            <v>3</v>
          </cell>
          <cell r="P515" t="str">
            <v>Fixed = 13.30%;original maturity date : 23/12/2008</v>
          </cell>
          <cell r="Q515">
            <v>39737</v>
          </cell>
          <cell r="R515">
            <v>99.992320000000007</v>
          </cell>
          <cell r="S515" t="str">
            <v>N</v>
          </cell>
          <cell r="T515">
            <v>0</v>
          </cell>
          <cell r="U515">
            <v>0</v>
          </cell>
          <cell r="V515" t="str">
            <v>IATG</v>
          </cell>
          <cell r="W515">
            <v>13</v>
          </cell>
          <cell r="X515">
            <v>1</v>
          </cell>
          <cell r="Y515">
            <v>0</v>
          </cell>
          <cell r="Z515">
            <v>99.992779999999996</v>
          </cell>
          <cell r="AA515">
            <v>1</v>
          </cell>
          <cell r="AB515">
            <v>3</v>
          </cell>
          <cell r="AC515" t="str">
            <v>IDR</v>
          </cell>
          <cell r="AD515">
            <v>9266666667</v>
          </cell>
          <cell r="AI515">
            <v>1</v>
          </cell>
          <cell r="AJ515">
            <v>11</v>
          </cell>
          <cell r="AK515" t="str">
            <v>30/360</v>
          </cell>
          <cell r="AL515" t="str">
            <v>N</v>
          </cell>
          <cell r="AM515">
            <v>13.3</v>
          </cell>
          <cell r="AN515">
            <v>39714</v>
          </cell>
          <cell r="AO515">
            <v>39839</v>
          </cell>
          <cell r="AP515">
            <v>-12.37</v>
          </cell>
          <cell r="AQ515">
            <v>-13</v>
          </cell>
          <cell r="AR515">
            <v>2</v>
          </cell>
          <cell r="AS515">
            <v>13.1830997467041</v>
          </cell>
          <cell r="AT515">
            <v>1</v>
          </cell>
          <cell r="AU515" t="str">
            <v>Wholesale</v>
          </cell>
        </row>
        <row r="516">
          <cell r="A516" t="str">
            <v>IATG01C</v>
          </cell>
          <cell r="B516" t="str">
            <v>Infoasia Teknologi Global</v>
          </cell>
          <cell r="C516" t="str">
            <v>Infoasia Teknologi Global I Tahun 2004Seri C (* Extend Maturity Due to RUPO)</v>
          </cell>
          <cell r="D516" t="str">
            <v>P</v>
          </cell>
          <cell r="E516" t="str">
            <v>I</v>
          </cell>
          <cell r="F516" t="str">
            <v>Ca.id</v>
          </cell>
          <cell r="H516">
            <v>80000000000</v>
          </cell>
          <cell r="I516">
            <v>38344</v>
          </cell>
          <cell r="J516">
            <v>38349</v>
          </cell>
          <cell r="K516">
            <v>40702</v>
          </cell>
          <cell r="L516">
            <v>40170</v>
          </cell>
          <cell r="M516" t="str">
            <v>IDA0000264C0</v>
          </cell>
          <cell r="N516" t="str">
            <v>DMr3 - 23</v>
          </cell>
          <cell r="O516">
            <v>3</v>
          </cell>
          <cell r="P516" t="str">
            <v>Fixed = 13.75% ; extended maturity dan delist per 8 Juni 2011</v>
          </cell>
          <cell r="Q516">
            <v>43388</v>
          </cell>
          <cell r="R516">
            <v>0.5</v>
          </cell>
          <cell r="S516" t="str">
            <v>N</v>
          </cell>
          <cell r="T516">
            <v>0</v>
          </cell>
          <cell r="U516">
            <v>0</v>
          </cell>
          <cell r="V516" t="str">
            <v>IATG</v>
          </cell>
          <cell r="W516">
            <v>13</v>
          </cell>
          <cell r="X516">
            <v>1</v>
          </cell>
          <cell r="Y516">
            <v>0</v>
          </cell>
          <cell r="Z516">
            <v>0.5</v>
          </cell>
          <cell r="AA516">
            <v>1</v>
          </cell>
          <cell r="AB516">
            <v>3</v>
          </cell>
          <cell r="AC516" t="str">
            <v>IDR</v>
          </cell>
          <cell r="AD516">
            <v>60233333333</v>
          </cell>
          <cell r="AI516">
            <v>1</v>
          </cell>
          <cell r="AJ516">
            <v>19</v>
          </cell>
          <cell r="AK516" t="str">
            <v>30/360</v>
          </cell>
          <cell r="AL516" t="str">
            <v>N</v>
          </cell>
          <cell r="AM516">
            <v>13.75</v>
          </cell>
          <cell r="AN516">
            <v>40079</v>
          </cell>
          <cell r="AO516">
            <v>40170</v>
          </cell>
          <cell r="AP516">
            <v>-11.37</v>
          </cell>
          <cell r="AQ516">
            <v>-12</v>
          </cell>
          <cell r="AR516">
            <v>0.92666661739349399</v>
          </cell>
          <cell r="AS516">
            <v>0</v>
          </cell>
          <cell r="AT516">
            <v>1</v>
          </cell>
          <cell r="AU516" t="str">
            <v>Wholesale</v>
          </cell>
        </row>
        <row r="517">
          <cell r="A517" t="str">
            <v>FIFA05A</v>
          </cell>
          <cell r="B517" t="str">
            <v>Federal International Finance</v>
          </cell>
          <cell r="C517" t="str">
            <v>Federal International Finance V Tahun 2005 Seri A</v>
          </cell>
          <cell r="D517" t="str">
            <v>P</v>
          </cell>
          <cell r="E517" t="str">
            <v>I</v>
          </cell>
          <cell r="F517" t="str">
            <v>idA+</v>
          </cell>
          <cell r="G517">
            <v>0</v>
          </cell>
          <cell r="H517">
            <v>300000000000</v>
          </cell>
          <cell r="I517">
            <v>38364</v>
          </cell>
          <cell r="J517">
            <v>38365</v>
          </cell>
          <cell r="L517">
            <v>38730</v>
          </cell>
          <cell r="M517" t="str">
            <v>IDA00002265A1</v>
          </cell>
          <cell r="N517" t="str">
            <v>JAp3 - 12</v>
          </cell>
          <cell r="O517">
            <v>3</v>
          </cell>
          <cell r="P517" t="str">
            <v>Fixed = 8.375%</v>
          </cell>
          <cell r="S517" t="str">
            <v>N</v>
          </cell>
          <cell r="T517">
            <v>8</v>
          </cell>
          <cell r="U517">
            <v>82</v>
          </cell>
          <cell r="V517" t="str">
            <v>FIFA</v>
          </cell>
          <cell r="W517">
            <v>8</v>
          </cell>
          <cell r="X517">
            <v>1</v>
          </cell>
          <cell r="AA517">
            <v>1</v>
          </cell>
          <cell r="AB517">
            <v>3</v>
          </cell>
          <cell r="AC517" t="str">
            <v>IDR</v>
          </cell>
          <cell r="AD517">
            <v>300000000000</v>
          </cell>
          <cell r="AI517">
            <v>1</v>
          </cell>
          <cell r="AJ517">
            <v>8</v>
          </cell>
          <cell r="AK517" t="str">
            <v>30/360</v>
          </cell>
          <cell r="AL517" t="str">
            <v>N</v>
          </cell>
          <cell r="AM517">
            <v>8.375</v>
          </cell>
          <cell r="AP517">
            <v>-15.32</v>
          </cell>
          <cell r="AQ517">
            <v>-16</v>
          </cell>
          <cell r="AT517">
            <v>1</v>
          </cell>
        </row>
        <row r="518">
          <cell r="A518" t="str">
            <v>FIFA05C</v>
          </cell>
          <cell r="B518" t="str">
            <v>Federal International Finance</v>
          </cell>
          <cell r="C518" t="str">
            <v>Federal International Finance V Tahun 2005 Seri C</v>
          </cell>
          <cell r="D518" t="str">
            <v>P</v>
          </cell>
          <cell r="E518" t="str">
            <v>I</v>
          </cell>
          <cell r="F518" t="str">
            <v>idA+</v>
          </cell>
          <cell r="G518">
            <v>0</v>
          </cell>
          <cell r="H518">
            <v>200000000000</v>
          </cell>
          <cell r="I518">
            <v>38364</v>
          </cell>
          <cell r="J518">
            <v>38365</v>
          </cell>
          <cell r="L518">
            <v>39094</v>
          </cell>
          <cell r="M518" t="str">
            <v>IDA0000265C7</v>
          </cell>
          <cell r="N518" t="str">
            <v>JAp3 - 12</v>
          </cell>
          <cell r="O518">
            <v>3</v>
          </cell>
          <cell r="P518" t="str">
            <v>Fixed = 10.00%</v>
          </cell>
          <cell r="Q518">
            <v>39064</v>
          </cell>
          <cell r="R518">
            <v>100.03</v>
          </cell>
          <cell r="S518" t="str">
            <v>N</v>
          </cell>
          <cell r="T518">
            <v>8</v>
          </cell>
          <cell r="U518">
            <v>82</v>
          </cell>
          <cell r="V518" t="str">
            <v>FIFA</v>
          </cell>
          <cell r="W518">
            <v>8</v>
          </cell>
          <cell r="X518">
            <v>1</v>
          </cell>
          <cell r="Z518">
            <v>100.015</v>
          </cell>
          <cell r="AA518">
            <v>1</v>
          </cell>
          <cell r="AB518">
            <v>3</v>
          </cell>
          <cell r="AC518" t="str">
            <v>IDR</v>
          </cell>
          <cell r="AD518">
            <v>200000000000</v>
          </cell>
          <cell r="AI518">
            <v>1</v>
          </cell>
          <cell r="AJ518">
            <v>8</v>
          </cell>
          <cell r="AK518" t="str">
            <v>30/360</v>
          </cell>
          <cell r="AL518" t="str">
            <v>N</v>
          </cell>
          <cell r="AM518">
            <v>10</v>
          </cell>
          <cell r="AP518">
            <v>-14.32</v>
          </cell>
          <cell r="AQ518">
            <v>-15</v>
          </cell>
          <cell r="AT518">
            <v>1</v>
          </cell>
        </row>
        <row r="519">
          <cell r="A519" t="str">
            <v>FIFA05D</v>
          </cell>
          <cell r="B519" t="str">
            <v>Federal International Finance</v>
          </cell>
          <cell r="C519" t="str">
            <v>Federal International Finance V Tahun 2005 Seri D</v>
          </cell>
          <cell r="D519" t="str">
            <v>P</v>
          </cell>
          <cell r="E519" t="str">
            <v>I</v>
          </cell>
          <cell r="F519" t="str">
            <v>idA+</v>
          </cell>
          <cell r="G519">
            <v>0</v>
          </cell>
          <cell r="H519">
            <v>100000000000</v>
          </cell>
          <cell r="I519">
            <v>38364</v>
          </cell>
          <cell r="J519">
            <v>38365</v>
          </cell>
          <cell r="L519">
            <v>39275</v>
          </cell>
          <cell r="M519" t="str">
            <v>IDA0000265D5</v>
          </cell>
          <cell r="N519" t="str">
            <v>JAp3 - 12</v>
          </cell>
          <cell r="O519">
            <v>3</v>
          </cell>
          <cell r="P519" t="str">
            <v>Fixed = 10.375%</v>
          </cell>
          <cell r="Q519">
            <v>39260</v>
          </cell>
          <cell r="R519">
            <v>100.13</v>
          </cell>
          <cell r="S519" t="str">
            <v>N</v>
          </cell>
          <cell r="T519">
            <v>8</v>
          </cell>
          <cell r="U519">
            <v>82</v>
          </cell>
          <cell r="V519" t="str">
            <v>FIFA</v>
          </cell>
          <cell r="W519">
            <v>8</v>
          </cell>
          <cell r="X519">
            <v>1</v>
          </cell>
          <cell r="Z519">
            <v>100.11218</v>
          </cell>
          <cell r="AA519">
            <v>1</v>
          </cell>
          <cell r="AB519">
            <v>3</v>
          </cell>
          <cell r="AC519" t="str">
            <v>IDR</v>
          </cell>
          <cell r="AD519">
            <v>100000000000</v>
          </cell>
          <cell r="AI519">
            <v>1</v>
          </cell>
          <cell r="AJ519">
            <v>8</v>
          </cell>
          <cell r="AK519" t="str">
            <v>30/360</v>
          </cell>
          <cell r="AL519" t="str">
            <v>N</v>
          </cell>
          <cell r="AM519">
            <v>10.375</v>
          </cell>
          <cell r="AP519">
            <v>-13.82</v>
          </cell>
          <cell r="AQ519">
            <v>-14</v>
          </cell>
          <cell r="AT519">
            <v>1</v>
          </cell>
        </row>
        <row r="520">
          <cell r="A520" t="str">
            <v>FIFA05E</v>
          </cell>
          <cell r="B520" t="str">
            <v>Federal International Finance</v>
          </cell>
          <cell r="C520" t="str">
            <v>Federal International Finance V Tahun 2005 Seri E</v>
          </cell>
          <cell r="D520" t="str">
            <v>P</v>
          </cell>
          <cell r="E520" t="str">
            <v>I</v>
          </cell>
          <cell r="F520" t="str">
            <v>idA+</v>
          </cell>
          <cell r="G520">
            <v>0</v>
          </cell>
          <cell r="H520">
            <v>300000000000</v>
          </cell>
          <cell r="I520">
            <v>38364</v>
          </cell>
          <cell r="J520">
            <v>38365</v>
          </cell>
          <cell r="K520">
            <v>367</v>
          </cell>
          <cell r="L520">
            <v>39459</v>
          </cell>
          <cell r="M520" t="str">
            <v>IDA0000265E3</v>
          </cell>
          <cell r="N520" t="str">
            <v>Jap3 - 12</v>
          </cell>
          <cell r="O520">
            <v>3</v>
          </cell>
          <cell r="P520" t="str">
            <v>Fixed = 10.75%</v>
          </cell>
          <cell r="Q520">
            <v>39430</v>
          </cell>
          <cell r="R520">
            <v>100</v>
          </cell>
          <cell r="S520" t="str">
            <v>N</v>
          </cell>
          <cell r="T520">
            <v>0</v>
          </cell>
          <cell r="U520">
            <v>0</v>
          </cell>
          <cell r="V520" t="str">
            <v>FIFA</v>
          </cell>
          <cell r="W520">
            <v>8</v>
          </cell>
          <cell r="X520">
            <v>1</v>
          </cell>
          <cell r="Y520">
            <v>0</v>
          </cell>
          <cell r="Z520">
            <v>100</v>
          </cell>
          <cell r="AA520">
            <v>1</v>
          </cell>
          <cell r="AB520">
            <v>3</v>
          </cell>
          <cell r="AC520" t="str">
            <v>IDR</v>
          </cell>
          <cell r="AD520">
            <v>300000000000</v>
          </cell>
          <cell r="AI520">
            <v>1</v>
          </cell>
          <cell r="AJ520">
            <v>8</v>
          </cell>
          <cell r="AK520" t="str">
            <v>30/360</v>
          </cell>
          <cell r="AL520" t="str">
            <v>N</v>
          </cell>
          <cell r="AM520">
            <v>10.75</v>
          </cell>
          <cell r="AN520">
            <v>39367</v>
          </cell>
          <cell r="AO520">
            <v>39473</v>
          </cell>
          <cell r="AP520">
            <v>-13.32</v>
          </cell>
          <cell r="AQ520">
            <v>-14</v>
          </cell>
          <cell r="AT520">
            <v>1</v>
          </cell>
        </row>
        <row r="521">
          <cell r="A521" t="str">
            <v>FR0040</v>
          </cell>
          <cell r="B521" t="str">
            <v>Government Bond</v>
          </cell>
          <cell r="C521" t="str">
            <v>Obligasi Negara Th. 2006 Seri FR0040</v>
          </cell>
          <cell r="D521" t="str">
            <v>S</v>
          </cell>
          <cell r="E521" t="str">
            <v>A</v>
          </cell>
          <cell r="G521">
            <v>0</v>
          </cell>
          <cell r="H521">
            <v>12914000000000</v>
          </cell>
          <cell r="I521">
            <v>38981</v>
          </cell>
          <cell r="J521">
            <v>38982</v>
          </cell>
          <cell r="L521">
            <v>45915</v>
          </cell>
          <cell r="M521" t="str">
            <v>IDG000007204</v>
          </cell>
          <cell r="N521" t="str">
            <v>Msp6-15</v>
          </cell>
          <cell r="O521">
            <v>6</v>
          </cell>
          <cell r="P521" t="str">
            <v>Fixed = 11%</v>
          </cell>
          <cell r="Q521">
            <v>44320.971076388887</v>
          </cell>
          <cell r="R521">
            <v>100</v>
          </cell>
          <cell r="S521" t="str">
            <v>N</v>
          </cell>
          <cell r="T521">
            <v>0</v>
          </cell>
          <cell r="U521">
            <v>0</v>
          </cell>
          <cell r="V521" t="str">
            <v>GOVT</v>
          </cell>
          <cell r="W521">
            <v>99</v>
          </cell>
          <cell r="X521">
            <v>2</v>
          </cell>
          <cell r="Z521">
            <v>80.333330000000004</v>
          </cell>
          <cell r="AA521">
            <v>1</v>
          </cell>
          <cell r="AB521">
            <v>3</v>
          </cell>
          <cell r="AC521" t="str">
            <v>IDR</v>
          </cell>
          <cell r="AD521">
            <v>26002090000000</v>
          </cell>
          <cell r="AI521">
            <v>1</v>
          </cell>
          <cell r="AJ521">
            <v>3</v>
          </cell>
          <cell r="AK521" t="str">
            <v>Actual/Actual</v>
          </cell>
          <cell r="AL521" t="str">
            <v>N</v>
          </cell>
          <cell r="AM521">
            <v>11</v>
          </cell>
          <cell r="AN521">
            <v>44270</v>
          </cell>
          <cell r="AO521">
            <v>44454</v>
          </cell>
          <cell r="AP521">
            <v>4.3600000000000003</v>
          </cell>
          <cell r="AQ521">
            <v>4</v>
          </cell>
          <cell r="AR521">
            <v>1E-3</v>
          </cell>
          <cell r="AS521">
            <v>10.99133</v>
          </cell>
          <cell r="AT521">
            <v>1</v>
          </cell>
          <cell r="AU521" t="str">
            <v>Wholesale</v>
          </cell>
        </row>
        <row r="522">
          <cell r="A522" t="str">
            <v>FR0039</v>
          </cell>
          <cell r="B522" t="str">
            <v>Government Bond</v>
          </cell>
          <cell r="C522" t="str">
            <v>Obligasi Negara Th. 2006 Seri FR0039</v>
          </cell>
          <cell r="D522" t="str">
            <v>S</v>
          </cell>
          <cell r="E522" t="str">
            <v>A</v>
          </cell>
          <cell r="H522">
            <v>4175000000000</v>
          </cell>
          <cell r="I522">
            <v>38953</v>
          </cell>
          <cell r="J522">
            <v>38954</v>
          </cell>
          <cell r="L522">
            <v>45153</v>
          </cell>
          <cell r="M522" t="str">
            <v>IDG000007105</v>
          </cell>
          <cell r="N522" t="str">
            <v>FAG 6-15</v>
          </cell>
          <cell r="O522">
            <v>6</v>
          </cell>
          <cell r="P522" t="str">
            <v>Fixed = 11</v>
          </cell>
        </row>
        <row r="523">
          <cell r="A523" t="str">
            <v>SYR-BBSM01XX</v>
          </cell>
          <cell r="B523" t="str">
            <v>Bank Syariah Mandiri</v>
          </cell>
          <cell r="C523" t="str">
            <v>Bank Syariah Mandiri Syariah Mudharabah Th. 2003</v>
          </cell>
          <cell r="D523" t="str">
            <v>P</v>
          </cell>
          <cell r="E523" t="str">
            <v>I</v>
          </cell>
          <cell r="F523" t="str">
            <v>idBBB+(sy)</v>
          </cell>
          <cell r="G523">
            <v>0</v>
          </cell>
          <cell r="H523">
            <v>200000000000</v>
          </cell>
          <cell r="I523">
            <v>37925</v>
          </cell>
          <cell r="J523">
            <v>37928</v>
          </cell>
          <cell r="K523">
            <v>367</v>
          </cell>
          <cell r="L523">
            <v>39752</v>
          </cell>
          <cell r="M523" t="str">
            <v>IDJ000000609</v>
          </cell>
          <cell r="N523" t="str">
            <v>OJa3-31</v>
          </cell>
          <cell r="O523">
            <v>3</v>
          </cell>
          <cell r="P523" t="str">
            <v>Nisbah:77</v>
          </cell>
        </row>
        <row r="524">
          <cell r="A524" t="str">
            <v>FR0037</v>
          </cell>
          <cell r="B524" t="str">
            <v>Government Bond</v>
          </cell>
          <cell r="C524" t="str">
            <v>Obligasi Negara Th. 2006 Seri FR0037</v>
          </cell>
          <cell r="D524" t="str">
            <v>S</v>
          </cell>
          <cell r="E524" t="str">
            <v>A</v>
          </cell>
          <cell r="H524">
            <v>2450000000000</v>
          </cell>
          <cell r="I524">
            <v>38855</v>
          </cell>
          <cell r="J524">
            <v>38856</v>
          </cell>
          <cell r="L524">
            <v>46280</v>
          </cell>
          <cell r="M524" t="str">
            <v>IDG000006800</v>
          </cell>
          <cell r="N524" t="str">
            <v>MSP 6-15</v>
          </cell>
          <cell r="O524">
            <v>6</v>
          </cell>
          <cell r="P524" t="str">
            <v>Fixed = 12%</v>
          </cell>
          <cell r="Q524">
            <v>44320.547175925924</v>
          </cell>
          <cell r="R524">
            <v>111</v>
          </cell>
          <cell r="S524" t="str">
            <v>N</v>
          </cell>
          <cell r="T524">
            <v>99</v>
          </cell>
          <cell r="U524">
            <v>99</v>
          </cell>
          <cell r="V524" t="str">
            <v>GOVT</v>
          </cell>
          <cell r="W524">
            <v>99</v>
          </cell>
          <cell r="X524">
            <v>2</v>
          </cell>
          <cell r="Z524">
            <v>102.66667</v>
          </cell>
          <cell r="AA524">
            <v>1</v>
          </cell>
          <cell r="AB524">
            <v>3</v>
          </cell>
          <cell r="AC524" t="str">
            <v>IDR</v>
          </cell>
          <cell r="AD524">
            <v>2450000000000</v>
          </cell>
          <cell r="AI524">
            <v>1</v>
          </cell>
          <cell r="AJ524">
            <v>3</v>
          </cell>
          <cell r="AK524" t="str">
            <v>Actual/Actual</v>
          </cell>
          <cell r="AL524" t="str">
            <v>N</v>
          </cell>
          <cell r="AM524">
            <v>12</v>
          </cell>
          <cell r="AN524">
            <v>44270</v>
          </cell>
          <cell r="AO524">
            <v>44454</v>
          </cell>
          <cell r="AP524">
            <v>5.36</v>
          </cell>
          <cell r="AQ524">
            <v>5</v>
          </cell>
          <cell r="AR524">
            <v>1E-3</v>
          </cell>
          <cell r="AS524">
            <v>9.3377499999999998</v>
          </cell>
          <cell r="AT524">
            <v>1</v>
          </cell>
          <cell r="AU524" t="str">
            <v>Wholesale</v>
          </cell>
        </row>
        <row r="525">
          <cell r="A525" t="str">
            <v>IJPA01XXBFTW</v>
          </cell>
          <cell r="B525" t="str">
            <v>Indo Jasa Pratama</v>
          </cell>
          <cell r="C525" t="str">
            <v>Indo Jasa Pratama I Amortisasi Th. 2003</v>
          </cell>
          <cell r="D525" t="str">
            <v>P</v>
          </cell>
          <cell r="E525" t="str">
            <v>I</v>
          </cell>
          <cell r="F525" t="str">
            <v>Baa2.id</v>
          </cell>
          <cell r="G525">
            <v>0</v>
          </cell>
          <cell r="H525">
            <v>14400000000</v>
          </cell>
          <cell r="I525">
            <v>37931</v>
          </cell>
          <cell r="J525">
            <v>37932</v>
          </cell>
          <cell r="K525">
            <v>367</v>
          </cell>
          <cell r="L525">
            <v>39758</v>
          </cell>
          <cell r="M525" t="str">
            <v>IDA000021604</v>
          </cell>
          <cell r="N525" t="str">
            <v>NFb3-06</v>
          </cell>
          <cell r="O525">
            <v>3</v>
          </cell>
          <cell r="P525" t="str">
            <v>Fixed:15%</v>
          </cell>
          <cell r="Q525">
            <v>39755</v>
          </cell>
          <cell r="R525">
            <v>99.85</v>
          </cell>
          <cell r="S525" t="str">
            <v>N</v>
          </cell>
          <cell r="T525">
            <v>0</v>
          </cell>
          <cell r="U525">
            <v>0</v>
          </cell>
          <cell r="V525" t="str">
            <v>IJPA</v>
          </cell>
          <cell r="W525">
            <v>13</v>
          </cell>
          <cell r="X525">
            <v>1</v>
          </cell>
          <cell r="Y525">
            <v>0</v>
          </cell>
          <cell r="Z525">
            <v>99.85</v>
          </cell>
          <cell r="AA525">
            <v>1</v>
          </cell>
          <cell r="AB525">
            <v>3</v>
          </cell>
          <cell r="AC525" t="str">
            <v>IDR</v>
          </cell>
          <cell r="AD525">
            <v>3600000000</v>
          </cell>
          <cell r="AI525">
            <v>1</v>
          </cell>
          <cell r="AJ525">
            <v>9</v>
          </cell>
          <cell r="AK525" t="str">
            <v>30/360</v>
          </cell>
          <cell r="AL525" t="str">
            <v>N</v>
          </cell>
          <cell r="AM525">
            <v>15</v>
          </cell>
          <cell r="AN525">
            <v>39666</v>
          </cell>
          <cell r="AO525">
            <v>39805</v>
          </cell>
          <cell r="AP525">
            <v>-12.5</v>
          </cell>
          <cell r="AQ525">
            <v>-13</v>
          </cell>
          <cell r="AT525">
            <v>1</v>
          </cell>
        </row>
        <row r="526">
          <cell r="A526" t="str">
            <v>PALS01XXBFTW</v>
          </cell>
          <cell r="B526" t="str">
            <v>Plaza Adika Lestari</v>
          </cell>
          <cell r="C526" t="str">
            <v>Plaza Adika Lestari I Amortisasi Th. 2003</v>
          </cell>
          <cell r="D526" t="str">
            <v>P</v>
          </cell>
          <cell r="E526" t="str">
            <v>I</v>
          </cell>
          <cell r="F526" t="str">
            <v>Baa1.id</v>
          </cell>
          <cell r="G526">
            <v>0</v>
          </cell>
          <cell r="H526">
            <v>120000000000</v>
          </cell>
          <cell r="I526">
            <v>37931</v>
          </cell>
          <cell r="J526">
            <v>37935</v>
          </cell>
          <cell r="L526">
            <v>39758</v>
          </cell>
          <cell r="M526" t="str">
            <v>IDA000021406</v>
          </cell>
          <cell r="N526" t="str">
            <v>NFb3-06</v>
          </cell>
          <cell r="O526">
            <v>3</v>
          </cell>
          <cell r="P526" t="str">
            <v>Fixed:15%</v>
          </cell>
          <cell r="Q526">
            <v>38971</v>
          </cell>
          <cell r="R526">
            <v>102.35</v>
          </cell>
          <cell r="S526" t="str">
            <v>N</v>
          </cell>
          <cell r="T526">
            <v>6</v>
          </cell>
          <cell r="U526">
            <v>61</v>
          </cell>
          <cell r="V526" t="str">
            <v>PALS</v>
          </cell>
          <cell r="W526">
            <v>13</v>
          </cell>
          <cell r="X526">
            <v>1</v>
          </cell>
          <cell r="Z526">
            <v>102.35</v>
          </cell>
          <cell r="AA526">
            <v>1</v>
          </cell>
          <cell r="AB526">
            <v>3</v>
          </cell>
          <cell r="AC526" t="str">
            <v>IDR</v>
          </cell>
          <cell r="AD526">
            <v>120000000000</v>
          </cell>
          <cell r="AI526">
            <v>1</v>
          </cell>
          <cell r="AJ526">
            <v>9</v>
          </cell>
          <cell r="AK526" t="str">
            <v>30/360</v>
          </cell>
          <cell r="AL526" t="str">
            <v>N</v>
          </cell>
          <cell r="AM526">
            <v>15</v>
          </cell>
          <cell r="AN526">
            <v>39300</v>
          </cell>
          <cell r="AO526">
            <v>39392</v>
          </cell>
          <cell r="AP526">
            <v>-12.5</v>
          </cell>
          <cell r="AQ526">
            <v>-13</v>
          </cell>
          <cell r="AT526">
            <v>1</v>
          </cell>
        </row>
        <row r="527">
          <cell r="A527" t="str">
            <v>WOMF01AXBFTW</v>
          </cell>
          <cell r="B527" t="str">
            <v>WOM Finance</v>
          </cell>
          <cell r="C527" t="str">
            <v>WOM Finance I Tahun 2003 Seri A</v>
          </cell>
          <cell r="D527" t="str">
            <v>P</v>
          </cell>
          <cell r="E527" t="str">
            <v>I</v>
          </cell>
          <cell r="F527" t="str">
            <v>idA-</v>
          </cell>
          <cell r="G527">
            <v>0</v>
          </cell>
          <cell r="H527">
            <v>150000000000</v>
          </cell>
          <cell r="I527">
            <v>37936</v>
          </cell>
          <cell r="J527">
            <v>37937</v>
          </cell>
          <cell r="L527">
            <v>39032</v>
          </cell>
          <cell r="M527" t="str">
            <v>IDA0000215A6</v>
          </cell>
          <cell r="N527" t="str">
            <v>NFb3-11</v>
          </cell>
          <cell r="O527">
            <v>3</v>
          </cell>
          <cell r="P527" t="str">
            <v>Fixed:13</v>
          </cell>
        </row>
        <row r="528">
          <cell r="A528" t="str">
            <v>WOMF01BXBFTW</v>
          </cell>
          <cell r="B528" t="str">
            <v>WOM Finance</v>
          </cell>
          <cell r="C528" t="str">
            <v>WOM Finance I Tahun 2003 Seri B</v>
          </cell>
          <cell r="D528" t="str">
            <v>P</v>
          </cell>
          <cell r="E528" t="str">
            <v>I</v>
          </cell>
          <cell r="F528" t="str">
            <v>idA-</v>
          </cell>
          <cell r="G528">
            <v>0</v>
          </cell>
          <cell r="H528">
            <v>150000000000</v>
          </cell>
          <cell r="I528">
            <v>37936</v>
          </cell>
          <cell r="J528">
            <v>37937</v>
          </cell>
          <cell r="L528">
            <v>39397</v>
          </cell>
          <cell r="M528" t="str">
            <v>IDA0000215B4</v>
          </cell>
          <cell r="N528" t="str">
            <v>NFb3-11</v>
          </cell>
          <cell r="O528">
            <v>3</v>
          </cell>
          <cell r="P528" t="str">
            <v>Fixed:13</v>
          </cell>
        </row>
        <row r="529">
          <cell r="A529" t="str">
            <v>DUTI04XXBFTW</v>
          </cell>
          <cell r="B529" t="str">
            <v>Duta Pertiwi</v>
          </cell>
          <cell r="C529" t="str">
            <v>Duta Pertiwi IV Amortisasi Tahun 2003</v>
          </cell>
          <cell r="D529" t="str">
            <v>P</v>
          </cell>
          <cell r="E529" t="str">
            <v>I</v>
          </cell>
          <cell r="F529" t="str">
            <v>idBBB</v>
          </cell>
          <cell r="G529">
            <v>0</v>
          </cell>
          <cell r="H529">
            <v>500000000000</v>
          </cell>
          <cell r="I529">
            <v>37812</v>
          </cell>
          <cell r="J529">
            <v>37819</v>
          </cell>
          <cell r="K529">
            <v>367</v>
          </cell>
          <cell r="L529">
            <v>39639</v>
          </cell>
          <cell r="M529" t="str">
            <v>IDA000019509</v>
          </cell>
          <cell r="N529" t="str">
            <v>JOc3-10</v>
          </cell>
          <cell r="O529">
            <v>3</v>
          </cell>
          <cell r="P529" t="str">
            <v>Fixed:15</v>
          </cell>
        </row>
        <row r="530">
          <cell r="A530" t="str">
            <v>ALFA01XXBFTW</v>
          </cell>
          <cell r="B530" t="str">
            <v>Alfa Retailindo</v>
          </cell>
          <cell r="C530" t="str">
            <v>Alfa I Tahun 2003</v>
          </cell>
          <cell r="D530" t="str">
            <v>P</v>
          </cell>
          <cell r="E530" t="str">
            <v>I</v>
          </cell>
          <cell r="F530" t="str">
            <v>idA-</v>
          </cell>
          <cell r="G530">
            <v>0</v>
          </cell>
          <cell r="H530">
            <v>125000000000</v>
          </cell>
          <cell r="I530">
            <v>37818</v>
          </cell>
          <cell r="J530">
            <v>37820</v>
          </cell>
          <cell r="K530">
            <v>367</v>
          </cell>
          <cell r="L530">
            <v>39645</v>
          </cell>
          <cell r="M530" t="str">
            <v>IDA000019301</v>
          </cell>
          <cell r="N530" t="str">
            <v>JOc3-16</v>
          </cell>
          <cell r="O530">
            <v>3</v>
          </cell>
          <cell r="P530" t="str">
            <v>Fixed:13</v>
          </cell>
        </row>
        <row r="531">
          <cell r="A531" t="str">
            <v>CSFC01XXBFTW</v>
          </cell>
          <cell r="B531" t="str">
            <v>Central Sari Finance</v>
          </cell>
          <cell r="C531" t="str">
            <v>Central Sari Finance I Tahun 2003</v>
          </cell>
          <cell r="D531" t="str">
            <v>P</v>
          </cell>
          <cell r="E531" t="str">
            <v>I</v>
          </cell>
          <cell r="F531" t="str">
            <v>idA-</v>
          </cell>
          <cell r="G531">
            <v>0</v>
          </cell>
          <cell r="H531">
            <v>200000000000</v>
          </cell>
          <cell r="I531">
            <v>37896</v>
          </cell>
          <cell r="J531">
            <v>37897</v>
          </cell>
          <cell r="L531">
            <v>38992</v>
          </cell>
          <cell r="M531" t="str">
            <v>IDA000020507</v>
          </cell>
          <cell r="N531" t="str">
            <v>OJa3-02</v>
          </cell>
          <cell r="O531">
            <v>3</v>
          </cell>
          <cell r="P531" t="str">
            <v>Fixed:13</v>
          </cell>
        </row>
        <row r="532">
          <cell r="A532" t="str">
            <v>BBTN09XXBFTW</v>
          </cell>
          <cell r="B532" t="str">
            <v>Bank Tabungan Negara</v>
          </cell>
          <cell r="C532" t="str">
            <v>Bank BTN IX Tahun 2003</v>
          </cell>
          <cell r="D532" t="str">
            <v>S</v>
          </cell>
          <cell r="E532" t="str">
            <v>I</v>
          </cell>
          <cell r="F532" t="str">
            <v>idAA-</v>
          </cell>
          <cell r="G532">
            <v>0</v>
          </cell>
          <cell r="H532">
            <v>750000000000</v>
          </cell>
          <cell r="I532">
            <v>37896</v>
          </cell>
          <cell r="J532">
            <v>37897</v>
          </cell>
          <cell r="K532">
            <v>367</v>
          </cell>
          <cell r="L532">
            <v>39723</v>
          </cell>
          <cell r="M532" t="str">
            <v>IDA000020309</v>
          </cell>
          <cell r="N532" t="str">
            <v>OJa3-02</v>
          </cell>
          <cell r="O532">
            <v>3</v>
          </cell>
          <cell r="P532" t="str">
            <v>Fixed:12</v>
          </cell>
        </row>
        <row r="533">
          <cell r="A533" t="str">
            <v>SCTV01XXBFTW</v>
          </cell>
          <cell r="B533" t="str">
            <v>Surya Citra Televisi</v>
          </cell>
          <cell r="C533" t="str">
            <v>Surya Citra Televisi I Tahun 2003</v>
          </cell>
          <cell r="D533" t="str">
            <v>P</v>
          </cell>
          <cell r="E533" t="str">
            <v>I</v>
          </cell>
          <cell r="F533" t="str">
            <v>idA</v>
          </cell>
          <cell r="G533">
            <v>0</v>
          </cell>
          <cell r="H533">
            <v>425000000000</v>
          </cell>
          <cell r="I533">
            <v>37797</v>
          </cell>
          <cell r="J533">
            <v>37802</v>
          </cell>
          <cell r="K533">
            <v>367</v>
          </cell>
          <cell r="L533">
            <v>39624</v>
          </cell>
          <cell r="M533" t="str">
            <v>IDA000017909</v>
          </cell>
          <cell r="N533" t="str">
            <v>JSp3-25</v>
          </cell>
          <cell r="O533">
            <v>3</v>
          </cell>
          <cell r="P533" t="str">
            <v>Fixed:13</v>
          </cell>
        </row>
        <row r="534">
          <cell r="A534" t="str">
            <v>DNRK01XXBFTW</v>
          </cell>
          <cell r="B534" t="str">
            <v>Danareksa</v>
          </cell>
          <cell r="C534" t="str">
            <v>Danareksa I Tahun 2003</v>
          </cell>
          <cell r="D534" t="str">
            <v>P</v>
          </cell>
          <cell r="E534" t="str">
            <v>I</v>
          </cell>
          <cell r="F534" t="str">
            <v>idA</v>
          </cell>
          <cell r="G534">
            <v>0</v>
          </cell>
          <cell r="H534">
            <v>500000000000</v>
          </cell>
          <cell r="I534">
            <v>37799</v>
          </cell>
          <cell r="J534">
            <v>37804</v>
          </cell>
          <cell r="K534">
            <v>367</v>
          </cell>
          <cell r="L534">
            <v>39626</v>
          </cell>
          <cell r="M534" t="str">
            <v>IDA000018105</v>
          </cell>
          <cell r="N534" t="str">
            <v>JSp3-27</v>
          </cell>
          <cell r="O534">
            <v>3</v>
          </cell>
          <cell r="P534" t="str">
            <v>Fixed:14</v>
          </cell>
        </row>
        <row r="535">
          <cell r="A535" t="str">
            <v>CPIN01XXBFTW</v>
          </cell>
          <cell r="B535" t="str">
            <v>Charoen Pokphand</v>
          </cell>
          <cell r="C535" t="str">
            <v>Charoen Pokphand Indonesia I Tahun 2003</v>
          </cell>
          <cell r="D535" t="str">
            <v>P</v>
          </cell>
          <cell r="E535" t="str">
            <v>I</v>
          </cell>
          <cell r="F535" t="str">
            <v>idBBB+</v>
          </cell>
          <cell r="G535">
            <v>0</v>
          </cell>
          <cell r="H535">
            <v>500000000000</v>
          </cell>
          <cell r="I535">
            <v>37804</v>
          </cell>
          <cell r="J535">
            <v>37809</v>
          </cell>
          <cell r="K535">
            <v>367</v>
          </cell>
          <cell r="L535">
            <v>39631</v>
          </cell>
          <cell r="M535" t="str">
            <v>IDA000018303</v>
          </cell>
          <cell r="N535" t="str">
            <v>JOc3-02</v>
          </cell>
          <cell r="O535">
            <v>3</v>
          </cell>
          <cell r="P535" t="str">
            <v>Fixed:14%</v>
          </cell>
          <cell r="Q535">
            <v>39625</v>
          </cell>
          <cell r="R535">
            <v>99.580470000000005</v>
          </cell>
          <cell r="S535" t="str">
            <v>N</v>
          </cell>
          <cell r="T535">
            <v>0</v>
          </cell>
          <cell r="U535">
            <v>0</v>
          </cell>
          <cell r="V535" t="str">
            <v>CPIN</v>
          </cell>
          <cell r="W535">
            <v>12</v>
          </cell>
          <cell r="X535">
            <v>1</v>
          </cell>
          <cell r="Y535">
            <v>0</v>
          </cell>
          <cell r="Z535">
            <v>99.580470000000005</v>
          </cell>
          <cell r="AA535">
            <v>1</v>
          </cell>
          <cell r="AB535">
            <v>3</v>
          </cell>
          <cell r="AC535" t="str">
            <v>IDR</v>
          </cell>
          <cell r="AD535">
            <v>500000000000</v>
          </cell>
          <cell r="AI535">
            <v>1</v>
          </cell>
          <cell r="AJ535">
            <v>9</v>
          </cell>
          <cell r="AK535" t="str">
            <v>30/360</v>
          </cell>
          <cell r="AL535" t="str">
            <v>N</v>
          </cell>
          <cell r="AM535">
            <v>14</v>
          </cell>
          <cell r="AN535">
            <v>39540</v>
          </cell>
          <cell r="AO535">
            <v>39607</v>
          </cell>
          <cell r="AP535">
            <v>-12.85</v>
          </cell>
          <cell r="AQ535">
            <v>-13</v>
          </cell>
          <cell r="AT535">
            <v>1</v>
          </cell>
        </row>
        <row r="536">
          <cell r="A536" t="str">
            <v>SIFC03XXBFTW</v>
          </cell>
          <cell r="B536" t="str">
            <v>Swadharma Indotama Finance</v>
          </cell>
          <cell r="C536" t="str">
            <v>Swadharma Indotama Finance III Tahun 2003</v>
          </cell>
          <cell r="D536" t="str">
            <v>P</v>
          </cell>
          <cell r="E536" t="str">
            <v>I</v>
          </cell>
          <cell r="F536" t="str">
            <v>idBBB-</v>
          </cell>
          <cell r="G536">
            <v>0</v>
          </cell>
          <cell r="H536">
            <v>300000000000</v>
          </cell>
          <cell r="I536">
            <v>37805</v>
          </cell>
          <cell r="J536">
            <v>37810</v>
          </cell>
          <cell r="K536">
            <v>367</v>
          </cell>
          <cell r="L536">
            <v>39632</v>
          </cell>
          <cell r="M536" t="str">
            <v>IDA000018204</v>
          </cell>
          <cell r="N536" t="str">
            <v>JOc3-03</v>
          </cell>
          <cell r="O536">
            <v>3</v>
          </cell>
          <cell r="P536" t="str">
            <v>Fixed:15</v>
          </cell>
        </row>
        <row r="537">
          <cell r="A537" t="str">
            <v>FIFA10C</v>
          </cell>
          <cell r="B537" t="str">
            <v>Federal International Finance</v>
          </cell>
          <cell r="C537" t="str">
            <v>Obligasi Federal International Finance X Tahun 2010 Seri C</v>
          </cell>
          <cell r="D537" t="str">
            <v>P</v>
          </cell>
          <cell r="E537" t="str">
            <v>I</v>
          </cell>
          <cell r="F537" t="str">
            <v>idAA+</v>
          </cell>
          <cell r="H537">
            <v>400000000000</v>
          </cell>
          <cell r="I537">
            <v>40297</v>
          </cell>
          <cell r="J537">
            <v>40298</v>
          </cell>
          <cell r="K537">
            <v>1</v>
          </cell>
          <cell r="L537">
            <v>41393</v>
          </cell>
          <cell r="M537" t="str">
            <v>IDA0000445C5</v>
          </cell>
          <cell r="N537" t="str">
            <v>AJl 3-29</v>
          </cell>
          <cell r="O537">
            <v>3</v>
          </cell>
          <cell r="P537" t="str">
            <v>Fixed=10.15%</v>
          </cell>
          <cell r="Q537">
            <v>41383</v>
          </cell>
          <cell r="R537">
            <v>100</v>
          </cell>
          <cell r="S537" t="str">
            <v>N</v>
          </cell>
          <cell r="T537">
            <v>0</v>
          </cell>
          <cell r="U537">
            <v>0</v>
          </cell>
          <cell r="V537" t="str">
            <v>FIFA</v>
          </cell>
          <cell r="W537">
            <v>8</v>
          </cell>
          <cell r="X537">
            <v>1</v>
          </cell>
          <cell r="Y537">
            <v>0</v>
          </cell>
          <cell r="Z537">
            <v>100</v>
          </cell>
          <cell r="AA537">
            <v>1</v>
          </cell>
          <cell r="AB537">
            <v>3</v>
          </cell>
          <cell r="AC537" t="str">
            <v>IDR</v>
          </cell>
          <cell r="AD537">
            <v>400000000000</v>
          </cell>
          <cell r="AI537">
            <v>1</v>
          </cell>
          <cell r="AJ537">
            <v>7</v>
          </cell>
          <cell r="AK537" t="str">
            <v>30/360</v>
          </cell>
          <cell r="AL537" t="str">
            <v>N</v>
          </cell>
          <cell r="AM537">
            <v>10.15</v>
          </cell>
          <cell r="AN537">
            <v>41303</v>
          </cell>
          <cell r="AO537">
            <v>41393</v>
          </cell>
          <cell r="AP537">
            <v>-8.02</v>
          </cell>
          <cell r="AQ537">
            <v>-9</v>
          </cell>
          <cell r="AR537">
            <v>3</v>
          </cell>
          <cell r="AS537">
            <v>0</v>
          </cell>
          <cell r="AT537">
            <v>1</v>
          </cell>
          <cell r="AU537" t="str">
            <v>Wholesale</v>
          </cell>
          <cell r="AW537" t="str">
            <v>Kresna Sec</v>
          </cell>
        </row>
        <row r="538">
          <cell r="A538" t="str">
            <v>FR0036</v>
          </cell>
          <cell r="B538" t="str">
            <v>Government Bond</v>
          </cell>
          <cell r="C538" t="str">
            <v>Obligasi Negara Th. 2006 Seri FR0036</v>
          </cell>
          <cell r="D538" t="str">
            <v>S</v>
          </cell>
          <cell r="E538" t="str">
            <v>I</v>
          </cell>
          <cell r="H538">
            <v>3711000000000</v>
          </cell>
          <cell r="I538">
            <v>38827</v>
          </cell>
          <cell r="J538">
            <v>38828</v>
          </cell>
          <cell r="K538">
            <v>365</v>
          </cell>
          <cell r="L538">
            <v>43723</v>
          </cell>
          <cell r="M538" t="str">
            <v>IDG000006701</v>
          </cell>
          <cell r="N538" t="str">
            <v>MSP6 - 15</v>
          </cell>
          <cell r="O538">
            <v>6</v>
          </cell>
          <cell r="P538" t="str">
            <v>Fixed = 11.50%</v>
          </cell>
          <cell r="Q538">
            <v>43711.642361111109</v>
          </cell>
          <cell r="R538">
            <v>100.13500000000001</v>
          </cell>
          <cell r="S538" t="str">
            <v>N</v>
          </cell>
          <cell r="T538">
            <v>0</v>
          </cell>
          <cell r="U538">
            <v>0</v>
          </cell>
          <cell r="V538" t="str">
            <v>GOVT</v>
          </cell>
          <cell r="W538">
            <v>99</v>
          </cell>
          <cell r="X538">
            <v>2</v>
          </cell>
          <cell r="Y538">
            <v>0</v>
          </cell>
          <cell r="Z538">
            <v>100.13500000000001</v>
          </cell>
          <cell r="AA538">
            <v>1</v>
          </cell>
          <cell r="AB538">
            <v>3</v>
          </cell>
          <cell r="AC538" t="str">
            <v>IDR</v>
          </cell>
          <cell r="AD538">
            <v>9184500000000</v>
          </cell>
          <cell r="AI538">
            <v>1</v>
          </cell>
          <cell r="AJ538">
            <v>3</v>
          </cell>
          <cell r="AK538" t="str">
            <v>Actual/Actual</v>
          </cell>
          <cell r="AL538" t="str">
            <v>N</v>
          </cell>
          <cell r="AM538">
            <v>11.5</v>
          </cell>
          <cell r="AN538">
            <v>43539</v>
          </cell>
          <cell r="AO538">
            <v>43723</v>
          </cell>
          <cell r="AP538">
            <v>-1.64</v>
          </cell>
          <cell r="AQ538">
            <v>-2</v>
          </cell>
          <cell r="AR538">
            <v>6</v>
          </cell>
          <cell r="AS538">
            <v>0</v>
          </cell>
          <cell r="AT538">
            <v>1</v>
          </cell>
          <cell r="AU538" t="str">
            <v>Wholesale</v>
          </cell>
        </row>
        <row r="539">
          <cell r="A539" t="str">
            <v>ORI007</v>
          </cell>
          <cell r="B539" t="str">
            <v>Government Bond</v>
          </cell>
          <cell r="C539" t="str">
            <v>Obligasi Negara Republik Indonesia Seri ORI007</v>
          </cell>
          <cell r="D539" t="str">
            <v>S</v>
          </cell>
          <cell r="E539" t="str">
            <v>I</v>
          </cell>
          <cell r="F539" t="str">
            <v>idAAA</v>
          </cell>
          <cell r="H539">
            <v>8000000000000</v>
          </cell>
          <cell r="I539">
            <v>40394</v>
          </cell>
          <cell r="J539">
            <v>40395</v>
          </cell>
          <cell r="K539">
            <v>1</v>
          </cell>
          <cell r="L539">
            <v>41501</v>
          </cell>
          <cell r="M539" t="str">
            <v>IDG000009309</v>
          </cell>
          <cell r="N539" t="str">
            <v>ASp 1-15</v>
          </cell>
          <cell r="O539">
            <v>1</v>
          </cell>
          <cell r="P539" t="str">
            <v>Fixed = 7.95%</v>
          </cell>
          <cell r="Q539">
            <v>41498</v>
          </cell>
          <cell r="R539">
            <v>100.01</v>
          </cell>
          <cell r="S539" t="str">
            <v>N</v>
          </cell>
          <cell r="T539">
            <v>0</v>
          </cell>
          <cell r="U539">
            <v>0</v>
          </cell>
          <cell r="V539" t="str">
            <v>GOVT</v>
          </cell>
          <cell r="W539">
            <v>99</v>
          </cell>
          <cell r="X539">
            <v>2</v>
          </cell>
          <cell r="Y539">
            <v>0</v>
          </cell>
          <cell r="Z539">
            <v>100.01</v>
          </cell>
          <cell r="AA539">
            <v>1</v>
          </cell>
          <cell r="AB539">
            <v>3</v>
          </cell>
          <cell r="AC539" t="str">
            <v>IDR</v>
          </cell>
          <cell r="AD539">
            <v>7813000000000</v>
          </cell>
          <cell r="AI539">
            <v>1</v>
          </cell>
          <cell r="AJ539">
            <v>5</v>
          </cell>
          <cell r="AK539" t="str">
            <v>Actual/Actual</v>
          </cell>
          <cell r="AL539" t="str">
            <v>N</v>
          </cell>
          <cell r="AM539">
            <v>7.95</v>
          </cell>
          <cell r="AN539">
            <v>41470</v>
          </cell>
          <cell r="AO539">
            <v>41501</v>
          </cell>
          <cell r="AP539">
            <v>-7.72</v>
          </cell>
          <cell r="AQ539">
            <v>-8</v>
          </cell>
          <cell r="AR539">
            <v>4</v>
          </cell>
          <cell r="AT539">
            <v>1</v>
          </cell>
          <cell r="AU539" t="str">
            <v>Retail</v>
          </cell>
        </row>
        <row r="540">
          <cell r="A540" t="str">
            <v>SPN110811</v>
          </cell>
          <cell r="B540" t="str">
            <v>Government Bond</v>
          </cell>
          <cell r="C540" t="str">
            <v>Surat Perbendaharaan Negara Seri SPN20110811</v>
          </cell>
          <cell r="D540" t="str">
            <v>S</v>
          </cell>
          <cell r="E540" t="str">
            <v>I</v>
          </cell>
          <cell r="G540">
            <v>0</v>
          </cell>
          <cell r="H540">
            <v>750000000000</v>
          </cell>
          <cell r="I540">
            <v>40402</v>
          </cell>
          <cell r="J540">
            <v>40403</v>
          </cell>
          <cell r="K540">
            <v>1</v>
          </cell>
          <cell r="L540">
            <v>40766</v>
          </cell>
          <cell r="M540" t="str">
            <v>IDQ000002105</v>
          </cell>
          <cell r="N540" t="str">
            <v>SPN</v>
          </cell>
          <cell r="O540">
            <v>0</v>
          </cell>
          <cell r="P540" t="str">
            <v>Yield/Price rata-rata tertimbang 5.84000%</v>
          </cell>
          <cell r="Q540">
            <v>40753</v>
          </cell>
          <cell r="R540">
            <v>99.890529999999998</v>
          </cell>
          <cell r="S540" t="str">
            <v>N</v>
          </cell>
          <cell r="T540">
            <v>0</v>
          </cell>
          <cell r="U540">
            <v>0</v>
          </cell>
          <cell r="V540" t="str">
            <v>GOVT</v>
          </cell>
          <cell r="W540">
            <v>99</v>
          </cell>
          <cell r="X540">
            <v>2</v>
          </cell>
          <cell r="Y540">
            <v>0</v>
          </cell>
          <cell r="Z540">
            <v>99.890529999999998</v>
          </cell>
          <cell r="AA540">
            <v>99</v>
          </cell>
          <cell r="AB540">
            <v>3</v>
          </cell>
          <cell r="AC540" t="str">
            <v>IDR</v>
          </cell>
          <cell r="AD540">
            <v>1150000000000</v>
          </cell>
          <cell r="AI540">
            <v>1</v>
          </cell>
          <cell r="AJ540">
            <v>1</v>
          </cell>
          <cell r="AK540" t="str">
            <v>Actual/Actual</v>
          </cell>
          <cell r="AL540" t="str">
            <v>N</v>
          </cell>
          <cell r="AN540">
            <v>40402</v>
          </cell>
          <cell r="AO540">
            <v>40766</v>
          </cell>
          <cell r="AP540">
            <v>-9.74</v>
          </cell>
          <cell r="AQ540">
            <v>-10</v>
          </cell>
          <cell r="AR540">
            <v>2</v>
          </cell>
          <cell r="AS540">
            <v>0</v>
          </cell>
          <cell r="AT540">
            <v>2</v>
          </cell>
          <cell r="AU540" t="str">
            <v>Retail</v>
          </cell>
          <cell r="AV540">
            <v>0</v>
          </cell>
        </row>
        <row r="541">
          <cell r="A541" t="str">
            <v>FR0035</v>
          </cell>
          <cell r="B541" t="str">
            <v>Government Bond</v>
          </cell>
          <cell r="C541" t="str">
            <v>Obligasi Negara Th.2006 Seri FR0035</v>
          </cell>
          <cell r="D541" t="str">
            <v>S</v>
          </cell>
          <cell r="E541" t="str">
            <v>A</v>
          </cell>
          <cell r="G541">
            <v>0</v>
          </cell>
          <cell r="H541">
            <v>6600000000000</v>
          </cell>
          <cell r="I541">
            <v>38764</v>
          </cell>
          <cell r="J541">
            <v>38765</v>
          </cell>
          <cell r="K541">
            <v>367</v>
          </cell>
          <cell r="L541">
            <v>44727</v>
          </cell>
          <cell r="M541" t="str">
            <v>IDG000006602</v>
          </cell>
          <cell r="N541" t="str">
            <v>DJn6-15</v>
          </cell>
          <cell r="O541">
            <v>6</v>
          </cell>
          <cell r="P541" t="str">
            <v>Fixed = 12.9%</v>
          </cell>
          <cell r="Q541">
            <v>44316.608715277776</v>
          </cell>
          <cell r="R541">
            <v>15</v>
          </cell>
          <cell r="S541" t="str">
            <v>N</v>
          </cell>
          <cell r="T541">
            <v>0</v>
          </cell>
          <cell r="U541">
            <v>0</v>
          </cell>
          <cell r="V541" t="str">
            <v>GOVT</v>
          </cell>
          <cell r="W541">
            <v>99</v>
          </cell>
          <cell r="X541">
            <v>2</v>
          </cell>
          <cell r="Y541">
            <v>0</v>
          </cell>
          <cell r="Z541">
            <v>15</v>
          </cell>
          <cell r="AA541">
            <v>1</v>
          </cell>
          <cell r="AB541">
            <v>3</v>
          </cell>
          <cell r="AC541" t="str">
            <v>IDR</v>
          </cell>
          <cell r="AD541">
            <v>10442750000000</v>
          </cell>
          <cell r="AI541">
            <v>1</v>
          </cell>
          <cell r="AJ541">
            <v>3</v>
          </cell>
          <cell r="AK541" t="str">
            <v>Actual/Actual</v>
          </cell>
          <cell r="AL541" t="str">
            <v>N</v>
          </cell>
          <cell r="AM541">
            <v>12.9</v>
          </cell>
          <cell r="AN541">
            <v>44180</v>
          </cell>
          <cell r="AO541">
            <v>44362</v>
          </cell>
          <cell r="AP541">
            <v>1.1000000000000001</v>
          </cell>
          <cell r="AQ541">
            <v>1</v>
          </cell>
          <cell r="AR541">
            <v>50</v>
          </cell>
          <cell r="AS541">
            <v>317.29199999999997</v>
          </cell>
          <cell r="AT541">
            <v>1</v>
          </cell>
          <cell r="AU541" t="str">
            <v>Wholesale</v>
          </cell>
        </row>
        <row r="542">
          <cell r="A542" t="str">
            <v>SPN110929</v>
          </cell>
          <cell r="B542" t="str">
            <v>Government Bond</v>
          </cell>
          <cell r="C542" t="str">
            <v>Surat Perbendaharaan Negara Seri SPN20110929</v>
          </cell>
          <cell r="D542" t="str">
            <v>S</v>
          </cell>
          <cell r="E542" t="str">
            <v>I</v>
          </cell>
          <cell r="G542">
            <v>0</v>
          </cell>
          <cell r="H542">
            <v>450000000000</v>
          </cell>
          <cell r="I542">
            <v>40451</v>
          </cell>
          <cell r="J542">
            <v>40452</v>
          </cell>
          <cell r="K542">
            <v>1</v>
          </cell>
          <cell r="L542">
            <v>40815</v>
          </cell>
          <cell r="M542" t="str">
            <v>IDQ000002204</v>
          </cell>
          <cell r="N542" t="str">
            <v>SPN</v>
          </cell>
          <cell r="O542">
            <v>0</v>
          </cell>
          <cell r="P542" t="str">
            <v>Yield/Price rata-rata tertimbang 5.97917%</v>
          </cell>
          <cell r="Q542">
            <v>40806</v>
          </cell>
          <cell r="R542">
            <v>99.88</v>
          </cell>
          <cell r="S542" t="str">
            <v>N</v>
          </cell>
          <cell r="T542">
            <v>0</v>
          </cell>
          <cell r="U542">
            <v>0</v>
          </cell>
          <cell r="V542" t="str">
            <v>GOVT</v>
          </cell>
          <cell r="W542">
            <v>99</v>
          </cell>
          <cell r="X542">
            <v>2</v>
          </cell>
          <cell r="Y542">
            <v>0</v>
          </cell>
          <cell r="Z542">
            <v>99.88</v>
          </cell>
          <cell r="AA542">
            <v>99</v>
          </cell>
          <cell r="AB542">
            <v>3</v>
          </cell>
          <cell r="AC542" t="str">
            <v>IDR</v>
          </cell>
          <cell r="AD542">
            <v>1000000000000</v>
          </cell>
          <cell r="AI542">
            <v>1</v>
          </cell>
          <cell r="AJ542">
            <v>1</v>
          </cell>
          <cell r="AK542" t="str">
            <v>Actual/Actual</v>
          </cell>
          <cell r="AL542" t="str">
            <v>N</v>
          </cell>
          <cell r="AN542">
            <v>40451</v>
          </cell>
          <cell r="AO542">
            <v>40815</v>
          </cell>
          <cell r="AP542">
            <v>-9.6</v>
          </cell>
          <cell r="AQ542">
            <v>-10</v>
          </cell>
          <cell r="AR542">
            <v>200</v>
          </cell>
          <cell r="AS542">
            <v>6</v>
          </cell>
          <cell r="AT542">
            <v>2</v>
          </cell>
          <cell r="AU542" t="str">
            <v>Retail</v>
          </cell>
          <cell r="AV542">
            <v>0</v>
          </cell>
        </row>
        <row r="543">
          <cell r="A543" t="str">
            <v>JPFA01CN1</v>
          </cell>
          <cell r="B543" t="str">
            <v>Japfa Comfeed</v>
          </cell>
          <cell r="C543" t="str">
            <v>Obligasi Berkelanjutan I JAPFA Tahap I Tahun 2012</v>
          </cell>
          <cell r="D543" t="str">
            <v>P</v>
          </cell>
          <cell r="E543" t="str">
            <v>I</v>
          </cell>
          <cell r="F543" t="str">
            <v>idA</v>
          </cell>
          <cell r="H543">
            <v>1250000000000</v>
          </cell>
          <cell r="I543">
            <v>40920</v>
          </cell>
          <cell r="J543">
            <v>40921</v>
          </cell>
          <cell r="K543">
            <v>1</v>
          </cell>
          <cell r="L543">
            <v>42747</v>
          </cell>
          <cell r="M543" t="str">
            <v>IDA000050603</v>
          </cell>
          <cell r="N543" t="str">
            <v>JAPR 3-12</v>
          </cell>
          <cell r="O543">
            <v>3</v>
          </cell>
          <cell r="P543" t="str">
            <v>Fixed = 9.9%</v>
          </cell>
          <cell r="Q543">
            <v>42727</v>
          </cell>
          <cell r="R543">
            <v>100.04</v>
          </cell>
          <cell r="S543" t="str">
            <v>N</v>
          </cell>
          <cell r="T543">
            <v>0</v>
          </cell>
          <cell r="U543">
            <v>0</v>
          </cell>
          <cell r="V543" t="str">
            <v>JPFA</v>
          </cell>
          <cell r="W543">
            <v>2</v>
          </cell>
          <cell r="X543">
            <v>1</v>
          </cell>
          <cell r="Y543">
            <v>0</v>
          </cell>
          <cell r="Z543">
            <v>100.03</v>
          </cell>
          <cell r="AA543">
            <v>1</v>
          </cell>
          <cell r="AB543">
            <v>3</v>
          </cell>
          <cell r="AC543" t="str">
            <v>IDR</v>
          </cell>
          <cell r="AD543">
            <v>1250000000000</v>
          </cell>
          <cell r="AI543">
            <v>1</v>
          </cell>
          <cell r="AJ543">
            <v>8</v>
          </cell>
          <cell r="AK543" t="str">
            <v>30/360</v>
          </cell>
          <cell r="AL543" t="str">
            <v>N</v>
          </cell>
          <cell r="AM543">
            <v>9.9</v>
          </cell>
          <cell r="AN543">
            <v>42655</v>
          </cell>
          <cell r="AO543">
            <v>42747</v>
          </cell>
          <cell r="AP543">
            <v>-4.3099999999999996</v>
          </cell>
          <cell r="AQ543">
            <v>-5</v>
          </cell>
          <cell r="AR543">
            <v>2</v>
          </cell>
          <cell r="AS543">
            <v>9.6973299999999991</v>
          </cell>
          <cell r="AT543">
            <v>1</v>
          </cell>
          <cell r="AU543" t="str">
            <v>Wholesale</v>
          </cell>
          <cell r="AW543" t="str">
            <v>PT Bahana Securities</v>
          </cell>
        </row>
        <row r="544">
          <cell r="A544" t="str">
            <v>JMPD14JM10</v>
          </cell>
          <cell r="B544" t="str">
            <v>Jasa Marga</v>
          </cell>
          <cell r="C544" t="str">
            <v>Obligasi Jasa Marga XIV Seri JM-10 Dengan Tingkat Bunga Tetap</v>
          </cell>
          <cell r="D544" t="str">
            <v>S</v>
          </cell>
          <cell r="E544" t="str">
            <v>I</v>
          </cell>
          <cell r="F544" t="str">
            <v>idAA</v>
          </cell>
          <cell r="H544">
            <v>1000000000000</v>
          </cell>
          <cell r="I544">
            <v>40463</v>
          </cell>
          <cell r="J544">
            <v>40464</v>
          </cell>
          <cell r="K544">
            <v>1</v>
          </cell>
          <cell r="L544">
            <v>44116</v>
          </cell>
          <cell r="M544" t="str">
            <v>IDA000045603</v>
          </cell>
          <cell r="N544" t="str">
            <v>OJa 3-12</v>
          </cell>
          <cell r="O544">
            <v>3</v>
          </cell>
          <cell r="P544" t="str">
            <v>Fixed = 9.35%</v>
          </cell>
          <cell r="Q544">
            <v>44090.668749999997</v>
          </cell>
          <cell r="R544">
            <v>100.15</v>
          </cell>
          <cell r="S544" t="str">
            <v>N</v>
          </cell>
          <cell r="T544">
            <v>0</v>
          </cell>
          <cell r="U544">
            <v>0</v>
          </cell>
          <cell r="V544" t="str">
            <v>JSMR</v>
          </cell>
          <cell r="W544">
            <v>13</v>
          </cell>
          <cell r="X544">
            <v>1</v>
          </cell>
          <cell r="Y544">
            <v>0</v>
          </cell>
          <cell r="Z544">
            <v>100.11199999999999</v>
          </cell>
          <cell r="AA544">
            <v>1</v>
          </cell>
          <cell r="AB544">
            <v>3</v>
          </cell>
          <cell r="AC544" t="str">
            <v>IDR</v>
          </cell>
          <cell r="AD544">
            <v>1000000000000</v>
          </cell>
          <cell r="AI544">
            <v>1</v>
          </cell>
          <cell r="AJ544">
            <v>7</v>
          </cell>
          <cell r="AK544" t="str">
            <v>30/360</v>
          </cell>
          <cell r="AL544" t="str">
            <v>N</v>
          </cell>
          <cell r="AM544">
            <v>9.35</v>
          </cell>
          <cell r="AN544">
            <v>44024</v>
          </cell>
          <cell r="AO544">
            <v>44116</v>
          </cell>
          <cell r="AP544">
            <v>-0.56000000000000005</v>
          </cell>
          <cell r="AQ544">
            <v>-1</v>
          </cell>
          <cell r="AR544">
            <v>3</v>
          </cell>
          <cell r="AS544">
            <v>6.9700699999999998</v>
          </cell>
          <cell r="AT544">
            <v>1</v>
          </cell>
          <cell r="AU544" t="str">
            <v>Wholesale</v>
          </cell>
          <cell r="AW544" t="str">
            <v>PT Bahana Securities</v>
          </cell>
        </row>
        <row r="545">
          <cell r="A545" t="str">
            <v>JMPD01JM10ZB</v>
          </cell>
          <cell r="B545" t="str">
            <v>Jasa Marga</v>
          </cell>
          <cell r="C545" t="str">
            <v>Obligasi Jasa Marga I Seri JM-10 Tanpa Bunga</v>
          </cell>
          <cell r="D545" t="str">
            <v>S</v>
          </cell>
          <cell r="E545" t="str">
            <v>I</v>
          </cell>
          <cell r="H545">
            <v>500000000000</v>
          </cell>
          <cell r="I545">
            <v>40463</v>
          </cell>
          <cell r="J545">
            <v>40464</v>
          </cell>
          <cell r="K545">
            <v>1</v>
          </cell>
          <cell r="L545">
            <v>41559</v>
          </cell>
          <cell r="M545" t="str">
            <v>IDA000045702</v>
          </cell>
          <cell r="N545" t="str">
            <v>ZB</v>
          </cell>
          <cell r="O545">
            <v>0</v>
          </cell>
          <cell r="P545" t="str">
            <v>Yield sebesar 9.1%</v>
          </cell>
          <cell r="Q545">
            <v>41543</v>
          </cell>
          <cell r="R545">
            <v>99.67</v>
          </cell>
          <cell r="S545" t="str">
            <v>N</v>
          </cell>
          <cell r="T545">
            <v>0</v>
          </cell>
          <cell r="U545">
            <v>0</v>
          </cell>
          <cell r="V545" t="str">
            <v>JSMR</v>
          </cell>
          <cell r="W545">
            <v>13</v>
          </cell>
          <cell r="X545">
            <v>1</v>
          </cell>
          <cell r="Y545">
            <v>0</v>
          </cell>
          <cell r="Z545">
            <v>99.67</v>
          </cell>
          <cell r="AA545">
            <v>5</v>
          </cell>
          <cell r="AB545">
            <v>3</v>
          </cell>
          <cell r="AC545" t="str">
            <v>IDR</v>
          </cell>
          <cell r="AD545">
            <v>500000000000</v>
          </cell>
          <cell r="AI545">
            <v>1</v>
          </cell>
          <cell r="AK545" t="str">
            <v>30/360</v>
          </cell>
          <cell r="AL545" t="str">
            <v>N</v>
          </cell>
          <cell r="AN545">
            <v>41467</v>
          </cell>
          <cell r="AO545">
            <v>41559</v>
          </cell>
          <cell r="AP545">
            <v>-7.56</v>
          </cell>
          <cell r="AQ545">
            <v>-8</v>
          </cell>
          <cell r="AR545">
            <v>2.1</v>
          </cell>
          <cell r="AS545">
            <v>10.835750000000001</v>
          </cell>
          <cell r="AT545">
            <v>1</v>
          </cell>
          <cell r="AU545" t="str">
            <v>Wholesale</v>
          </cell>
          <cell r="AW545" t="str">
            <v>PT Bahana Securities</v>
          </cell>
        </row>
        <row r="546">
          <cell r="A546" t="str">
            <v>SPN12120818</v>
          </cell>
          <cell r="B546" t="str">
            <v>Government Bond</v>
          </cell>
          <cell r="C546" t="str">
            <v>Surat Perbendaharaan Negara Seri SPN12120818</v>
          </cell>
          <cell r="D546" t="str">
            <v>S</v>
          </cell>
          <cell r="E546" t="str">
            <v>I</v>
          </cell>
          <cell r="H546">
            <v>1800000000000</v>
          </cell>
          <cell r="I546">
            <v>40774</v>
          </cell>
          <cell r="J546">
            <v>40777</v>
          </cell>
          <cell r="K546">
            <v>1</v>
          </cell>
          <cell r="L546">
            <v>41139</v>
          </cell>
          <cell r="M546" t="str">
            <v>IDQ000003905</v>
          </cell>
          <cell r="N546" t="str">
            <v>SPN</v>
          </cell>
          <cell r="O546">
            <v>0</v>
          </cell>
          <cell r="P546" t="str">
            <v>Yield/Price rata-rata tertimbang 4.42188%</v>
          </cell>
          <cell r="Q546">
            <v>41129</v>
          </cell>
          <cell r="R546">
            <v>99.934290000000004</v>
          </cell>
          <cell r="S546" t="str">
            <v>N</v>
          </cell>
          <cell r="T546">
            <v>0</v>
          </cell>
          <cell r="U546">
            <v>0</v>
          </cell>
          <cell r="V546" t="str">
            <v>GOVT</v>
          </cell>
          <cell r="W546">
            <v>99</v>
          </cell>
          <cell r="X546">
            <v>2</v>
          </cell>
          <cell r="Y546">
            <v>0</v>
          </cell>
          <cell r="Z546">
            <v>99.934290000000004</v>
          </cell>
          <cell r="AA546">
            <v>99</v>
          </cell>
          <cell r="AB546">
            <v>3</v>
          </cell>
          <cell r="AC546" t="str">
            <v>IDR</v>
          </cell>
          <cell r="AD546">
            <v>1800000000000</v>
          </cell>
          <cell r="AI546">
            <v>1</v>
          </cell>
          <cell r="AJ546">
            <v>1</v>
          </cell>
          <cell r="AK546" t="str">
            <v>Actual/Actual</v>
          </cell>
          <cell r="AL546" t="str">
            <v>N</v>
          </cell>
          <cell r="AN546">
            <v>40774</v>
          </cell>
          <cell r="AO546">
            <v>41210</v>
          </cell>
          <cell r="AP546">
            <v>-8.7200000000000006</v>
          </cell>
          <cell r="AQ546">
            <v>-9</v>
          </cell>
          <cell r="AR546">
            <v>30</v>
          </cell>
          <cell r="AS546">
            <v>3</v>
          </cell>
          <cell r="AT546">
            <v>2</v>
          </cell>
          <cell r="AU546" t="str">
            <v>Wholesale</v>
          </cell>
        </row>
        <row r="547">
          <cell r="A547" t="str">
            <v>SIKPPLN03A</v>
          </cell>
          <cell r="B547" t="str">
            <v>Perusahaan Listrik Negara</v>
          </cell>
          <cell r="C547" t="str">
            <v>Sukuk Ijarah PLN IV Tahun 2010 Seri A</v>
          </cell>
          <cell r="D547" t="str">
            <v>P</v>
          </cell>
          <cell r="E547" t="str">
            <v>I</v>
          </cell>
          <cell r="F547" t="str">
            <v>idAAA(sy)</v>
          </cell>
          <cell r="H547">
            <v>130000000000</v>
          </cell>
          <cell r="I547">
            <v>40190</v>
          </cell>
          <cell r="J547">
            <v>40191</v>
          </cell>
          <cell r="K547">
            <v>1</v>
          </cell>
          <cell r="L547">
            <v>42747</v>
          </cell>
          <cell r="M547" t="str">
            <v>IDJ0000043A3</v>
          </cell>
          <cell r="N547" t="str">
            <v>JAA 3-12</v>
          </cell>
          <cell r="O547">
            <v>3</v>
          </cell>
          <cell r="P547" t="str">
            <v>Imbalan Ijarah = Rp 119.500.000 per Rp 1 Milliar</v>
          </cell>
          <cell r="Q547">
            <v>42185</v>
          </cell>
          <cell r="R547">
            <v>100</v>
          </cell>
          <cell r="S547" t="str">
            <v>N</v>
          </cell>
          <cell r="T547">
            <v>0</v>
          </cell>
          <cell r="U547">
            <v>0</v>
          </cell>
          <cell r="V547" t="str">
            <v>PPLN</v>
          </cell>
          <cell r="W547">
            <v>2</v>
          </cell>
          <cell r="X547">
            <v>1</v>
          </cell>
          <cell r="Y547">
            <v>0</v>
          </cell>
          <cell r="Z547">
            <v>100</v>
          </cell>
          <cell r="AA547">
            <v>4</v>
          </cell>
          <cell r="AB547">
            <v>3</v>
          </cell>
          <cell r="AC547" t="str">
            <v>IDR</v>
          </cell>
          <cell r="AD547">
            <v>130000000000</v>
          </cell>
          <cell r="AI547">
            <v>2</v>
          </cell>
          <cell r="AJ547">
            <v>6</v>
          </cell>
          <cell r="AK547" t="str">
            <v>30/360</v>
          </cell>
          <cell r="AL547" t="str">
            <v>N</v>
          </cell>
          <cell r="AN547">
            <v>42655</v>
          </cell>
          <cell r="AO547">
            <v>42747</v>
          </cell>
          <cell r="AP547">
            <v>-4.3099999999999996</v>
          </cell>
          <cell r="AQ547">
            <v>-5</v>
          </cell>
          <cell r="AR547">
            <v>95</v>
          </cell>
          <cell r="AT547">
            <v>4</v>
          </cell>
          <cell r="AU547" t="str">
            <v>Wholesale</v>
          </cell>
          <cell r="AV547">
            <v>11.95</v>
          </cell>
          <cell r="AW547" t="str">
            <v>Mandiri Sekuritas</v>
          </cell>
        </row>
        <row r="548">
          <cell r="A548" t="str">
            <v>SIKPPLN03B</v>
          </cell>
          <cell r="B548" t="str">
            <v>Perusahaan Listrik Negara</v>
          </cell>
          <cell r="C548" t="str">
            <v>Sukuk Ijarah PLN IV Tahun 2010 Seri B</v>
          </cell>
          <cell r="D548" t="str">
            <v>P</v>
          </cell>
          <cell r="E548" t="str">
            <v>I</v>
          </cell>
          <cell r="F548" t="str">
            <v>idAAA(sy)</v>
          </cell>
          <cell r="H548">
            <v>167000000000</v>
          </cell>
          <cell r="I548">
            <v>40190</v>
          </cell>
          <cell r="J548">
            <v>40191</v>
          </cell>
          <cell r="K548">
            <v>1</v>
          </cell>
          <cell r="L548">
            <v>43842</v>
          </cell>
          <cell r="M548" t="str">
            <v>IDJ0000043B1</v>
          </cell>
          <cell r="N548" t="str">
            <v>JAA 3-12</v>
          </cell>
          <cell r="O548">
            <v>3</v>
          </cell>
          <cell r="P548" t="str">
            <v>Imbalan Ijarah = Rp 125.500.000 per Rp 1 Milliar</v>
          </cell>
          <cell r="Q548">
            <v>43809.494444444441</v>
          </cell>
          <cell r="R548">
            <v>100.47</v>
          </cell>
          <cell r="S548" t="str">
            <v>N</v>
          </cell>
          <cell r="T548">
            <v>0</v>
          </cell>
          <cell r="U548">
            <v>0</v>
          </cell>
          <cell r="V548" t="str">
            <v>PPLN</v>
          </cell>
          <cell r="W548">
            <v>2</v>
          </cell>
          <cell r="X548">
            <v>1</v>
          </cell>
          <cell r="Y548">
            <v>0</v>
          </cell>
          <cell r="Z548">
            <v>100.46</v>
          </cell>
          <cell r="AA548">
            <v>4</v>
          </cell>
          <cell r="AB548">
            <v>3</v>
          </cell>
          <cell r="AC548" t="str">
            <v>IDR</v>
          </cell>
          <cell r="AD548">
            <v>167000000000</v>
          </cell>
          <cell r="AI548">
            <v>2</v>
          </cell>
          <cell r="AJ548">
            <v>6</v>
          </cell>
          <cell r="AK548" t="str">
            <v>30/360</v>
          </cell>
          <cell r="AL548" t="str">
            <v>N</v>
          </cell>
          <cell r="AN548">
            <v>43750</v>
          </cell>
          <cell r="AO548">
            <v>43842</v>
          </cell>
          <cell r="AP548">
            <v>-1.31</v>
          </cell>
          <cell r="AQ548">
            <v>-2</v>
          </cell>
          <cell r="AR548">
            <v>6.5</v>
          </cell>
          <cell r="AS548">
            <v>6.9169999999999998</v>
          </cell>
          <cell r="AT548">
            <v>4</v>
          </cell>
          <cell r="AU548" t="str">
            <v>Wholesale</v>
          </cell>
          <cell r="AV548">
            <v>12.55</v>
          </cell>
          <cell r="AW548" t="str">
            <v>Bahana Securities</v>
          </cell>
        </row>
        <row r="549">
          <cell r="A549" t="str">
            <v>SPN110113</v>
          </cell>
          <cell r="B549" t="str">
            <v>Government Bond</v>
          </cell>
          <cell r="C549" t="str">
            <v>Surat Perbendaharaan Negara Seri SPN20110113</v>
          </cell>
          <cell r="D549" t="str">
            <v>S</v>
          </cell>
          <cell r="E549" t="str">
            <v>I</v>
          </cell>
          <cell r="G549">
            <v>0</v>
          </cell>
          <cell r="H549">
            <v>1100000000000</v>
          </cell>
          <cell r="I549">
            <v>40192</v>
          </cell>
          <cell r="J549">
            <v>40193</v>
          </cell>
          <cell r="K549">
            <v>1</v>
          </cell>
          <cell r="L549">
            <v>40556</v>
          </cell>
          <cell r="M549" t="str">
            <v>IDQ000001404</v>
          </cell>
          <cell r="N549" t="str">
            <v>SPN</v>
          </cell>
          <cell r="O549">
            <v>0</v>
          </cell>
          <cell r="P549" t="str">
            <v>Yield/Price rata-rata tertimbang 6.85610%</v>
          </cell>
          <cell r="Q549">
            <v>40534</v>
          </cell>
          <cell r="R549">
            <v>99.684560000000005</v>
          </cell>
          <cell r="S549" t="str">
            <v>N</v>
          </cell>
          <cell r="T549">
            <v>0</v>
          </cell>
          <cell r="U549">
            <v>0</v>
          </cell>
          <cell r="V549" t="str">
            <v>GOVT</v>
          </cell>
          <cell r="W549">
            <v>99</v>
          </cell>
          <cell r="X549">
            <v>2</v>
          </cell>
          <cell r="Y549">
            <v>0</v>
          </cell>
          <cell r="Z549">
            <v>99.684560000000005</v>
          </cell>
          <cell r="AA549">
            <v>99</v>
          </cell>
          <cell r="AB549">
            <v>3</v>
          </cell>
          <cell r="AC549" t="str">
            <v>IDR</v>
          </cell>
          <cell r="AD549">
            <v>2150000000000</v>
          </cell>
          <cell r="AI549">
            <v>1</v>
          </cell>
          <cell r="AJ549">
            <v>1</v>
          </cell>
          <cell r="AK549" t="str">
            <v>Actual/Actual</v>
          </cell>
          <cell r="AL549" t="str">
            <v>N</v>
          </cell>
          <cell r="AN549">
            <v>40192</v>
          </cell>
          <cell r="AO549">
            <v>40556</v>
          </cell>
          <cell r="AP549">
            <v>-10.31</v>
          </cell>
          <cell r="AQ549">
            <v>-11</v>
          </cell>
          <cell r="AR549">
            <v>2</v>
          </cell>
          <cell r="AS549">
            <v>0</v>
          </cell>
          <cell r="AT549">
            <v>2</v>
          </cell>
          <cell r="AU549" t="str">
            <v>Wholesale</v>
          </cell>
          <cell r="AV549">
            <v>0</v>
          </cell>
        </row>
        <row r="550">
          <cell r="A550" t="str">
            <v>ADMF05A</v>
          </cell>
          <cell r="B550" t="str">
            <v>Adira Dinamika</v>
          </cell>
          <cell r="C550" t="str">
            <v>Adira Dinamika Multi Finance V Tahun 2011 Seri A</v>
          </cell>
          <cell r="D550" t="str">
            <v>P</v>
          </cell>
          <cell r="E550" t="str">
            <v>I</v>
          </cell>
          <cell r="F550" t="str">
            <v>idAA+</v>
          </cell>
          <cell r="H550">
            <v>612000000000</v>
          </cell>
          <cell r="I550">
            <v>40690</v>
          </cell>
          <cell r="J550">
            <v>40693</v>
          </cell>
          <cell r="K550">
            <v>1</v>
          </cell>
          <cell r="L550">
            <v>41060</v>
          </cell>
          <cell r="M550" t="str">
            <v>IDA0000478A0</v>
          </cell>
          <cell r="N550" t="str">
            <v>MEA 3-27</v>
          </cell>
          <cell r="O550">
            <v>3</v>
          </cell>
          <cell r="P550" t="str">
            <v>Fixed = 8.00%</v>
          </cell>
          <cell r="Q550">
            <v>41044</v>
          </cell>
          <cell r="R550">
            <v>100.068</v>
          </cell>
          <cell r="S550" t="str">
            <v>N</v>
          </cell>
          <cell r="T550">
            <v>0</v>
          </cell>
          <cell r="U550">
            <v>0</v>
          </cell>
          <cell r="V550" t="str">
            <v>ADMF</v>
          </cell>
          <cell r="W550">
            <v>7</v>
          </cell>
          <cell r="X550">
            <v>1</v>
          </cell>
          <cell r="Y550">
            <v>0</v>
          </cell>
          <cell r="Z550">
            <v>100.068</v>
          </cell>
          <cell r="AA550">
            <v>1</v>
          </cell>
          <cell r="AB550">
            <v>3</v>
          </cell>
          <cell r="AC550" t="str">
            <v>IDR</v>
          </cell>
          <cell r="AD550">
            <v>612000000000</v>
          </cell>
          <cell r="AI550">
            <v>1</v>
          </cell>
          <cell r="AJ550">
            <v>7</v>
          </cell>
          <cell r="AK550" t="str">
            <v>30/360</v>
          </cell>
          <cell r="AL550" t="str">
            <v>N</v>
          </cell>
          <cell r="AM550">
            <v>8</v>
          </cell>
          <cell r="AN550">
            <v>40966</v>
          </cell>
          <cell r="AO550">
            <v>41119</v>
          </cell>
          <cell r="AP550">
            <v>-8.93</v>
          </cell>
          <cell r="AQ550">
            <v>-9</v>
          </cell>
          <cell r="AR550">
            <v>3</v>
          </cell>
          <cell r="AT550">
            <v>1</v>
          </cell>
          <cell r="AU550" t="str">
            <v>Wholesale</v>
          </cell>
          <cell r="AW550" t="str">
            <v>PT Standard Chartered Securities Indonesia</v>
          </cell>
        </row>
        <row r="551">
          <cell r="A551" t="str">
            <v>TLKM02B</v>
          </cell>
          <cell r="B551" t="str">
            <v>Telkom</v>
          </cell>
          <cell r="C551" t="str">
            <v>Obligasi II Telkom Tahun 2010 Seri B</v>
          </cell>
          <cell r="D551" t="str">
            <v>S</v>
          </cell>
          <cell r="E551" t="str">
            <v>I</v>
          </cell>
          <cell r="F551" t="str">
            <v>idAAA</v>
          </cell>
          <cell r="H551">
            <v>1995000000000</v>
          </cell>
          <cell r="I551">
            <v>40365</v>
          </cell>
          <cell r="J551">
            <v>40366</v>
          </cell>
          <cell r="K551">
            <v>1</v>
          </cell>
          <cell r="L551">
            <v>44018</v>
          </cell>
          <cell r="M551" t="str">
            <v>IDA0000450B7</v>
          </cell>
          <cell r="N551" t="str">
            <v>JOk3-6</v>
          </cell>
          <cell r="O551">
            <v>3</v>
          </cell>
          <cell r="P551" t="str">
            <v>Fixed = 10.20%</v>
          </cell>
          <cell r="Q551">
            <v>44011.604861111111</v>
          </cell>
          <cell r="R551">
            <v>100</v>
          </cell>
          <cell r="S551" t="str">
            <v>N</v>
          </cell>
          <cell r="T551">
            <v>0</v>
          </cell>
          <cell r="U551">
            <v>0</v>
          </cell>
          <cell r="V551" t="str">
            <v>TLKM</v>
          </cell>
          <cell r="W551">
            <v>2</v>
          </cell>
          <cell r="X551">
            <v>1</v>
          </cell>
          <cell r="Y551">
            <v>0</v>
          </cell>
          <cell r="Z551">
            <v>99.99</v>
          </cell>
          <cell r="AA551">
            <v>1</v>
          </cell>
          <cell r="AB551">
            <v>3</v>
          </cell>
          <cell r="AC551" t="str">
            <v>IDR</v>
          </cell>
          <cell r="AD551">
            <v>1995000000000</v>
          </cell>
          <cell r="AI551">
            <v>1</v>
          </cell>
          <cell r="AJ551">
            <v>6</v>
          </cell>
          <cell r="AK551" t="str">
            <v>30/360</v>
          </cell>
          <cell r="AL551" t="str">
            <v>N</v>
          </cell>
          <cell r="AM551">
            <v>10.199999999999999</v>
          </cell>
          <cell r="AN551">
            <v>43927</v>
          </cell>
          <cell r="AO551">
            <v>44018</v>
          </cell>
          <cell r="AP551">
            <v>-0.83</v>
          </cell>
          <cell r="AQ551">
            <v>-1</v>
          </cell>
          <cell r="AR551">
            <v>1</v>
          </cell>
          <cell r="AS551">
            <v>9.9601299999999995</v>
          </cell>
          <cell r="AT551">
            <v>1</v>
          </cell>
          <cell r="AU551" t="str">
            <v>Wholesale</v>
          </cell>
          <cell r="AW551" t="str">
            <v>PT Bahana Sec</v>
          </cell>
        </row>
        <row r="552">
          <cell r="A552" t="str">
            <v>BEXI05A</v>
          </cell>
          <cell r="B552" t="str">
            <v>Indonesia Eximbank</v>
          </cell>
          <cell r="C552" t="str">
            <v>Obligasi  Indonesia Eximbank I Tahun 2010 Seri A</v>
          </cell>
          <cell r="D552" t="str">
            <v>P</v>
          </cell>
          <cell r="E552" t="str">
            <v>I</v>
          </cell>
          <cell r="F552" t="str">
            <v>idAAA</v>
          </cell>
          <cell r="G552">
            <v>0</v>
          </cell>
          <cell r="H552">
            <v>1250000000000</v>
          </cell>
          <cell r="I552">
            <v>40367</v>
          </cell>
          <cell r="J552">
            <v>40368</v>
          </cell>
          <cell r="K552">
            <v>1</v>
          </cell>
          <cell r="L552">
            <v>40737</v>
          </cell>
          <cell r="M552" t="str">
            <v>IDA0000452A5</v>
          </cell>
          <cell r="N552" t="str">
            <v>JOk3-8</v>
          </cell>
          <cell r="O552">
            <v>4</v>
          </cell>
          <cell r="P552" t="str">
            <v>Fixed = 7.55%</v>
          </cell>
          <cell r="Q552">
            <v>40730</v>
          </cell>
          <cell r="R552">
            <v>100.01</v>
          </cell>
          <cell r="S552" t="str">
            <v>N</v>
          </cell>
          <cell r="T552">
            <v>0</v>
          </cell>
          <cell r="U552">
            <v>0</v>
          </cell>
          <cell r="V552" t="str">
            <v>BEXI</v>
          </cell>
          <cell r="W552">
            <v>6</v>
          </cell>
          <cell r="X552">
            <v>1</v>
          </cell>
          <cell r="Y552">
            <v>0</v>
          </cell>
          <cell r="Z552">
            <v>100.01</v>
          </cell>
          <cell r="AA552">
            <v>1</v>
          </cell>
          <cell r="AB552">
            <v>3</v>
          </cell>
          <cell r="AC552" t="str">
            <v>IDR</v>
          </cell>
          <cell r="AD552">
            <v>1250000000000</v>
          </cell>
          <cell r="AI552">
            <v>1</v>
          </cell>
          <cell r="AJ552">
            <v>6</v>
          </cell>
          <cell r="AK552" t="str">
            <v>30/360</v>
          </cell>
          <cell r="AL552" t="str">
            <v>N</v>
          </cell>
          <cell r="AM552">
            <v>7.55</v>
          </cell>
          <cell r="AN552">
            <v>40641</v>
          </cell>
          <cell r="AO552">
            <v>40737</v>
          </cell>
          <cell r="AP552">
            <v>-9.82</v>
          </cell>
          <cell r="AQ552">
            <v>-10</v>
          </cell>
          <cell r="AR552">
            <v>0.40000000596046398</v>
          </cell>
          <cell r="AS552">
            <v>0</v>
          </cell>
          <cell r="AT552">
            <v>1</v>
          </cell>
          <cell r="AU552" t="str">
            <v>Wholesale</v>
          </cell>
          <cell r="AV552">
            <v>0</v>
          </cell>
          <cell r="AW552" t="str">
            <v>PT Trimegah Sec. Tbk</v>
          </cell>
        </row>
        <row r="553">
          <cell r="A553" t="str">
            <v>SMSM02A</v>
          </cell>
          <cell r="B553" t="str">
            <v>Selamat Sempurna</v>
          </cell>
          <cell r="C553" t="str">
            <v>Obligasi Selamat Sempurna II Tahun 2010 Seri A</v>
          </cell>
          <cell r="D553" t="str">
            <v>P</v>
          </cell>
          <cell r="E553" t="str">
            <v>I</v>
          </cell>
          <cell r="F553" t="str">
            <v>idAA-</v>
          </cell>
          <cell r="G553">
            <v>0</v>
          </cell>
          <cell r="H553">
            <v>80000000000</v>
          </cell>
          <cell r="I553">
            <v>40367</v>
          </cell>
          <cell r="J553">
            <v>40368</v>
          </cell>
          <cell r="K553">
            <v>1</v>
          </cell>
          <cell r="L553">
            <v>40737</v>
          </cell>
          <cell r="M553" t="str">
            <v>IDA0000451A7</v>
          </cell>
          <cell r="N553" t="str">
            <v>JOk3-8</v>
          </cell>
          <cell r="O553">
            <v>4</v>
          </cell>
          <cell r="P553" t="str">
            <v>Fixed = 8.9%</v>
          </cell>
          <cell r="Q553">
            <v>40462</v>
          </cell>
          <cell r="R553">
            <v>101.35</v>
          </cell>
          <cell r="S553" t="str">
            <v>N</v>
          </cell>
          <cell r="T553">
            <v>0</v>
          </cell>
          <cell r="U553">
            <v>0</v>
          </cell>
          <cell r="V553" t="str">
            <v>SMSM</v>
          </cell>
          <cell r="W553">
            <v>2</v>
          </cell>
          <cell r="X553">
            <v>1</v>
          </cell>
          <cell r="Y553">
            <v>0</v>
          </cell>
          <cell r="Z553">
            <v>101.35</v>
          </cell>
          <cell r="AA553">
            <v>1</v>
          </cell>
          <cell r="AB553">
            <v>3</v>
          </cell>
          <cell r="AC553" t="str">
            <v>IDR</v>
          </cell>
          <cell r="AD553">
            <v>80000000000</v>
          </cell>
          <cell r="AI553">
            <v>1</v>
          </cell>
          <cell r="AJ553">
            <v>7</v>
          </cell>
          <cell r="AK553" t="str">
            <v>30/360</v>
          </cell>
          <cell r="AL553" t="str">
            <v>N</v>
          </cell>
          <cell r="AM553">
            <v>8.9</v>
          </cell>
          <cell r="AN553">
            <v>40641</v>
          </cell>
          <cell r="AO553">
            <v>40737</v>
          </cell>
          <cell r="AP553">
            <v>-9.82</v>
          </cell>
          <cell r="AQ553">
            <v>-10</v>
          </cell>
          <cell r="AR553">
            <v>2</v>
          </cell>
          <cell r="AS553">
            <v>7.4660902023315403</v>
          </cell>
          <cell r="AT553">
            <v>1</v>
          </cell>
          <cell r="AU553" t="str">
            <v>Wholesale</v>
          </cell>
          <cell r="AV553">
            <v>0</v>
          </cell>
          <cell r="AW553" t="str">
            <v>PT Andalan Artha Advisindo Sek</v>
          </cell>
        </row>
        <row r="554">
          <cell r="A554" t="str">
            <v>SMSM02B</v>
          </cell>
          <cell r="B554" t="str">
            <v>Selamat Sempurna</v>
          </cell>
          <cell r="C554" t="str">
            <v>Obligasi Selamat Sempurna II Tahun 2010 Seri B</v>
          </cell>
          <cell r="D554" t="str">
            <v>P</v>
          </cell>
          <cell r="E554" t="str">
            <v>I</v>
          </cell>
          <cell r="F554" t="str">
            <v>idAA-</v>
          </cell>
          <cell r="H554">
            <v>80000000000</v>
          </cell>
          <cell r="I554">
            <v>40367</v>
          </cell>
          <cell r="J554">
            <v>40368</v>
          </cell>
          <cell r="K554">
            <v>1</v>
          </cell>
          <cell r="L554">
            <v>41463</v>
          </cell>
          <cell r="M554" t="str">
            <v>IDA0000451B5</v>
          </cell>
          <cell r="N554" t="str">
            <v>JOk3-8</v>
          </cell>
          <cell r="O554">
            <v>3</v>
          </cell>
          <cell r="P554" t="str">
            <v>Fixed = 10.3%</v>
          </cell>
          <cell r="Q554">
            <v>41453</v>
          </cell>
          <cell r="R554">
            <v>100.02</v>
          </cell>
          <cell r="S554" t="str">
            <v>N</v>
          </cell>
          <cell r="T554">
            <v>0</v>
          </cell>
          <cell r="U554">
            <v>0</v>
          </cell>
          <cell r="V554" t="str">
            <v>SMSM</v>
          </cell>
          <cell r="W554">
            <v>2</v>
          </cell>
          <cell r="X554">
            <v>1</v>
          </cell>
          <cell r="Y554">
            <v>0</v>
          </cell>
          <cell r="Z554">
            <v>100.02</v>
          </cell>
          <cell r="AA554">
            <v>1</v>
          </cell>
          <cell r="AB554">
            <v>3</v>
          </cell>
          <cell r="AC554" t="str">
            <v>IDR</v>
          </cell>
          <cell r="AD554">
            <v>80000000000</v>
          </cell>
          <cell r="AI554">
            <v>1</v>
          </cell>
          <cell r="AJ554">
            <v>7</v>
          </cell>
          <cell r="AK554" t="str">
            <v>30/360</v>
          </cell>
          <cell r="AL554" t="str">
            <v>N</v>
          </cell>
          <cell r="AM554">
            <v>10.3</v>
          </cell>
          <cell r="AN554">
            <v>41372</v>
          </cell>
          <cell r="AO554">
            <v>41463</v>
          </cell>
          <cell r="AP554">
            <v>-7.83</v>
          </cell>
          <cell r="AQ554">
            <v>-8</v>
          </cell>
          <cell r="AR554">
            <v>4</v>
          </cell>
          <cell r="AS554">
            <v>10.069520000000001</v>
          </cell>
          <cell r="AT554">
            <v>1</v>
          </cell>
          <cell r="AU554" t="str">
            <v>Wholesale</v>
          </cell>
          <cell r="AW554" t="str">
            <v>PT Andalan Artha Advisindo Sek</v>
          </cell>
        </row>
        <row r="555">
          <cell r="A555" t="str">
            <v>NISP03SB</v>
          </cell>
          <cell r="B555" t="str">
            <v>Bank OCBC NISP</v>
          </cell>
          <cell r="C555" t="str">
            <v>Obligasi Subordinasi III Bank OCBC NISP Tahun 2010</v>
          </cell>
          <cell r="D555" t="str">
            <v>P</v>
          </cell>
          <cell r="E555" t="str">
            <v>I</v>
          </cell>
          <cell r="F555" t="str">
            <v>AA(idn)</v>
          </cell>
          <cell r="H555">
            <v>880000000000</v>
          </cell>
          <cell r="I555">
            <v>40359</v>
          </cell>
          <cell r="J555">
            <v>40360</v>
          </cell>
          <cell r="K555">
            <v>1</v>
          </cell>
          <cell r="L555">
            <v>42916</v>
          </cell>
          <cell r="M555" t="str">
            <v>IDA000045009</v>
          </cell>
          <cell r="N555" t="str">
            <v>JSp 3-30</v>
          </cell>
          <cell r="O555">
            <v>3</v>
          </cell>
          <cell r="P555" t="str">
            <v>Fixed = 11.35%</v>
          </cell>
          <cell r="Q555">
            <v>42879</v>
          </cell>
          <cell r="R555">
            <v>100.34</v>
          </cell>
          <cell r="S555" t="str">
            <v>N</v>
          </cell>
          <cell r="T555">
            <v>0</v>
          </cell>
          <cell r="U555">
            <v>0</v>
          </cell>
          <cell r="V555" t="str">
            <v>NISP</v>
          </cell>
          <cell r="W555">
            <v>13</v>
          </cell>
          <cell r="X555">
            <v>1</v>
          </cell>
          <cell r="Y555">
            <v>0</v>
          </cell>
          <cell r="Z555">
            <v>100.327</v>
          </cell>
          <cell r="AA555">
            <v>1</v>
          </cell>
          <cell r="AB555">
            <v>3</v>
          </cell>
          <cell r="AC555" t="str">
            <v>IDR</v>
          </cell>
          <cell r="AD555">
            <v>880000000000</v>
          </cell>
          <cell r="AI555">
            <v>1</v>
          </cell>
          <cell r="AJ555">
            <v>7</v>
          </cell>
          <cell r="AK555" t="str">
            <v>30/360</v>
          </cell>
          <cell r="AL555" t="str">
            <v>N</v>
          </cell>
          <cell r="AM555">
            <v>11.35</v>
          </cell>
          <cell r="AN555">
            <v>42824</v>
          </cell>
          <cell r="AO555">
            <v>42916</v>
          </cell>
          <cell r="AP555">
            <v>-3.85</v>
          </cell>
          <cell r="AQ555">
            <v>-4</v>
          </cell>
          <cell r="AR555">
            <v>20</v>
          </cell>
          <cell r="AS555">
            <v>7.2422700000000004</v>
          </cell>
          <cell r="AT555">
            <v>1</v>
          </cell>
          <cell r="AU555" t="str">
            <v>Wholesale</v>
          </cell>
          <cell r="AW555" t="str">
            <v>PT Standard Chartered Sec. Indonesia</v>
          </cell>
        </row>
        <row r="556">
          <cell r="A556" t="str">
            <v>SANF02C</v>
          </cell>
          <cell r="B556" t="str">
            <v>Surya Artha Nusantara Finance</v>
          </cell>
          <cell r="C556" t="str">
            <v>Obligasi SAN Finance II Tahun 2012 Seri C</v>
          </cell>
          <cell r="D556" t="str">
            <v>P</v>
          </cell>
          <cell r="E556" t="str">
            <v>I</v>
          </cell>
          <cell r="F556" t="str">
            <v>idAA-</v>
          </cell>
          <cell r="H556">
            <v>807000000000</v>
          </cell>
          <cell r="I556">
            <v>40928</v>
          </cell>
          <cell r="J556">
            <v>40932</v>
          </cell>
          <cell r="K556">
            <v>1</v>
          </cell>
          <cell r="L556">
            <v>42024</v>
          </cell>
          <cell r="M556" t="str">
            <v>IDA0000508C0</v>
          </cell>
          <cell r="N556" t="str">
            <v>JAPR 3-20</v>
          </cell>
          <cell r="O556">
            <v>4</v>
          </cell>
          <cell r="P556" t="str">
            <v>Fixed = 8.4%</v>
          </cell>
          <cell r="Q556">
            <v>41990</v>
          </cell>
          <cell r="R556">
            <v>99.995900000000006</v>
          </cell>
          <cell r="S556" t="str">
            <v>N</v>
          </cell>
          <cell r="T556">
            <v>0</v>
          </cell>
          <cell r="U556">
            <v>0</v>
          </cell>
          <cell r="V556" t="str">
            <v>SANF</v>
          </cell>
          <cell r="W556">
            <v>8</v>
          </cell>
          <cell r="X556">
            <v>1</v>
          </cell>
          <cell r="Y556">
            <v>0</v>
          </cell>
          <cell r="Z556">
            <v>100.08685</v>
          </cell>
          <cell r="AA556">
            <v>1</v>
          </cell>
          <cell r="AB556">
            <v>3</v>
          </cell>
          <cell r="AC556" t="str">
            <v>IDR</v>
          </cell>
          <cell r="AD556">
            <v>807000000000</v>
          </cell>
          <cell r="AI556">
            <v>1</v>
          </cell>
          <cell r="AJ556">
            <v>7</v>
          </cell>
          <cell r="AK556" t="str">
            <v>30/360</v>
          </cell>
          <cell r="AL556" t="str">
            <v>N</v>
          </cell>
          <cell r="AM556">
            <v>8.4</v>
          </cell>
          <cell r="AN556">
            <v>41932</v>
          </cell>
          <cell r="AO556">
            <v>42024</v>
          </cell>
          <cell r="AP556">
            <v>-6.29</v>
          </cell>
          <cell r="AQ556">
            <v>-7</v>
          </cell>
          <cell r="AR556">
            <v>10</v>
          </cell>
          <cell r="AS556">
            <v>8.2485900000000001</v>
          </cell>
          <cell r="AT556">
            <v>1</v>
          </cell>
          <cell r="AU556" t="str">
            <v>Wholesale</v>
          </cell>
          <cell r="AW556" t="str">
            <v>PT HSBC Securities Indonesia</v>
          </cell>
        </row>
        <row r="557">
          <cell r="A557" t="str">
            <v>SPN03120429</v>
          </cell>
          <cell r="B557" t="str">
            <v>Government Bond</v>
          </cell>
          <cell r="C557" t="str">
            <v>Surat Perbendaharaan Negara Seri SPN03120429</v>
          </cell>
          <cell r="D557" t="str">
            <v>S</v>
          </cell>
          <cell r="E557" t="str">
            <v>I</v>
          </cell>
          <cell r="H557">
            <v>800000000000</v>
          </cell>
          <cell r="I557">
            <v>40938</v>
          </cell>
          <cell r="J557">
            <v>40939</v>
          </cell>
          <cell r="K557">
            <v>1</v>
          </cell>
          <cell r="L557">
            <v>41028</v>
          </cell>
          <cell r="M557" t="str">
            <v>IDQ000005207</v>
          </cell>
          <cell r="N557" t="str">
            <v>SPN</v>
          </cell>
          <cell r="O557">
            <v>0</v>
          </cell>
          <cell r="P557" t="str">
            <v>Yield/Price rata-rata tertimbang 1.92383%</v>
          </cell>
          <cell r="Q557">
            <v>41022</v>
          </cell>
          <cell r="R557">
            <v>99.969200000000001</v>
          </cell>
          <cell r="S557" t="str">
            <v>N</v>
          </cell>
          <cell r="T557">
            <v>0</v>
          </cell>
          <cell r="U557">
            <v>0</v>
          </cell>
          <cell r="V557" t="str">
            <v>GOVT</v>
          </cell>
          <cell r="W557">
            <v>99</v>
          </cell>
          <cell r="X557">
            <v>2</v>
          </cell>
          <cell r="Y557">
            <v>0</v>
          </cell>
          <cell r="Z557">
            <v>99.969200000000001</v>
          </cell>
          <cell r="AA557">
            <v>99</v>
          </cell>
          <cell r="AB557">
            <v>3</v>
          </cell>
          <cell r="AC557" t="str">
            <v>IDR</v>
          </cell>
          <cell r="AD557">
            <v>800000000000</v>
          </cell>
          <cell r="AI557">
            <v>1</v>
          </cell>
          <cell r="AJ557">
            <v>1</v>
          </cell>
          <cell r="AK557" t="str">
            <v>Actual/Actual</v>
          </cell>
          <cell r="AL557" t="str">
            <v>N</v>
          </cell>
          <cell r="AN557">
            <v>40938</v>
          </cell>
          <cell r="AO557">
            <v>41118</v>
          </cell>
          <cell r="AP557">
            <v>-9.02</v>
          </cell>
          <cell r="AQ557">
            <v>-10</v>
          </cell>
          <cell r="AR557">
            <v>2</v>
          </cell>
          <cell r="AT557">
            <v>2</v>
          </cell>
          <cell r="AU557" t="str">
            <v>Wholesale</v>
          </cell>
        </row>
        <row r="558">
          <cell r="A558" t="str">
            <v>PPGD01ACN2</v>
          </cell>
          <cell r="B558" t="str">
            <v>Perum Pegadaian</v>
          </cell>
          <cell r="C558" t="str">
            <v>Obligasi Berkelanjutan I Perum Pegadaian Tahap II Tahun 2012 Seri A</v>
          </cell>
          <cell r="D558" t="str">
            <v>P</v>
          </cell>
          <cell r="E558" t="str">
            <v>I</v>
          </cell>
          <cell r="F558" t="str">
            <v>idAA+</v>
          </cell>
          <cell r="H558">
            <v>150000000000</v>
          </cell>
          <cell r="I558">
            <v>40953</v>
          </cell>
          <cell r="J558">
            <v>40954</v>
          </cell>
          <cell r="K558">
            <v>1</v>
          </cell>
          <cell r="L558">
            <v>41323</v>
          </cell>
          <cell r="M558" t="str">
            <v>IDA0000510A0</v>
          </cell>
          <cell r="N558" t="str">
            <v>FEBME 3-14</v>
          </cell>
          <cell r="O558">
            <v>3</v>
          </cell>
          <cell r="P558" t="str">
            <v>Fixed=6.6%</v>
          </cell>
          <cell r="Q558">
            <v>41291</v>
          </cell>
          <cell r="R558">
            <v>101</v>
          </cell>
          <cell r="S558" t="str">
            <v>N</v>
          </cell>
          <cell r="T558">
            <v>0</v>
          </cell>
          <cell r="U558">
            <v>0</v>
          </cell>
          <cell r="V558" t="str">
            <v>PPGD</v>
          </cell>
          <cell r="W558">
            <v>13</v>
          </cell>
          <cell r="X558">
            <v>1</v>
          </cell>
          <cell r="Y558">
            <v>0</v>
          </cell>
          <cell r="Z558">
            <v>101</v>
          </cell>
          <cell r="AA558">
            <v>1</v>
          </cell>
          <cell r="AB558">
            <v>3</v>
          </cell>
          <cell r="AC558" t="str">
            <v>IDR</v>
          </cell>
          <cell r="AD558">
            <v>150000000000</v>
          </cell>
          <cell r="AI558">
            <v>1</v>
          </cell>
          <cell r="AJ558">
            <v>7</v>
          </cell>
          <cell r="AK558" t="str">
            <v>30/360</v>
          </cell>
          <cell r="AL558" t="str">
            <v>N</v>
          </cell>
          <cell r="AM558">
            <v>6.6</v>
          </cell>
          <cell r="AN558">
            <v>41227</v>
          </cell>
          <cell r="AO558">
            <v>41375</v>
          </cell>
          <cell r="AP558">
            <v>-8.2100000000000009</v>
          </cell>
          <cell r="AQ558">
            <v>-9</v>
          </cell>
          <cell r="AR558">
            <v>1</v>
          </cell>
          <cell r="AT558">
            <v>1</v>
          </cell>
          <cell r="AU558" t="str">
            <v>Wholesale</v>
          </cell>
          <cell r="AW558" t="str">
            <v>Bahana Securities</v>
          </cell>
        </row>
        <row r="559">
          <cell r="A559" t="str">
            <v>SPN03120522</v>
          </cell>
          <cell r="B559" t="str">
            <v>Government Bond</v>
          </cell>
          <cell r="C559" t="str">
            <v>Surat Perbendaharaan Negara Seri SPN03120522</v>
          </cell>
          <cell r="D559" t="str">
            <v>S</v>
          </cell>
          <cell r="E559" t="str">
            <v>I</v>
          </cell>
          <cell r="H559">
            <v>1000000000000</v>
          </cell>
          <cell r="I559">
            <v>40962</v>
          </cell>
          <cell r="J559">
            <v>40963</v>
          </cell>
          <cell r="K559">
            <v>1</v>
          </cell>
          <cell r="L559">
            <v>41051</v>
          </cell>
          <cell r="M559" t="str">
            <v>IDQ000005504</v>
          </cell>
          <cell r="N559" t="str">
            <v>SPN</v>
          </cell>
          <cell r="O559">
            <v>0</v>
          </cell>
          <cell r="P559" t="str">
            <v>Yield/Price rata-rata tertimbang 2.20094%</v>
          </cell>
          <cell r="Q559">
            <v>41038</v>
          </cell>
          <cell r="R559">
            <v>99.928799999999995</v>
          </cell>
          <cell r="S559" t="str">
            <v>N</v>
          </cell>
          <cell r="T559">
            <v>0</v>
          </cell>
          <cell r="U559">
            <v>0</v>
          </cell>
          <cell r="V559" t="str">
            <v>GOVT</v>
          </cell>
          <cell r="W559">
            <v>99</v>
          </cell>
          <cell r="X559">
            <v>2</v>
          </cell>
          <cell r="Y559">
            <v>0</v>
          </cell>
          <cell r="Z559">
            <v>67.702799999999996</v>
          </cell>
          <cell r="AA559">
            <v>99</v>
          </cell>
          <cell r="AB559">
            <v>3</v>
          </cell>
          <cell r="AC559" t="str">
            <v>IDR</v>
          </cell>
          <cell r="AD559">
            <v>1000000000000</v>
          </cell>
          <cell r="AI559">
            <v>1</v>
          </cell>
          <cell r="AJ559">
            <v>1</v>
          </cell>
          <cell r="AK559" t="str">
            <v>Actual/Actual</v>
          </cell>
          <cell r="AL559" t="str">
            <v>N</v>
          </cell>
          <cell r="AN559">
            <v>40962</v>
          </cell>
          <cell r="AO559">
            <v>41118</v>
          </cell>
          <cell r="AP559">
            <v>-8.9600000000000009</v>
          </cell>
          <cell r="AQ559">
            <v>-9</v>
          </cell>
          <cell r="AR559">
            <v>3</v>
          </cell>
          <cell r="AS559">
            <v>0</v>
          </cell>
          <cell r="AT559">
            <v>2</v>
          </cell>
          <cell r="AU559" t="str">
            <v>Wholesale</v>
          </cell>
        </row>
        <row r="560">
          <cell r="A560" t="str">
            <v>SPN12130404</v>
          </cell>
          <cell r="B560" t="str">
            <v>Government Bond</v>
          </cell>
          <cell r="C560" t="str">
            <v>Surat Perbendaharaan Negara Seri SPN12130404</v>
          </cell>
          <cell r="D560" t="str">
            <v>S</v>
          </cell>
          <cell r="E560" t="str">
            <v>I</v>
          </cell>
          <cell r="H560">
            <v>1000000000000</v>
          </cell>
          <cell r="I560">
            <v>41004</v>
          </cell>
          <cell r="J560">
            <v>41008</v>
          </cell>
          <cell r="L560">
            <v>41368</v>
          </cell>
          <cell r="M560" t="str">
            <v>IDQ000006007</v>
          </cell>
          <cell r="N560" t="str">
            <v>SPN</v>
          </cell>
          <cell r="O560">
            <v>0</v>
          </cell>
          <cell r="P560" t="str">
            <v>Yield/Rata-rata tertimbang 3.91667%</v>
          </cell>
          <cell r="Q560">
            <v>41361</v>
          </cell>
          <cell r="R560">
            <v>99.9863</v>
          </cell>
          <cell r="S560" t="str">
            <v>N</v>
          </cell>
          <cell r="V560" t="str">
            <v>GOVT</v>
          </cell>
          <cell r="W560">
            <v>99</v>
          </cell>
          <cell r="X560">
            <v>2</v>
          </cell>
          <cell r="Z560">
            <v>99.972239999999999</v>
          </cell>
          <cell r="AA560">
            <v>99</v>
          </cell>
          <cell r="AB560">
            <v>3</v>
          </cell>
          <cell r="AC560" t="str">
            <v>IDR</v>
          </cell>
          <cell r="AD560">
            <v>2900000000000</v>
          </cell>
          <cell r="AI560">
            <v>1</v>
          </cell>
          <cell r="AJ560">
            <v>1</v>
          </cell>
          <cell r="AK560" t="str">
            <v>Actual/Actual</v>
          </cell>
          <cell r="AL560" t="str">
            <v>N</v>
          </cell>
          <cell r="AN560">
            <v>41004</v>
          </cell>
          <cell r="AO560">
            <v>41368</v>
          </cell>
          <cell r="AP560">
            <v>-8.09</v>
          </cell>
          <cell r="AQ560">
            <v>-9</v>
          </cell>
          <cell r="AR560">
            <v>5</v>
          </cell>
          <cell r="AS560">
            <v>0</v>
          </cell>
          <cell r="AT560">
            <v>2</v>
          </cell>
          <cell r="AU560" t="str">
            <v>Wholesale</v>
          </cell>
        </row>
        <row r="561">
          <cell r="A561" t="str">
            <v>SPN03120718</v>
          </cell>
          <cell r="B561" t="str">
            <v>Government</v>
          </cell>
          <cell r="C561" t="str">
            <v>Surat Perbendaharaan Negara Seri SPN03120718</v>
          </cell>
          <cell r="D561" t="str">
            <v>S</v>
          </cell>
          <cell r="E561" t="str">
            <v>I</v>
          </cell>
          <cell r="H561">
            <v>300000000000</v>
          </cell>
          <cell r="I561">
            <v>41018</v>
          </cell>
          <cell r="J561">
            <v>41019</v>
          </cell>
          <cell r="L561">
            <v>41108</v>
          </cell>
          <cell r="M561" t="str">
            <v>IDQ000006106</v>
          </cell>
          <cell r="N561" t="str">
            <v>SPN</v>
          </cell>
          <cell r="O561">
            <v>0</v>
          </cell>
          <cell r="P561" t="str">
            <v>Yield Rata - rata tertimbang 3.30573%</v>
          </cell>
          <cell r="Q561">
            <v>41087</v>
          </cell>
          <cell r="R561">
            <v>99.781300000000002</v>
          </cell>
          <cell r="S561" t="str">
            <v>N</v>
          </cell>
          <cell r="V561" t="str">
            <v>GOVT</v>
          </cell>
          <cell r="W561">
            <v>99</v>
          </cell>
          <cell r="X561">
            <v>2</v>
          </cell>
          <cell r="Z561">
            <v>99.797150000000002</v>
          </cell>
          <cell r="AA561">
            <v>99</v>
          </cell>
          <cell r="AB561">
            <v>3</v>
          </cell>
          <cell r="AC561" t="str">
            <v>IDR</v>
          </cell>
          <cell r="AD561">
            <v>300000000000</v>
          </cell>
          <cell r="AI561">
            <v>1</v>
          </cell>
          <cell r="AJ561">
            <v>1</v>
          </cell>
          <cell r="AK561" t="str">
            <v>Actual/Actual</v>
          </cell>
          <cell r="AL561" t="str">
            <v>N</v>
          </cell>
          <cell r="AN561">
            <v>41018</v>
          </cell>
          <cell r="AO561">
            <v>41118</v>
          </cell>
          <cell r="AP561">
            <v>-8.8000000000000007</v>
          </cell>
          <cell r="AQ561">
            <v>-9</v>
          </cell>
          <cell r="AR561">
            <v>25</v>
          </cell>
          <cell r="AS561">
            <v>4</v>
          </cell>
          <cell r="AT561">
            <v>2</v>
          </cell>
          <cell r="AU561" t="str">
            <v>Wholesale</v>
          </cell>
        </row>
        <row r="562">
          <cell r="A562" t="str">
            <v>FIFA01BCN1</v>
          </cell>
          <cell r="B562" t="str">
            <v>Federal International Indonesi</v>
          </cell>
          <cell r="C562" t="str">
            <v>Obligasi Berkelanjutan  I Federal International Finance Tahap I Tahun 2012 Seri B</v>
          </cell>
          <cell r="D562" t="str">
            <v>P</v>
          </cell>
          <cell r="E562" t="str">
            <v>I</v>
          </cell>
          <cell r="F562" t="str">
            <v>idAA+</v>
          </cell>
          <cell r="H562">
            <v>1367000000000</v>
          </cell>
          <cell r="I562">
            <v>41019</v>
          </cell>
          <cell r="J562">
            <v>41022</v>
          </cell>
          <cell r="L562">
            <v>41749</v>
          </cell>
          <cell r="M562" t="str">
            <v>IDA0000514B0</v>
          </cell>
          <cell r="N562" t="str">
            <v>APJ 3-20</v>
          </cell>
          <cell r="O562">
            <v>4</v>
          </cell>
          <cell r="P562" t="str">
            <v>Fixed = 7.35%</v>
          </cell>
          <cell r="Q562">
            <v>41739</v>
          </cell>
          <cell r="R562">
            <v>100</v>
          </cell>
          <cell r="S562" t="str">
            <v>N</v>
          </cell>
          <cell r="V562" t="str">
            <v>FIFA</v>
          </cell>
          <cell r="W562">
            <v>8</v>
          </cell>
          <cell r="X562">
            <v>1</v>
          </cell>
          <cell r="Z562">
            <v>100</v>
          </cell>
          <cell r="AA562">
            <v>1</v>
          </cell>
          <cell r="AB562">
            <v>3</v>
          </cell>
          <cell r="AC562" t="str">
            <v>IDR</v>
          </cell>
          <cell r="AD562">
            <v>1367000000000</v>
          </cell>
          <cell r="AI562">
            <v>1</v>
          </cell>
          <cell r="AJ562">
            <v>7</v>
          </cell>
          <cell r="AK562" t="str">
            <v>30/360</v>
          </cell>
          <cell r="AL562" t="str">
            <v>N</v>
          </cell>
          <cell r="AM562">
            <v>7.35</v>
          </cell>
          <cell r="AN562">
            <v>41659</v>
          </cell>
          <cell r="AO562">
            <v>41749</v>
          </cell>
          <cell r="AP562">
            <v>-7.04</v>
          </cell>
          <cell r="AQ562">
            <v>-8</v>
          </cell>
          <cell r="AR562">
            <v>0.4</v>
          </cell>
          <cell r="AS562">
            <v>0</v>
          </cell>
          <cell r="AT562">
            <v>1</v>
          </cell>
          <cell r="AU562" t="str">
            <v>Wholesale</v>
          </cell>
          <cell r="AW562" t="str">
            <v>HSBC Sec Indonesia</v>
          </cell>
        </row>
        <row r="563">
          <cell r="A563" t="str">
            <v>FIFA01ACN1</v>
          </cell>
          <cell r="B563" t="str">
            <v>Federal International Finance</v>
          </cell>
          <cell r="C563" t="str">
            <v>Obligasi Berkelanjutan I Federal International Finance Tahap I Tahun 2012 Seri A</v>
          </cell>
          <cell r="D563" t="str">
            <v>P</v>
          </cell>
          <cell r="E563" t="str">
            <v>I</v>
          </cell>
          <cell r="F563" t="str">
            <v>idAA+</v>
          </cell>
          <cell r="H563">
            <v>998000000000</v>
          </cell>
          <cell r="I563">
            <v>41019</v>
          </cell>
          <cell r="J563">
            <v>41022</v>
          </cell>
          <cell r="L563">
            <v>41389</v>
          </cell>
          <cell r="M563" t="str">
            <v>IDA0000514A2</v>
          </cell>
          <cell r="N563" t="str">
            <v>APJ 3-20</v>
          </cell>
          <cell r="O563">
            <v>4</v>
          </cell>
          <cell r="P563" t="str">
            <v>Fixed = 6.40%</v>
          </cell>
          <cell r="Q563">
            <v>41382</v>
          </cell>
          <cell r="R563">
            <v>100.05</v>
          </cell>
          <cell r="S563" t="str">
            <v>N</v>
          </cell>
          <cell r="V563" t="str">
            <v>FIFA</v>
          </cell>
          <cell r="W563">
            <v>8</v>
          </cell>
          <cell r="X563">
            <v>1</v>
          </cell>
          <cell r="Z563">
            <v>100.05</v>
          </cell>
          <cell r="AA563">
            <v>1</v>
          </cell>
          <cell r="AB563">
            <v>3</v>
          </cell>
          <cell r="AC563" t="str">
            <v>IDR</v>
          </cell>
          <cell r="AD563">
            <v>998000000000</v>
          </cell>
          <cell r="AI563">
            <v>1</v>
          </cell>
          <cell r="AJ563">
            <v>7</v>
          </cell>
          <cell r="AK563" t="str">
            <v>30/360</v>
          </cell>
          <cell r="AL563" t="str">
            <v>N</v>
          </cell>
          <cell r="AM563">
            <v>6.4</v>
          </cell>
          <cell r="AN563">
            <v>41294</v>
          </cell>
          <cell r="AO563">
            <v>41389</v>
          </cell>
          <cell r="AP563">
            <v>-8.0299999999999994</v>
          </cell>
          <cell r="AQ563">
            <v>-9</v>
          </cell>
          <cell r="AR563">
            <v>0.2</v>
          </cell>
          <cell r="AT563">
            <v>1</v>
          </cell>
          <cell r="AU563" t="str">
            <v>Wholesale</v>
          </cell>
          <cell r="AW563" t="str">
            <v>HSBC Securities Indonesia</v>
          </cell>
        </row>
        <row r="564">
          <cell r="A564" t="str">
            <v>FIFA01CCN1</v>
          </cell>
          <cell r="B564" t="str">
            <v>Federal International Finance</v>
          </cell>
          <cell r="C564" t="str">
            <v>Obligasi Berkelanjutan I Federal International Finance Tahap I Tahun 2012 Seri C</v>
          </cell>
          <cell r="D564" t="str">
            <v>P</v>
          </cell>
          <cell r="E564" t="str">
            <v>I</v>
          </cell>
          <cell r="F564" t="str">
            <v>idAAA</v>
          </cell>
          <cell r="H564">
            <v>1635000000000</v>
          </cell>
          <cell r="I564">
            <v>41019</v>
          </cell>
          <cell r="J564">
            <v>41022</v>
          </cell>
          <cell r="L564">
            <v>42114</v>
          </cell>
          <cell r="M564" t="str">
            <v>IDA0000514C8</v>
          </cell>
          <cell r="N564" t="str">
            <v>APJ 3 - 20</v>
          </cell>
          <cell r="O564">
            <v>4</v>
          </cell>
          <cell r="P564" t="str">
            <v>Fixed = 7.65%</v>
          </cell>
          <cell r="Q564">
            <v>42069</v>
          </cell>
          <cell r="R564">
            <v>100</v>
          </cell>
          <cell r="S564" t="str">
            <v>N</v>
          </cell>
          <cell r="V564" t="str">
            <v>FIFA</v>
          </cell>
          <cell r="W564">
            <v>8</v>
          </cell>
          <cell r="X564">
            <v>1</v>
          </cell>
          <cell r="Z564">
            <v>100</v>
          </cell>
          <cell r="AA564">
            <v>1</v>
          </cell>
          <cell r="AB564">
            <v>3</v>
          </cell>
          <cell r="AC564" t="str">
            <v>IDR</v>
          </cell>
          <cell r="AD564">
            <v>1635000000000</v>
          </cell>
          <cell r="AI564">
            <v>1</v>
          </cell>
          <cell r="AJ564">
            <v>6</v>
          </cell>
          <cell r="AK564" t="str">
            <v>30/360</v>
          </cell>
          <cell r="AL564" t="str">
            <v>N</v>
          </cell>
          <cell r="AM564">
            <v>7.65</v>
          </cell>
          <cell r="AN564">
            <v>42024</v>
          </cell>
          <cell r="AO564">
            <v>42114</v>
          </cell>
          <cell r="AP564">
            <v>-6.04</v>
          </cell>
          <cell r="AQ564">
            <v>-7</v>
          </cell>
          <cell r="AR564">
            <v>1</v>
          </cell>
          <cell r="AS564">
            <v>17.649999999999999</v>
          </cell>
          <cell r="AT564">
            <v>1</v>
          </cell>
          <cell r="AU564" t="str">
            <v>Wholesale</v>
          </cell>
          <cell r="AW564" t="str">
            <v>HSBC Sec Indonesia</v>
          </cell>
        </row>
        <row r="565">
          <cell r="A565" t="str">
            <v>ASDF01CCN1</v>
          </cell>
          <cell r="B565" t="str">
            <v>Astra Sedaya Finance</v>
          </cell>
          <cell r="C565" t="str">
            <v>Obligasi Berkelanjutan I Astra Sedaya Finance Tahap I Tahun 2012 Seri C</v>
          </cell>
          <cell r="D565" t="str">
            <v>P</v>
          </cell>
          <cell r="E565" t="str">
            <v>I</v>
          </cell>
          <cell r="F565" t="str">
            <v>idAAA</v>
          </cell>
          <cell r="H565">
            <v>2250000000000</v>
          </cell>
          <cell r="I565">
            <v>40960</v>
          </cell>
          <cell r="J565">
            <v>40961</v>
          </cell>
          <cell r="K565">
            <v>1</v>
          </cell>
          <cell r="L565">
            <v>42787</v>
          </cell>
          <cell r="M565" t="str">
            <v>IDA0000511C4</v>
          </cell>
          <cell r="N565" t="str">
            <v>FEBME 3-21</v>
          </cell>
          <cell r="O565">
            <v>3</v>
          </cell>
          <cell r="P565" t="str">
            <v>Fixed=8.6%</v>
          </cell>
          <cell r="Q565">
            <v>42768</v>
          </cell>
          <cell r="R565">
            <v>100.06</v>
          </cell>
          <cell r="S565" t="str">
            <v>N</v>
          </cell>
          <cell r="T565">
            <v>0</v>
          </cell>
          <cell r="U565">
            <v>0</v>
          </cell>
          <cell r="V565" t="str">
            <v>ASDF</v>
          </cell>
          <cell r="W565">
            <v>8</v>
          </cell>
          <cell r="X565">
            <v>1</v>
          </cell>
          <cell r="Y565">
            <v>0</v>
          </cell>
          <cell r="Z565">
            <v>100.06</v>
          </cell>
          <cell r="AA565">
            <v>1</v>
          </cell>
          <cell r="AB565">
            <v>3</v>
          </cell>
          <cell r="AC565" t="str">
            <v>IDR</v>
          </cell>
          <cell r="AD565">
            <v>2250000000000</v>
          </cell>
          <cell r="AI565">
            <v>1</v>
          </cell>
          <cell r="AJ565">
            <v>6</v>
          </cell>
          <cell r="AK565" t="str">
            <v>30/360</v>
          </cell>
          <cell r="AL565" t="str">
            <v>N</v>
          </cell>
          <cell r="AM565">
            <v>8.6</v>
          </cell>
          <cell r="AN565">
            <v>42695</v>
          </cell>
          <cell r="AO565">
            <v>42787</v>
          </cell>
          <cell r="AP565">
            <v>-4.2</v>
          </cell>
          <cell r="AQ565">
            <v>-5</v>
          </cell>
          <cell r="AR565">
            <v>2</v>
          </cell>
          <cell r="AT565">
            <v>1</v>
          </cell>
          <cell r="AU565" t="str">
            <v>Wholesale</v>
          </cell>
          <cell r="AW565" t="str">
            <v>PT Cimb Securities Indonesia</v>
          </cell>
        </row>
        <row r="566">
          <cell r="A566" t="str">
            <v>PPGD01CCN2</v>
          </cell>
          <cell r="B566" t="str">
            <v>Perum Pegadaian</v>
          </cell>
          <cell r="C566" t="str">
            <v>Obligasi Berkelanjutan I Perum Pegadaian Tahap II Tahun 2012 Seri C</v>
          </cell>
          <cell r="D566" t="str">
            <v>P</v>
          </cell>
          <cell r="E566" t="str">
            <v>I</v>
          </cell>
          <cell r="F566" t="str">
            <v>idAA+</v>
          </cell>
          <cell r="H566">
            <v>200000000000</v>
          </cell>
          <cell r="I566">
            <v>40953</v>
          </cell>
          <cell r="J566">
            <v>40954</v>
          </cell>
          <cell r="K566">
            <v>1</v>
          </cell>
          <cell r="L566">
            <v>42780</v>
          </cell>
          <cell r="M566" t="str">
            <v>IDA0000510C6</v>
          </cell>
          <cell r="N566" t="str">
            <v>FEBME 3-14</v>
          </cell>
          <cell r="O566">
            <v>3</v>
          </cell>
          <cell r="P566" t="str">
            <v>Fixed=7.5%</v>
          </cell>
          <cell r="Q566">
            <v>42626</v>
          </cell>
          <cell r="R566">
            <v>100.17</v>
          </cell>
          <cell r="S566" t="str">
            <v>N</v>
          </cell>
          <cell r="T566">
            <v>0</v>
          </cell>
          <cell r="U566">
            <v>0</v>
          </cell>
          <cell r="V566" t="str">
            <v>PPGD</v>
          </cell>
          <cell r="W566">
            <v>13</v>
          </cell>
          <cell r="X566">
            <v>1</v>
          </cell>
          <cell r="Y566">
            <v>0</v>
          </cell>
          <cell r="Z566">
            <v>100.17</v>
          </cell>
          <cell r="AA566">
            <v>1</v>
          </cell>
          <cell r="AB566">
            <v>3</v>
          </cell>
          <cell r="AC566" t="str">
            <v>IDR</v>
          </cell>
          <cell r="AD566">
            <v>200000000000</v>
          </cell>
          <cell r="AI566">
            <v>1</v>
          </cell>
          <cell r="AJ566">
            <v>7</v>
          </cell>
          <cell r="AK566" t="str">
            <v>30/360</v>
          </cell>
          <cell r="AL566" t="str">
            <v>N</v>
          </cell>
          <cell r="AM566">
            <v>7.5</v>
          </cell>
          <cell r="AN566">
            <v>42688</v>
          </cell>
          <cell r="AO566">
            <v>42780</v>
          </cell>
          <cell r="AP566">
            <v>-4.22</v>
          </cell>
          <cell r="AQ566">
            <v>-5</v>
          </cell>
          <cell r="AR566">
            <v>3</v>
          </cell>
          <cell r="AS566">
            <v>7.07043</v>
          </cell>
          <cell r="AT566">
            <v>1</v>
          </cell>
          <cell r="AU566" t="str">
            <v>Wholesale</v>
          </cell>
          <cell r="AW566" t="str">
            <v>Bahana Securities</v>
          </cell>
        </row>
        <row r="567">
          <cell r="A567" t="str">
            <v>FR0033</v>
          </cell>
          <cell r="B567" t="str">
            <v>Government Bond</v>
          </cell>
          <cell r="C567" t="str">
            <v>Obligasi Negara Th.2006 Seri FR0033</v>
          </cell>
          <cell r="D567" t="str">
            <v>S</v>
          </cell>
          <cell r="E567" t="str">
            <v>I</v>
          </cell>
          <cell r="H567">
            <v>9945000000000</v>
          </cell>
          <cell r="I567">
            <v>38743</v>
          </cell>
          <cell r="J567">
            <v>38744</v>
          </cell>
          <cell r="L567">
            <v>41348</v>
          </cell>
          <cell r="M567" t="str">
            <v>IDG000006404</v>
          </cell>
          <cell r="N567" t="str">
            <v>MSp6-15</v>
          </cell>
          <cell r="O567">
            <v>6</v>
          </cell>
          <cell r="P567" t="str">
            <v>Fixed = 12.5%</v>
          </cell>
          <cell r="Q567">
            <v>41340</v>
          </cell>
          <cell r="R567">
            <v>100.1534</v>
          </cell>
          <cell r="S567" t="str">
            <v>N</v>
          </cell>
          <cell r="T567">
            <v>99</v>
          </cell>
          <cell r="U567">
            <v>99</v>
          </cell>
          <cell r="V567" t="str">
            <v>GOVT</v>
          </cell>
          <cell r="W567">
            <v>99</v>
          </cell>
          <cell r="X567">
            <v>2</v>
          </cell>
          <cell r="Z567">
            <v>100.15559</v>
          </cell>
          <cell r="AA567">
            <v>1</v>
          </cell>
          <cell r="AB567">
            <v>3</v>
          </cell>
          <cell r="AC567" t="str">
            <v>IDR</v>
          </cell>
          <cell r="AD567">
            <v>8500474000000</v>
          </cell>
          <cell r="AI567">
            <v>1</v>
          </cell>
          <cell r="AJ567">
            <v>3</v>
          </cell>
          <cell r="AK567" t="str">
            <v>Actual/Actual</v>
          </cell>
          <cell r="AL567" t="str">
            <v>N</v>
          </cell>
          <cell r="AM567">
            <v>12.5</v>
          </cell>
          <cell r="AN567">
            <v>41167</v>
          </cell>
          <cell r="AO567">
            <v>41348</v>
          </cell>
          <cell r="AP567">
            <v>-8.14</v>
          </cell>
          <cell r="AQ567">
            <v>-9</v>
          </cell>
          <cell r="AR567">
            <v>13.5</v>
          </cell>
          <cell r="AT567">
            <v>1</v>
          </cell>
          <cell r="AU567" t="str">
            <v>Wholesale</v>
          </cell>
        </row>
        <row r="568">
          <cell r="A568" t="str">
            <v>SPN03120508</v>
          </cell>
          <cell r="B568" t="str">
            <v>Government Bond</v>
          </cell>
          <cell r="C568" t="str">
            <v>Surat Perbendaharaan Negara Seri SPN03120508</v>
          </cell>
          <cell r="D568" t="str">
            <v>S</v>
          </cell>
          <cell r="E568" t="str">
            <v>I</v>
          </cell>
          <cell r="H568">
            <v>1000000000000</v>
          </cell>
          <cell r="I568">
            <v>40948</v>
          </cell>
          <cell r="J568">
            <v>40949</v>
          </cell>
          <cell r="K568">
            <v>1</v>
          </cell>
          <cell r="L568">
            <v>41037</v>
          </cell>
          <cell r="M568" t="str">
            <v>IDQ000005306</v>
          </cell>
          <cell r="N568" t="str">
            <v>SPN</v>
          </cell>
          <cell r="O568">
            <v>0</v>
          </cell>
          <cell r="P568" t="str">
            <v>Yield/Price rata-rata tertimbang 1.68625%</v>
          </cell>
          <cell r="Q568">
            <v>41029</v>
          </cell>
          <cell r="R568">
            <v>99.969200000000001</v>
          </cell>
          <cell r="S568" t="str">
            <v>N</v>
          </cell>
          <cell r="T568">
            <v>0</v>
          </cell>
          <cell r="U568">
            <v>0</v>
          </cell>
          <cell r="V568" t="str">
            <v>GOVT</v>
          </cell>
          <cell r="W568">
            <v>99</v>
          </cell>
          <cell r="X568">
            <v>2</v>
          </cell>
          <cell r="Y568">
            <v>0</v>
          </cell>
          <cell r="Z568">
            <v>99.94247</v>
          </cell>
          <cell r="AA568">
            <v>99</v>
          </cell>
          <cell r="AB568">
            <v>3</v>
          </cell>
          <cell r="AC568" t="str">
            <v>IDR</v>
          </cell>
          <cell r="AD568">
            <v>1000000000000</v>
          </cell>
          <cell r="AI568">
            <v>1</v>
          </cell>
          <cell r="AJ568">
            <v>1</v>
          </cell>
          <cell r="AK568" t="str">
            <v>Actual/Actual</v>
          </cell>
          <cell r="AL568" t="str">
            <v>N</v>
          </cell>
          <cell r="AN568">
            <v>40948</v>
          </cell>
          <cell r="AO568">
            <v>41118</v>
          </cell>
          <cell r="AP568">
            <v>-9</v>
          </cell>
          <cell r="AQ568">
            <v>-9</v>
          </cell>
          <cell r="AR568">
            <v>141</v>
          </cell>
          <cell r="AS568">
            <v>4.5</v>
          </cell>
          <cell r="AT568">
            <v>2</v>
          </cell>
          <cell r="AU568" t="str">
            <v>Wholesale</v>
          </cell>
        </row>
        <row r="569">
          <cell r="A569" t="str">
            <v>SPN12130208</v>
          </cell>
          <cell r="B569" t="str">
            <v>Government Bond</v>
          </cell>
          <cell r="C569" t="str">
            <v>Surat Perbendaharaan Negara Seri SPN12130208</v>
          </cell>
          <cell r="D569" t="str">
            <v>S</v>
          </cell>
          <cell r="E569" t="str">
            <v>I</v>
          </cell>
          <cell r="H569">
            <v>1000000000000</v>
          </cell>
          <cell r="I569">
            <v>40948</v>
          </cell>
          <cell r="J569">
            <v>40949</v>
          </cell>
          <cell r="K569">
            <v>1</v>
          </cell>
          <cell r="L569">
            <v>41313</v>
          </cell>
          <cell r="M569" t="str">
            <v>IDQ000005405</v>
          </cell>
          <cell r="N569" t="str">
            <v>SPN</v>
          </cell>
          <cell r="O569">
            <v>0</v>
          </cell>
          <cell r="P569" t="str">
            <v>Yield/Price rata-rata tertimbang 3.02321%</v>
          </cell>
          <cell r="Q569">
            <v>41309</v>
          </cell>
          <cell r="R569">
            <v>99.976699999999994</v>
          </cell>
          <cell r="S569" t="str">
            <v>N</v>
          </cell>
          <cell r="T569">
            <v>0</v>
          </cell>
          <cell r="U569">
            <v>0</v>
          </cell>
          <cell r="V569" t="str">
            <v>GOVT</v>
          </cell>
          <cell r="W569">
            <v>99</v>
          </cell>
          <cell r="X569">
            <v>2</v>
          </cell>
          <cell r="Y569">
            <v>0</v>
          </cell>
          <cell r="Z569">
            <v>99.976709999999997</v>
          </cell>
          <cell r="AA569">
            <v>99</v>
          </cell>
          <cell r="AB569">
            <v>3</v>
          </cell>
          <cell r="AC569" t="str">
            <v>IDR</v>
          </cell>
          <cell r="AD569">
            <v>1750000000000</v>
          </cell>
          <cell r="AI569">
            <v>1</v>
          </cell>
          <cell r="AJ569">
            <v>1</v>
          </cell>
          <cell r="AK569" t="str">
            <v>Actual/Actual</v>
          </cell>
          <cell r="AL569" t="str">
            <v>N</v>
          </cell>
          <cell r="AN569">
            <v>40948</v>
          </cell>
          <cell r="AO569">
            <v>41392</v>
          </cell>
          <cell r="AP569">
            <v>-8.24</v>
          </cell>
          <cell r="AQ569">
            <v>-9</v>
          </cell>
          <cell r="AR569">
            <v>2</v>
          </cell>
          <cell r="AT569">
            <v>2</v>
          </cell>
          <cell r="AU569" t="str">
            <v>Wholesale</v>
          </cell>
        </row>
        <row r="570">
          <cell r="A570" t="str">
            <v>PPGD01DCN2</v>
          </cell>
          <cell r="B570" t="str">
            <v>Perum Pegadaian</v>
          </cell>
          <cell r="C570" t="str">
            <v>Obligasi Berkelanjutan I Perum Pegadaian Tahap II Tahun 2012 Seri D</v>
          </cell>
          <cell r="D570" t="str">
            <v>P</v>
          </cell>
          <cell r="E570" t="str">
            <v>I</v>
          </cell>
          <cell r="F570" t="str">
            <v>idAAA</v>
          </cell>
          <cell r="H570">
            <v>500000000000</v>
          </cell>
          <cell r="I570">
            <v>40953</v>
          </cell>
          <cell r="J570">
            <v>40954</v>
          </cell>
          <cell r="K570">
            <v>1</v>
          </cell>
          <cell r="L570">
            <v>43510</v>
          </cell>
          <cell r="M570" t="str">
            <v>IDA0000510D4</v>
          </cell>
          <cell r="N570" t="str">
            <v>FEBME 3-14</v>
          </cell>
          <cell r="O570">
            <v>3</v>
          </cell>
          <cell r="P570" t="str">
            <v>Fixed=7.75%</v>
          </cell>
          <cell r="Q570">
            <v>43403.535416666666</v>
          </cell>
          <cell r="R570">
            <v>99.92</v>
          </cell>
          <cell r="S570" t="str">
            <v>N</v>
          </cell>
          <cell r="T570">
            <v>0</v>
          </cell>
          <cell r="U570">
            <v>0</v>
          </cell>
          <cell r="V570" t="str">
            <v>PPGD</v>
          </cell>
          <cell r="W570">
            <v>13</v>
          </cell>
          <cell r="X570">
            <v>1</v>
          </cell>
          <cell r="Y570">
            <v>0</v>
          </cell>
          <cell r="Z570">
            <v>99.92</v>
          </cell>
          <cell r="AA570">
            <v>1</v>
          </cell>
          <cell r="AB570">
            <v>3</v>
          </cell>
          <cell r="AC570" t="str">
            <v>IDR</v>
          </cell>
          <cell r="AD570">
            <v>500000000000</v>
          </cell>
          <cell r="AI570">
            <v>1</v>
          </cell>
          <cell r="AJ570">
            <v>6</v>
          </cell>
          <cell r="AK570" t="str">
            <v>30/360</v>
          </cell>
          <cell r="AL570" t="str">
            <v>N</v>
          </cell>
          <cell r="AM570">
            <v>7.75</v>
          </cell>
          <cell r="AN570">
            <v>43418</v>
          </cell>
          <cell r="AO570">
            <v>43510</v>
          </cell>
          <cell r="AP570">
            <v>-2.2200000000000002</v>
          </cell>
          <cell r="AQ570">
            <v>-3</v>
          </cell>
          <cell r="AR570">
            <v>2</v>
          </cell>
          <cell r="AS570">
            <v>8.0271100000000004</v>
          </cell>
          <cell r="AT570">
            <v>1</v>
          </cell>
          <cell r="AU570" t="str">
            <v>Wholesale</v>
          </cell>
          <cell r="AW570" t="str">
            <v>Bahana Securities</v>
          </cell>
        </row>
        <row r="571">
          <cell r="A571" t="str">
            <v>SPNS04032014</v>
          </cell>
          <cell r="B571" t="str">
            <v>Government Bond</v>
          </cell>
          <cell r="C571" t="str">
            <v>Surat Perbendaharaan Negara Syariah Seri SPN-S 04032014</v>
          </cell>
          <cell r="D571" t="str">
            <v>S</v>
          </cell>
          <cell r="E571" t="str">
            <v>I</v>
          </cell>
          <cell r="H571">
            <v>700000000000</v>
          </cell>
          <cell r="I571">
            <v>41522</v>
          </cell>
          <cell r="J571">
            <v>41523</v>
          </cell>
          <cell r="L571">
            <v>41702</v>
          </cell>
          <cell r="M571" t="str">
            <v>IDQ000010405</v>
          </cell>
          <cell r="N571" t="str">
            <v>SPN</v>
          </cell>
          <cell r="O571">
            <v>1</v>
          </cell>
          <cell r="P571" t="str">
            <v>Yield Rata - rata tertimbang = 6.71615%</v>
          </cell>
          <cell r="Q571">
            <v>41697</v>
          </cell>
          <cell r="R571">
            <v>99.987939999999995</v>
          </cell>
          <cell r="S571" t="str">
            <v>N</v>
          </cell>
          <cell r="V571" t="str">
            <v>GOVT</v>
          </cell>
          <cell r="W571">
            <v>99</v>
          </cell>
          <cell r="X571">
            <v>2</v>
          </cell>
          <cell r="Z571">
            <v>99.987939999999995</v>
          </cell>
          <cell r="AA571">
            <v>99</v>
          </cell>
          <cell r="AB571">
            <v>2</v>
          </cell>
          <cell r="AC571" t="str">
            <v>IDR</v>
          </cell>
          <cell r="AD571">
            <v>700000000000</v>
          </cell>
          <cell r="AI571">
            <v>2</v>
          </cell>
          <cell r="AJ571">
            <v>18</v>
          </cell>
          <cell r="AK571" t="str">
            <v>Actual/Actual</v>
          </cell>
          <cell r="AL571" t="str">
            <v>N</v>
          </cell>
          <cell r="AN571">
            <v>41522</v>
          </cell>
          <cell r="AO571">
            <v>41702</v>
          </cell>
          <cell r="AP571">
            <v>-7.17</v>
          </cell>
          <cell r="AQ571">
            <v>-8</v>
          </cell>
          <cell r="AR571">
            <v>30</v>
          </cell>
          <cell r="AS571">
            <v>0</v>
          </cell>
          <cell r="AT571">
            <v>2</v>
          </cell>
          <cell r="AU571" t="str">
            <v>Wholesale</v>
          </cell>
        </row>
        <row r="572">
          <cell r="A572" t="str">
            <v>FR0034</v>
          </cell>
          <cell r="B572" t="str">
            <v>Government Bond</v>
          </cell>
          <cell r="C572" t="str">
            <v>Obligasi Negara Th.2006 Seri FR0034</v>
          </cell>
          <cell r="D572" t="str">
            <v>S</v>
          </cell>
          <cell r="E572" t="str">
            <v>A</v>
          </cell>
          <cell r="G572">
            <v>0</v>
          </cell>
          <cell r="H572">
            <v>10379000000000</v>
          </cell>
          <cell r="I572">
            <v>38743</v>
          </cell>
          <cell r="J572">
            <v>38744</v>
          </cell>
          <cell r="K572">
            <v>367</v>
          </cell>
          <cell r="L572">
            <v>44362</v>
          </cell>
          <cell r="M572" t="str">
            <v>IDG000006503</v>
          </cell>
          <cell r="N572" t="str">
            <v>DJn6-15</v>
          </cell>
          <cell r="O572">
            <v>6</v>
          </cell>
          <cell r="P572" t="str">
            <v>Fixed = 12.8%</v>
          </cell>
          <cell r="Q572">
            <v>44321.544965277775</v>
          </cell>
          <cell r="R572">
            <v>100</v>
          </cell>
          <cell r="S572" t="str">
            <v>N</v>
          </cell>
          <cell r="T572">
            <v>0</v>
          </cell>
          <cell r="U572">
            <v>0</v>
          </cell>
          <cell r="V572" t="str">
            <v>GOVT</v>
          </cell>
          <cell r="W572">
            <v>99</v>
          </cell>
          <cell r="X572">
            <v>2</v>
          </cell>
          <cell r="Y572">
            <v>0</v>
          </cell>
          <cell r="Z572">
            <v>100</v>
          </cell>
          <cell r="AA572">
            <v>1</v>
          </cell>
          <cell r="AB572">
            <v>3</v>
          </cell>
          <cell r="AC572" t="str">
            <v>IDR</v>
          </cell>
          <cell r="AD572">
            <v>15729400000000</v>
          </cell>
          <cell r="AI572">
            <v>1</v>
          </cell>
          <cell r="AJ572">
            <v>3</v>
          </cell>
          <cell r="AK572" t="str">
            <v>Actual/Actual</v>
          </cell>
          <cell r="AL572" t="str">
            <v>N</v>
          </cell>
          <cell r="AM572">
            <v>12.8</v>
          </cell>
          <cell r="AN572">
            <v>44180</v>
          </cell>
          <cell r="AO572">
            <v>44362</v>
          </cell>
          <cell r="AP572">
            <v>0.1</v>
          </cell>
          <cell r="AQ572">
            <v>0</v>
          </cell>
          <cell r="AR572">
            <v>100</v>
          </cell>
          <cell r="AS572">
            <v>12.1869</v>
          </cell>
          <cell r="AT572">
            <v>1</v>
          </cell>
          <cell r="AU572" t="str">
            <v>Wholesale</v>
          </cell>
        </row>
        <row r="573">
          <cell r="A573" t="str">
            <v>PBS006</v>
          </cell>
          <cell r="B573" t="str">
            <v>Government Sukuk</v>
          </cell>
          <cell r="C573" t="str">
            <v>SBSN RI Seri PBS006</v>
          </cell>
          <cell r="D573" t="str">
            <v>S</v>
          </cell>
          <cell r="E573" t="str">
            <v>I</v>
          </cell>
          <cell r="H573">
            <v>153000000000</v>
          </cell>
          <cell r="I573">
            <v>41536</v>
          </cell>
          <cell r="J573">
            <v>41537</v>
          </cell>
          <cell r="L573">
            <v>44089</v>
          </cell>
          <cell r="M573" t="str">
            <v>IDP000001604</v>
          </cell>
          <cell r="N573" t="str">
            <v>MARSEP 15-6</v>
          </cell>
          <cell r="O573">
            <v>6</v>
          </cell>
          <cell r="P573" t="str">
            <v>Tingkat Imbalan = 8.25%</v>
          </cell>
          <cell r="Q573">
            <v>44084.40625</v>
          </cell>
          <cell r="R573">
            <v>100.0556</v>
          </cell>
          <cell r="S573" t="str">
            <v>N</v>
          </cell>
          <cell r="V573" t="str">
            <v>GOVT</v>
          </cell>
          <cell r="W573">
            <v>99</v>
          </cell>
          <cell r="X573">
            <v>2</v>
          </cell>
          <cell r="Z573">
            <v>100.0556</v>
          </cell>
          <cell r="AA573">
            <v>4</v>
          </cell>
          <cell r="AB573">
            <v>2</v>
          </cell>
          <cell r="AC573" t="str">
            <v>IDR</v>
          </cell>
          <cell r="AD573">
            <v>38508000000000</v>
          </cell>
          <cell r="AI573">
            <v>2</v>
          </cell>
          <cell r="AJ573">
            <v>17</v>
          </cell>
          <cell r="AK573" t="str">
            <v>Actual/Actual</v>
          </cell>
          <cell r="AL573" t="str">
            <v>N</v>
          </cell>
          <cell r="AM573">
            <v>8.25</v>
          </cell>
          <cell r="AN573">
            <v>43905</v>
          </cell>
          <cell r="AO573">
            <v>44089</v>
          </cell>
          <cell r="AP573">
            <v>-0.63</v>
          </cell>
          <cell r="AQ573">
            <v>-1</v>
          </cell>
          <cell r="AR573">
            <v>200</v>
          </cell>
          <cell r="AS573">
            <v>3.9462999999999999</v>
          </cell>
          <cell r="AT573">
            <v>4</v>
          </cell>
          <cell r="AU573" t="str">
            <v>Wholesale</v>
          </cell>
          <cell r="AV573">
            <v>8.25</v>
          </cell>
        </row>
        <row r="574">
          <cell r="A574" t="str">
            <v>SPN12140911</v>
          </cell>
          <cell r="B574" t="str">
            <v>Government Bond</v>
          </cell>
          <cell r="C574" t="str">
            <v>Surat Perbendaharaan Negara Seri SPN12140911</v>
          </cell>
          <cell r="D574" t="str">
            <v>S</v>
          </cell>
          <cell r="E574" t="str">
            <v>I</v>
          </cell>
          <cell r="H574">
            <v>2000000000000</v>
          </cell>
          <cell r="I574">
            <v>41529</v>
          </cell>
          <cell r="J574">
            <v>41530</v>
          </cell>
          <cell r="L574">
            <v>41893</v>
          </cell>
          <cell r="M574" t="str">
            <v>IDQ000010603</v>
          </cell>
          <cell r="N574" t="str">
            <v>SPN</v>
          </cell>
          <cell r="O574">
            <v>1</v>
          </cell>
          <cell r="P574" t="str">
            <v>Yield Rata - rata tertimbang = 6.93250%</v>
          </cell>
          <cell r="Q574">
            <v>41887</v>
          </cell>
          <cell r="R574">
            <v>99.971199999999996</v>
          </cell>
          <cell r="S574" t="str">
            <v>N</v>
          </cell>
          <cell r="V574" t="str">
            <v>GOVT</v>
          </cell>
          <cell r="W574">
            <v>99</v>
          </cell>
          <cell r="X574">
            <v>2</v>
          </cell>
          <cell r="Z574">
            <v>99.955640000000002</v>
          </cell>
          <cell r="AA574">
            <v>99</v>
          </cell>
          <cell r="AB574">
            <v>2</v>
          </cell>
          <cell r="AC574" t="str">
            <v>IDR</v>
          </cell>
          <cell r="AD574">
            <v>5000000000000</v>
          </cell>
          <cell r="AI574">
            <v>1</v>
          </cell>
          <cell r="AJ574">
            <v>1</v>
          </cell>
          <cell r="AK574" t="str">
            <v>Actual/Actual</v>
          </cell>
          <cell r="AL574" t="str">
            <v>N</v>
          </cell>
          <cell r="AN574">
            <v>41529</v>
          </cell>
          <cell r="AO574">
            <v>41893</v>
          </cell>
          <cell r="AP574">
            <v>-6.65</v>
          </cell>
          <cell r="AQ574">
            <v>-7</v>
          </cell>
          <cell r="AR574">
            <v>15</v>
          </cell>
          <cell r="AS574">
            <v>5.258</v>
          </cell>
          <cell r="AT574">
            <v>2</v>
          </cell>
          <cell r="AU574" t="str">
            <v>Wholesale</v>
          </cell>
        </row>
        <row r="575">
          <cell r="A575" t="str">
            <v>FR0032</v>
          </cell>
          <cell r="B575" t="str">
            <v>Government Bond</v>
          </cell>
          <cell r="C575" t="str">
            <v>Obligasi Negara Th. 2005 Seri FR0032</v>
          </cell>
          <cell r="D575" t="str">
            <v>S</v>
          </cell>
          <cell r="E575" t="str">
            <v>I</v>
          </cell>
          <cell r="F575" t="str">
            <v>idAA</v>
          </cell>
          <cell r="H575">
            <v>1560000000000</v>
          </cell>
          <cell r="I575">
            <v>38596</v>
          </cell>
          <cell r="J575">
            <v>38601</v>
          </cell>
          <cell r="L575">
            <v>43296</v>
          </cell>
          <cell r="M575" t="str">
            <v>IDG000006305</v>
          </cell>
          <cell r="N575" t="str">
            <v>JJn6-15</v>
          </cell>
          <cell r="O575">
            <v>6</v>
          </cell>
          <cell r="P575" t="str">
            <v>Fixed = 15%</v>
          </cell>
          <cell r="Q575">
            <v>43235</v>
          </cell>
          <cell r="R575">
            <v>101.57599999999999</v>
          </cell>
          <cell r="S575" t="str">
            <v>N</v>
          </cell>
          <cell r="T575">
            <v>99</v>
          </cell>
          <cell r="U575">
            <v>99</v>
          </cell>
          <cell r="V575" t="str">
            <v>GOVT</v>
          </cell>
          <cell r="W575">
            <v>99</v>
          </cell>
          <cell r="X575">
            <v>2</v>
          </cell>
          <cell r="Z575">
            <v>101.57599999999999</v>
          </cell>
          <cell r="AA575">
            <v>1</v>
          </cell>
          <cell r="AB575">
            <v>3</v>
          </cell>
          <cell r="AC575" t="str">
            <v>IDR</v>
          </cell>
          <cell r="AD575">
            <v>888492000000</v>
          </cell>
          <cell r="AI575">
            <v>1</v>
          </cell>
          <cell r="AJ575">
            <v>3</v>
          </cell>
          <cell r="AK575" t="str">
            <v>Actual/Actual</v>
          </cell>
          <cell r="AL575" t="str">
            <v>N</v>
          </cell>
          <cell r="AM575">
            <v>15</v>
          </cell>
          <cell r="AN575">
            <v>43115</v>
          </cell>
          <cell r="AO575">
            <v>43296</v>
          </cell>
          <cell r="AP575">
            <v>-2.81</v>
          </cell>
          <cell r="AQ575">
            <v>-3</v>
          </cell>
          <cell r="AR575">
            <v>5.5</v>
          </cell>
          <cell r="AS575">
            <v>5.1025</v>
          </cell>
          <cell r="AT575">
            <v>1</v>
          </cell>
          <cell r="AU575" t="str">
            <v>Wholesale</v>
          </cell>
        </row>
        <row r="576">
          <cell r="A576" t="str">
            <v>SPN03131211</v>
          </cell>
          <cell r="B576" t="str">
            <v>Goverment Bond</v>
          </cell>
          <cell r="C576" t="str">
            <v>Surat Perbendaharaan Negara Seri SPN03131211</v>
          </cell>
          <cell r="D576" t="str">
            <v>S</v>
          </cell>
          <cell r="E576" t="str">
            <v>I</v>
          </cell>
          <cell r="H576">
            <v>1000000000000</v>
          </cell>
          <cell r="I576">
            <v>41529</v>
          </cell>
          <cell r="J576">
            <v>41530</v>
          </cell>
          <cell r="L576">
            <v>41619</v>
          </cell>
          <cell r="M576" t="str">
            <v>IDQ000010504</v>
          </cell>
          <cell r="N576" t="str">
            <v>SPN</v>
          </cell>
          <cell r="O576">
            <v>1</v>
          </cell>
          <cell r="P576" t="str">
            <v>Yield Rata - rata tertimbang = 5.54250%</v>
          </cell>
          <cell r="Q576">
            <v>41613</v>
          </cell>
          <cell r="R576">
            <v>99.963300000000004</v>
          </cell>
          <cell r="S576" t="str">
            <v>N</v>
          </cell>
          <cell r="V576" t="str">
            <v>GOVT</v>
          </cell>
          <cell r="W576">
            <v>99</v>
          </cell>
          <cell r="X576">
            <v>2</v>
          </cell>
          <cell r="Z576">
            <v>99.963300000000004</v>
          </cell>
          <cell r="AA576">
            <v>99</v>
          </cell>
          <cell r="AB576">
            <v>2</v>
          </cell>
          <cell r="AC576" t="str">
            <v>IDR</v>
          </cell>
          <cell r="AD576">
            <v>1000000000000</v>
          </cell>
          <cell r="AI576">
            <v>1</v>
          </cell>
          <cell r="AJ576">
            <v>1</v>
          </cell>
          <cell r="AK576" t="str">
            <v>Actual/Actual</v>
          </cell>
          <cell r="AL576" t="str">
            <v>N</v>
          </cell>
          <cell r="AN576">
            <v>41529</v>
          </cell>
          <cell r="AO576">
            <v>41619</v>
          </cell>
          <cell r="AP576">
            <v>-7.4</v>
          </cell>
          <cell r="AQ576">
            <v>-8</v>
          </cell>
          <cell r="AR576">
            <v>300</v>
          </cell>
          <cell r="AS576">
            <v>6.7</v>
          </cell>
          <cell r="AT576">
            <v>2</v>
          </cell>
          <cell r="AU576" t="str">
            <v>Wholesale</v>
          </cell>
        </row>
        <row r="577">
          <cell r="A577" t="str">
            <v>SPNS18032014</v>
          </cell>
          <cell r="B577" t="str">
            <v>Government Bond</v>
          </cell>
          <cell r="C577" t="str">
            <v>Surat Perbendaharaan Negara Syariah Seri SPN-S 18032014</v>
          </cell>
          <cell r="D577" t="str">
            <v>S</v>
          </cell>
          <cell r="E577" t="str">
            <v>I</v>
          </cell>
          <cell r="H577">
            <v>748000000000</v>
          </cell>
          <cell r="I577">
            <v>41536</v>
          </cell>
          <cell r="J577">
            <v>41537</v>
          </cell>
          <cell r="L577">
            <v>41716</v>
          </cell>
          <cell r="M577" t="str">
            <v>IDQ000010702</v>
          </cell>
          <cell r="N577" t="str">
            <v>SPN</v>
          </cell>
          <cell r="O577">
            <v>1</v>
          </cell>
          <cell r="P577" t="str">
            <v>Yield Rata - rata tertimbang = 6.25887%</v>
          </cell>
          <cell r="Q577">
            <v>41702</v>
          </cell>
          <cell r="R577">
            <v>99.879589999999993</v>
          </cell>
          <cell r="S577" t="str">
            <v>N</v>
          </cell>
          <cell r="V577" t="str">
            <v>GOVT</v>
          </cell>
          <cell r="W577">
            <v>99</v>
          </cell>
          <cell r="X577">
            <v>2</v>
          </cell>
          <cell r="Z577">
            <v>99.847239999999999</v>
          </cell>
          <cell r="AA577">
            <v>99</v>
          </cell>
          <cell r="AB577">
            <v>2</v>
          </cell>
          <cell r="AC577" t="str">
            <v>IDR</v>
          </cell>
          <cell r="AD577">
            <v>748000000000</v>
          </cell>
          <cell r="AI577">
            <v>2</v>
          </cell>
          <cell r="AJ577">
            <v>18</v>
          </cell>
          <cell r="AK577" t="str">
            <v>Actual/Actual</v>
          </cell>
          <cell r="AL577" t="str">
            <v>N</v>
          </cell>
          <cell r="AN577">
            <v>41536</v>
          </cell>
          <cell r="AO577">
            <v>41716</v>
          </cell>
          <cell r="AP577">
            <v>-7.13</v>
          </cell>
          <cell r="AQ577">
            <v>-8</v>
          </cell>
          <cell r="AR577">
            <v>15</v>
          </cell>
          <cell r="AS577">
            <v>0</v>
          </cell>
          <cell r="AT577">
            <v>2</v>
          </cell>
          <cell r="AU577" t="str">
            <v>Wholesale</v>
          </cell>
        </row>
        <row r="578">
          <cell r="A578" t="str">
            <v>SANF01ACN1</v>
          </cell>
          <cell r="B578" t="str">
            <v>Surya Artha Nusantara Finance</v>
          </cell>
          <cell r="C578" t="str">
            <v>Obligasi Berkelanjutan I SAN Finance Dengan Tingkat Bunga Tetap Tahap I Tahun 2013 Seri A</v>
          </cell>
          <cell r="D578" t="str">
            <v>P</v>
          </cell>
          <cell r="E578" t="str">
            <v>I</v>
          </cell>
          <cell r="F578" t="str">
            <v>idAA-</v>
          </cell>
          <cell r="H578">
            <v>109000000000</v>
          </cell>
          <cell r="I578">
            <v>41542</v>
          </cell>
          <cell r="J578">
            <v>41543</v>
          </cell>
          <cell r="L578">
            <v>41917</v>
          </cell>
          <cell r="M578" t="str">
            <v>IDA0000604A1</v>
          </cell>
          <cell r="N578" t="str">
            <v>SEPDEC 3-25</v>
          </cell>
          <cell r="O578">
            <v>3</v>
          </cell>
          <cell r="P578" t="str">
            <v>Fixed = 8.80%</v>
          </cell>
          <cell r="Q578">
            <v>41913</v>
          </cell>
          <cell r="R578">
            <v>100</v>
          </cell>
          <cell r="S578" t="str">
            <v>N</v>
          </cell>
          <cell r="V578" t="str">
            <v>SANF</v>
          </cell>
          <cell r="W578">
            <v>8</v>
          </cell>
          <cell r="X578">
            <v>1</v>
          </cell>
          <cell r="Z578">
            <v>100</v>
          </cell>
          <cell r="AA578">
            <v>1</v>
          </cell>
          <cell r="AB578">
            <v>3</v>
          </cell>
          <cell r="AC578" t="str">
            <v>IDR</v>
          </cell>
          <cell r="AD578">
            <v>109000000000</v>
          </cell>
          <cell r="AI578">
            <v>1</v>
          </cell>
          <cell r="AJ578">
            <v>7</v>
          </cell>
          <cell r="AK578" t="str">
            <v>30/360</v>
          </cell>
          <cell r="AL578" t="str">
            <v>N</v>
          </cell>
          <cell r="AM578">
            <v>8.8000000000000007</v>
          </cell>
          <cell r="AN578">
            <v>41815</v>
          </cell>
          <cell r="AO578">
            <v>41917</v>
          </cell>
          <cell r="AP578">
            <v>-6.58</v>
          </cell>
          <cell r="AQ578">
            <v>-7</v>
          </cell>
          <cell r="AR578">
            <v>1</v>
          </cell>
          <cell r="AT578">
            <v>1</v>
          </cell>
          <cell r="AU578" t="str">
            <v>Wholesale</v>
          </cell>
          <cell r="AW578" t="str">
            <v>RHB OSK Securities Indonesia</v>
          </cell>
        </row>
        <row r="579">
          <cell r="A579" t="str">
            <v>SANF01BCN1</v>
          </cell>
          <cell r="B579" t="str">
            <v>Surya Artha Nusantara Finance</v>
          </cell>
          <cell r="C579" t="str">
            <v>Obligasi Berkelanjutan I SAN Finance Dengan Tingkat Bunga Tetap Tahap I Tahun 2013 Seri B</v>
          </cell>
          <cell r="D579" t="str">
            <v>P</v>
          </cell>
          <cell r="E579" t="str">
            <v>I</v>
          </cell>
          <cell r="F579" t="str">
            <v>idAA-</v>
          </cell>
          <cell r="H579">
            <v>391000000000</v>
          </cell>
          <cell r="I579">
            <v>41542</v>
          </cell>
          <cell r="J579">
            <v>41543</v>
          </cell>
          <cell r="L579">
            <v>42638</v>
          </cell>
          <cell r="M579" t="str">
            <v>IDA0000604B9</v>
          </cell>
          <cell r="N579" t="str">
            <v>SEPDEC 3-25</v>
          </cell>
          <cell r="O579">
            <v>3</v>
          </cell>
          <cell r="P579" t="str">
            <v>Fixed = 9.75%</v>
          </cell>
          <cell r="Q579">
            <v>42600</v>
          </cell>
          <cell r="R579">
            <v>100</v>
          </cell>
          <cell r="S579" t="str">
            <v>N</v>
          </cell>
          <cell r="V579" t="str">
            <v>SANF</v>
          </cell>
          <cell r="W579">
            <v>8</v>
          </cell>
          <cell r="X579">
            <v>1</v>
          </cell>
          <cell r="Z579">
            <v>100</v>
          </cell>
          <cell r="AA579">
            <v>1</v>
          </cell>
          <cell r="AB579">
            <v>3</v>
          </cell>
          <cell r="AC579" t="str">
            <v>IDR</v>
          </cell>
          <cell r="AD579">
            <v>391000000000</v>
          </cell>
          <cell r="AI579">
            <v>1</v>
          </cell>
          <cell r="AJ579">
            <v>7</v>
          </cell>
          <cell r="AK579" t="str">
            <v>30/360</v>
          </cell>
          <cell r="AL579" t="str">
            <v>N</v>
          </cell>
          <cell r="AM579">
            <v>9.75</v>
          </cell>
          <cell r="AN579">
            <v>42546</v>
          </cell>
          <cell r="AO579">
            <v>42638</v>
          </cell>
          <cell r="AP579">
            <v>-4.6100000000000003</v>
          </cell>
          <cell r="AQ579">
            <v>-5</v>
          </cell>
          <cell r="AR579">
            <v>2</v>
          </cell>
          <cell r="AT579">
            <v>1</v>
          </cell>
          <cell r="AU579" t="str">
            <v>Wholesale</v>
          </cell>
          <cell r="AW579" t="str">
            <v>RHB OSK Securities Indonesia</v>
          </cell>
        </row>
        <row r="580">
          <cell r="A580" t="str">
            <v>JSMR01CCN1S</v>
          </cell>
          <cell r="B580" t="str">
            <v>Jasa Marga</v>
          </cell>
          <cell r="C580" t="str">
            <v>Obligasi Berkelanjutan I Jasa Marga Tahap I Tahun 2013 Seri S Seri C</v>
          </cell>
          <cell r="D580" t="str">
            <v>P</v>
          </cell>
          <cell r="E580" t="str">
            <v>I</v>
          </cell>
          <cell r="F580" t="str">
            <v>idAA</v>
          </cell>
          <cell r="H580">
            <v>1000000000000</v>
          </cell>
          <cell r="I580">
            <v>41544</v>
          </cell>
          <cell r="J580">
            <v>41547</v>
          </cell>
          <cell r="L580">
            <v>43370</v>
          </cell>
          <cell r="M580" t="str">
            <v>IDA0000605C4</v>
          </cell>
          <cell r="N580" t="str">
            <v>SEPDEC 3-27</v>
          </cell>
          <cell r="O580">
            <v>3</v>
          </cell>
          <cell r="P580" t="str">
            <v>Fixed = 8.9%</v>
          </cell>
          <cell r="Q580">
            <v>43362</v>
          </cell>
          <cell r="R580">
            <v>100.05</v>
          </cell>
          <cell r="S580" t="str">
            <v>N</v>
          </cell>
          <cell r="V580" t="str">
            <v>JSMR</v>
          </cell>
          <cell r="W580">
            <v>13</v>
          </cell>
          <cell r="X580">
            <v>1</v>
          </cell>
          <cell r="Z580">
            <v>100.04</v>
          </cell>
          <cell r="AA580">
            <v>1</v>
          </cell>
          <cell r="AB580">
            <v>3</v>
          </cell>
          <cell r="AC580" t="str">
            <v>IDR</v>
          </cell>
          <cell r="AD580">
            <v>1000000000000</v>
          </cell>
          <cell r="AI580">
            <v>1</v>
          </cell>
          <cell r="AJ580">
            <v>7</v>
          </cell>
          <cell r="AK580" t="str">
            <v>30/360</v>
          </cell>
          <cell r="AL580" t="str">
            <v>N</v>
          </cell>
          <cell r="AM580">
            <v>8.9</v>
          </cell>
          <cell r="AN580">
            <v>43278</v>
          </cell>
          <cell r="AO580">
            <v>43370</v>
          </cell>
          <cell r="AP580">
            <v>-2.6</v>
          </cell>
          <cell r="AQ580">
            <v>-3</v>
          </cell>
          <cell r="AR580">
            <v>5</v>
          </cell>
          <cell r="AS580">
            <v>2.88252</v>
          </cell>
          <cell r="AT580">
            <v>1</v>
          </cell>
          <cell r="AU580" t="str">
            <v>Wholesale</v>
          </cell>
          <cell r="AW580" t="str">
            <v>Mandiri Sekuritas</v>
          </cell>
        </row>
        <row r="581">
          <cell r="A581" t="str">
            <v>SPNS02042014</v>
          </cell>
          <cell r="B581" t="str">
            <v>Government Bond</v>
          </cell>
          <cell r="C581" t="str">
            <v>Surat Perbendaharaan Negara Syariah Seri SPN-S 02042014</v>
          </cell>
          <cell r="D581" t="str">
            <v>S</v>
          </cell>
          <cell r="E581" t="str">
            <v>I</v>
          </cell>
          <cell r="H581">
            <v>400000000000</v>
          </cell>
          <cell r="I581">
            <v>41550</v>
          </cell>
          <cell r="J581">
            <v>41551</v>
          </cell>
          <cell r="L581">
            <v>41731</v>
          </cell>
          <cell r="M581" t="str">
            <v>IDQ000010801</v>
          </cell>
          <cell r="N581" t="str">
            <v>SPN</v>
          </cell>
          <cell r="O581">
            <v>1</v>
          </cell>
          <cell r="P581" t="str">
            <v>Yield Rata - rata tertimbang = 6.21875%</v>
          </cell>
          <cell r="Q581">
            <v>41702</v>
          </cell>
          <cell r="R581">
            <v>99.638840000000002</v>
          </cell>
          <cell r="S581" t="str">
            <v>N</v>
          </cell>
          <cell r="V581" t="str">
            <v>GOVT</v>
          </cell>
          <cell r="W581">
            <v>99</v>
          </cell>
          <cell r="X581">
            <v>2</v>
          </cell>
          <cell r="Z581">
            <v>99.638840000000002</v>
          </cell>
          <cell r="AA581">
            <v>99</v>
          </cell>
          <cell r="AB581">
            <v>2</v>
          </cell>
          <cell r="AC581" t="str">
            <v>IDR</v>
          </cell>
          <cell r="AD581">
            <v>400000000000</v>
          </cell>
          <cell r="AI581">
            <v>2</v>
          </cell>
          <cell r="AJ581">
            <v>18</v>
          </cell>
          <cell r="AK581" t="str">
            <v>Actual/Actual</v>
          </cell>
          <cell r="AL581" t="str">
            <v>N</v>
          </cell>
          <cell r="AN581">
            <v>41550</v>
          </cell>
          <cell r="AO581">
            <v>41731</v>
          </cell>
          <cell r="AP581">
            <v>-7.09</v>
          </cell>
          <cell r="AQ581">
            <v>-8</v>
          </cell>
          <cell r="AR581">
            <v>25</v>
          </cell>
          <cell r="AT581">
            <v>2</v>
          </cell>
          <cell r="AU581" t="str">
            <v>Wholesale</v>
          </cell>
        </row>
        <row r="582">
          <cell r="A582" t="str">
            <v>DART01CN1</v>
          </cell>
          <cell r="B582" t="str">
            <v>Duta Anggada Realty</v>
          </cell>
          <cell r="C582" t="str">
            <v>Obligasi Berkelanjutan I Duta Anggada Realty Tahap I Tahun 2013</v>
          </cell>
          <cell r="D582" t="str">
            <v>P</v>
          </cell>
          <cell r="E582" t="str">
            <v>I</v>
          </cell>
          <cell r="F582" t="str">
            <v>idBBB+</v>
          </cell>
          <cell r="H582">
            <v>250000000000</v>
          </cell>
          <cell r="I582">
            <v>41555</v>
          </cell>
          <cell r="J582">
            <v>41556</v>
          </cell>
          <cell r="L582">
            <v>43381</v>
          </cell>
          <cell r="M582" t="str">
            <v>IDA000060602</v>
          </cell>
          <cell r="N582" t="str">
            <v>OCTJAN 3-8</v>
          </cell>
          <cell r="O582">
            <v>3</v>
          </cell>
          <cell r="P582" t="str">
            <v>Fixed = 12.25%</v>
          </cell>
          <cell r="Q582">
            <v>42927</v>
          </cell>
          <cell r="R582">
            <v>101</v>
          </cell>
          <cell r="S582" t="str">
            <v>N</v>
          </cell>
          <cell r="V582" t="str">
            <v>DART</v>
          </cell>
          <cell r="W582">
            <v>13</v>
          </cell>
          <cell r="X582">
            <v>1</v>
          </cell>
          <cell r="Z582">
            <v>100.75</v>
          </cell>
          <cell r="AA582">
            <v>1</v>
          </cell>
          <cell r="AB582">
            <v>3</v>
          </cell>
          <cell r="AC582" t="str">
            <v>IDR</v>
          </cell>
          <cell r="AD582">
            <v>250000000000</v>
          </cell>
          <cell r="AI582">
            <v>1</v>
          </cell>
          <cell r="AJ582">
            <v>9</v>
          </cell>
          <cell r="AK582" t="str">
            <v>30/360</v>
          </cell>
          <cell r="AL582" t="str">
            <v>N</v>
          </cell>
          <cell r="AM582">
            <v>12.25</v>
          </cell>
          <cell r="AN582">
            <v>42924</v>
          </cell>
          <cell r="AO582">
            <v>43016</v>
          </cell>
          <cell r="AP582">
            <v>-2.57</v>
          </cell>
          <cell r="AQ582">
            <v>-3</v>
          </cell>
          <cell r="AR582">
            <v>2</v>
          </cell>
          <cell r="AS582">
            <v>11.371639999999999</v>
          </cell>
          <cell r="AT582">
            <v>1</v>
          </cell>
          <cell r="AU582" t="str">
            <v>Wholesale</v>
          </cell>
          <cell r="AW582" t="str">
            <v>BCA Sekuritas</v>
          </cell>
        </row>
        <row r="583">
          <cell r="A583" t="str">
            <v>JSMR01ACN1S</v>
          </cell>
          <cell r="B583" t="str">
            <v>Jasa Marga</v>
          </cell>
          <cell r="C583" t="str">
            <v>Obligasi Berkelanjutan I Jasa Marga Tahap I Tahun 2013 Seri S Seri A</v>
          </cell>
          <cell r="D583" t="str">
            <v>P</v>
          </cell>
          <cell r="E583" t="str">
            <v>I</v>
          </cell>
          <cell r="F583" t="str">
            <v>idAA</v>
          </cell>
          <cell r="H583">
            <v>700000000000</v>
          </cell>
          <cell r="I583">
            <v>41544</v>
          </cell>
          <cell r="J583">
            <v>41547</v>
          </cell>
          <cell r="L583">
            <v>41914</v>
          </cell>
          <cell r="M583" t="str">
            <v>IDA0000605A8</v>
          </cell>
          <cell r="N583" t="str">
            <v>SEPDEC 3-27</v>
          </cell>
          <cell r="O583">
            <v>3</v>
          </cell>
          <cell r="P583" t="str">
            <v>Fixed = 8.40% (Berdasarkan Peng-JTO-00016/BEI.PG2/10-2014 tanggal 1 Oktober 2014)</v>
          </cell>
          <cell r="Q583">
            <v>41898</v>
          </cell>
          <cell r="R583">
            <v>99.95</v>
          </cell>
          <cell r="S583" t="str">
            <v>N</v>
          </cell>
          <cell r="V583" t="str">
            <v>JSMR</v>
          </cell>
          <cell r="W583">
            <v>13</v>
          </cell>
          <cell r="X583">
            <v>1</v>
          </cell>
          <cell r="Z583">
            <v>99.95</v>
          </cell>
          <cell r="AA583">
            <v>1</v>
          </cell>
          <cell r="AB583">
            <v>3</v>
          </cell>
          <cell r="AC583" t="str">
            <v>IDR</v>
          </cell>
          <cell r="AD583">
            <v>700000000000</v>
          </cell>
          <cell r="AI583">
            <v>1</v>
          </cell>
          <cell r="AJ583">
            <v>7</v>
          </cell>
          <cell r="AK583" t="str">
            <v>30/360</v>
          </cell>
          <cell r="AL583" t="str">
            <v>N</v>
          </cell>
          <cell r="AM583">
            <v>8.4</v>
          </cell>
          <cell r="AN583">
            <v>41817</v>
          </cell>
          <cell r="AO583">
            <v>41914</v>
          </cell>
          <cell r="AP583">
            <v>-6.59</v>
          </cell>
          <cell r="AQ583">
            <v>-7</v>
          </cell>
          <cell r="AR583">
            <v>10</v>
          </cell>
          <cell r="AT583">
            <v>1</v>
          </cell>
          <cell r="AU583" t="str">
            <v>Wholesale</v>
          </cell>
          <cell r="AW583" t="str">
            <v>Mandiri Sekuritas</v>
          </cell>
        </row>
        <row r="584">
          <cell r="A584" t="str">
            <v>JSMR01BCN1S</v>
          </cell>
          <cell r="B584" t="str">
            <v>Jasa Marga</v>
          </cell>
          <cell r="C584" t="str">
            <v>Obligasi Berkelanjutan I Jasa Marga Tahap I Tahun 2013 Seri S Seri B</v>
          </cell>
          <cell r="D584" t="str">
            <v>P</v>
          </cell>
          <cell r="E584" t="str">
            <v>I</v>
          </cell>
          <cell r="F584" t="str">
            <v>idAA</v>
          </cell>
          <cell r="H584">
            <v>400000000000</v>
          </cell>
          <cell r="I584">
            <v>41544</v>
          </cell>
          <cell r="J584">
            <v>41547</v>
          </cell>
          <cell r="L584">
            <v>42640</v>
          </cell>
          <cell r="M584" t="str">
            <v>IDA0000605B6</v>
          </cell>
          <cell r="N584" t="str">
            <v>SEPDEC 3-27</v>
          </cell>
          <cell r="O584">
            <v>3</v>
          </cell>
          <cell r="P584" t="str">
            <v>Fixed = 8.70%</v>
          </cell>
          <cell r="Q584">
            <v>42412</v>
          </cell>
          <cell r="R584">
            <v>100.03</v>
          </cell>
          <cell r="S584" t="str">
            <v>N</v>
          </cell>
          <cell r="V584" t="str">
            <v>JSMR</v>
          </cell>
          <cell r="W584">
            <v>13</v>
          </cell>
          <cell r="X584">
            <v>1</v>
          </cell>
          <cell r="Z584">
            <v>100.04</v>
          </cell>
          <cell r="AA584">
            <v>1</v>
          </cell>
          <cell r="AB584">
            <v>3</v>
          </cell>
          <cell r="AC584" t="str">
            <v>IDR</v>
          </cell>
          <cell r="AD584">
            <v>400000000000</v>
          </cell>
          <cell r="AI584">
            <v>1</v>
          </cell>
          <cell r="AJ584">
            <v>7</v>
          </cell>
          <cell r="AK584" t="str">
            <v>30/360</v>
          </cell>
          <cell r="AL584" t="str">
            <v>N</v>
          </cell>
          <cell r="AM584">
            <v>8.6999999999999993</v>
          </cell>
          <cell r="AN584">
            <v>42548</v>
          </cell>
          <cell r="AO584">
            <v>42640</v>
          </cell>
          <cell r="AP584">
            <v>-4.5999999999999996</v>
          </cell>
          <cell r="AQ584">
            <v>-5</v>
          </cell>
          <cell r="AR584">
            <v>18</v>
          </cell>
          <cell r="AS584">
            <v>8.6057900000000007</v>
          </cell>
          <cell r="AT584">
            <v>1</v>
          </cell>
          <cell r="AU584" t="str">
            <v>Wholesale</v>
          </cell>
          <cell r="AW584" t="str">
            <v>Mandiri Sekuritas</v>
          </cell>
        </row>
        <row r="585">
          <cell r="A585" t="str">
            <v>SPN12141009</v>
          </cell>
          <cell r="B585" t="str">
            <v>Gpverment Bond</v>
          </cell>
          <cell r="C585" t="str">
            <v>Surat Perbendaharaan Negara Seri SPN12141009</v>
          </cell>
          <cell r="D585" t="str">
            <v>S</v>
          </cell>
          <cell r="E585" t="str">
            <v>I</v>
          </cell>
          <cell r="H585">
            <v>1000000000000</v>
          </cell>
          <cell r="I585">
            <v>41557</v>
          </cell>
          <cell r="J585">
            <v>41558</v>
          </cell>
          <cell r="L585">
            <v>41921</v>
          </cell>
          <cell r="M585" t="str">
            <v>IDQ000011007</v>
          </cell>
          <cell r="N585" t="str">
            <v>SPN</v>
          </cell>
          <cell r="O585">
            <v>1</v>
          </cell>
          <cell r="P585" t="str">
            <v>Yield rata - rata tertimbang = 6.14214%</v>
          </cell>
          <cell r="Q585">
            <v>41914</v>
          </cell>
          <cell r="R585">
            <v>99.949879999999993</v>
          </cell>
          <cell r="S585" t="str">
            <v>N</v>
          </cell>
          <cell r="V585" t="str">
            <v>GOVT</v>
          </cell>
          <cell r="W585">
            <v>99</v>
          </cell>
          <cell r="X585">
            <v>2</v>
          </cell>
          <cell r="Z585">
            <v>99.950429999999997</v>
          </cell>
          <cell r="AA585">
            <v>99</v>
          </cell>
          <cell r="AB585">
            <v>2</v>
          </cell>
          <cell r="AC585" t="str">
            <v>IDR</v>
          </cell>
          <cell r="AD585">
            <v>3000000000000</v>
          </cell>
          <cell r="AI585">
            <v>1</v>
          </cell>
          <cell r="AJ585">
            <v>1</v>
          </cell>
          <cell r="AK585" t="str">
            <v>Actual/Actual</v>
          </cell>
          <cell r="AL585" t="str">
            <v>N</v>
          </cell>
          <cell r="AN585">
            <v>41557</v>
          </cell>
          <cell r="AO585">
            <v>41921</v>
          </cell>
          <cell r="AP585">
            <v>-6.57</v>
          </cell>
          <cell r="AQ585">
            <v>-7</v>
          </cell>
          <cell r="AR585">
            <v>150</v>
          </cell>
          <cell r="AS585">
            <v>6.1</v>
          </cell>
          <cell r="AT585">
            <v>2</v>
          </cell>
          <cell r="AU585" t="str">
            <v>Wholesale</v>
          </cell>
        </row>
        <row r="586">
          <cell r="A586" t="str">
            <v>ORI010</v>
          </cell>
          <cell r="B586" t="str">
            <v>Government Bond</v>
          </cell>
          <cell r="C586" t="str">
            <v>Obligasi Negara Republik Indonesia Seri ORI010</v>
          </cell>
          <cell r="D586" t="str">
            <v>S</v>
          </cell>
          <cell r="E586" t="str">
            <v>I</v>
          </cell>
          <cell r="F586" t="str">
            <v>idAAA</v>
          </cell>
          <cell r="H586">
            <v>20205255000000</v>
          </cell>
          <cell r="I586">
            <v>41556</v>
          </cell>
          <cell r="J586">
            <v>41557</v>
          </cell>
          <cell r="L586">
            <v>42658</v>
          </cell>
          <cell r="M586" t="str">
            <v>IDG000011206</v>
          </cell>
          <cell r="N586" t="str">
            <v>OCTNOV 1-15</v>
          </cell>
          <cell r="O586">
            <v>1</v>
          </cell>
          <cell r="P586" t="str">
            <v>Fixed = 8.50%</v>
          </cell>
          <cell r="Q586">
            <v>42655</v>
          </cell>
          <cell r="R586">
            <v>100.0159</v>
          </cell>
          <cell r="S586" t="str">
            <v>N</v>
          </cell>
          <cell r="V586" t="str">
            <v>GOVT</v>
          </cell>
          <cell r="W586">
            <v>99</v>
          </cell>
          <cell r="X586">
            <v>2</v>
          </cell>
          <cell r="Z586">
            <v>100.0159</v>
          </cell>
          <cell r="AA586">
            <v>1</v>
          </cell>
          <cell r="AB586">
            <v>2</v>
          </cell>
          <cell r="AC586" t="str">
            <v>IDR</v>
          </cell>
          <cell r="AD586">
            <v>20205255000000</v>
          </cell>
          <cell r="AI586">
            <v>1</v>
          </cell>
          <cell r="AJ586">
            <v>5</v>
          </cell>
          <cell r="AK586" t="str">
            <v>Actual/Actual</v>
          </cell>
          <cell r="AL586" t="str">
            <v>N</v>
          </cell>
          <cell r="AM586">
            <v>8.5</v>
          </cell>
          <cell r="AN586">
            <v>42628</v>
          </cell>
          <cell r="AO586">
            <v>42658</v>
          </cell>
          <cell r="AP586">
            <v>-4.55</v>
          </cell>
          <cell r="AQ586">
            <v>-5</v>
          </cell>
          <cell r="AR586">
            <v>0.5</v>
          </cell>
          <cell r="AS586">
            <v>8.5</v>
          </cell>
          <cell r="AT586">
            <v>1</v>
          </cell>
          <cell r="AU586" t="str">
            <v>Retail</v>
          </cell>
        </row>
        <row r="587">
          <cell r="A587" t="str">
            <v>ADMF02ACN2</v>
          </cell>
          <cell r="B587" t="str">
            <v>Adira Finance</v>
          </cell>
          <cell r="C587" t="str">
            <v xml:space="preserve">Obligasi Berkelanjutan II Adira Finance Tahap II Tahun 2013 Seri A </v>
          </cell>
          <cell r="D587" t="str">
            <v>P</v>
          </cell>
          <cell r="E587" t="str">
            <v>I</v>
          </cell>
          <cell r="F587" t="str">
            <v>idAA+</v>
          </cell>
          <cell r="H587">
            <v>722000000000</v>
          </cell>
          <cell r="I587">
            <v>41571</v>
          </cell>
          <cell r="J587">
            <v>41572</v>
          </cell>
          <cell r="L587">
            <v>41946</v>
          </cell>
          <cell r="M587" t="str">
            <v>IDA0000607A4</v>
          </cell>
          <cell r="N587" t="str">
            <v>OKTJAN 3-24</v>
          </cell>
          <cell r="O587">
            <v>3</v>
          </cell>
          <cell r="P587" t="str">
            <v>Fixed = 9.15%</v>
          </cell>
          <cell r="Q587">
            <v>41870</v>
          </cell>
          <cell r="R587">
            <v>100.28</v>
          </cell>
          <cell r="S587" t="str">
            <v>N</v>
          </cell>
          <cell r="V587" t="str">
            <v>ADMF</v>
          </cell>
          <cell r="W587">
            <v>7</v>
          </cell>
          <cell r="X587">
            <v>1</v>
          </cell>
          <cell r="Z587">
            <v>100.28</v>
          </cell>
          <cell r="AA587">
            <v>1</v>
          </cell>
          <cell r="AB587">
            <v>3</v>
          </cell>
          <cell r="AC587" t="str">
            <v>IDR</v>
          </cell>
          <cell r="AD587">
            <v>722000000000</v>
          </cell>
          <cell r="AI587">
            <v>1</v>
          </cell>
          <cell r="AJ587">
            <v>7</v>
          </cell>
          <cell r="AK587" t="str">
            <v>30/360</v>
          </cell>
          <cell r="AL587" t="str">
            <v>N</v>
          </cell>
          <cell r="AM587">
            <v>9.15</v>
          </cell>
          <cell r="AN587">
            <v>41844</v>
          </cell>
          <cell r="AO587">
            <v>41946</v>
          </cell>
          <cell r="AP587">
            <v>-6.5</v>
          </cell>
          <cell r="AQ587">
            <v>-7</v>
          </cell>
          <cell r="AR587">
            <v>25</v>
          </cell>
          <cell r="AS587">
            <v>7.7122400000000004</v>
          </cell>
          <cell r="AT587">
            <v>1</v>
          </cell>
          <cell r="AU587" t="str">
            <v>Wholesale</v>
          </cell>
          <cell r="AW587" t="str">
            <v>Danareksa Sekuritas</v>
          </cell>
        </row>
        <row r="588">
          <cell r="A588" t="str">
            <v>ADMF02BCN2</v>
          </cell>
          <cell r="B588" t="str">
            <v>Adira Finance</v>
          </cell>
          <cell r="C588" t="str">
            <v>Obligasi Berkelanjutan II Adira Finance tahap II Tahun 2013 Seri B</v>
          </cell>
          <cell r="D588" t="str">
            <v>P</v>
          </cell>
          <cell r="E588" t="str">
            <v>I</v>
          </cell>
          <cell r="F588" t="str">
            <v>idAAA</v>
          </cell>
          <cell r="H588">
            <v>880000000000</v>
          </cell>
          <cell r="I588">
            <v>41571</v>
          </cell>
          <cell r="J588">
            <v>41572</v>
          </cell>
          <cell r="L588">
            <v>42667</v>
          </cell>
          <cell r="M588" t="str">
            <v>IDA0000607B2</v>
          </cell>
          <cell r="N588" t="str">
            <v>OKTJAN 3-24</v>
          </cell>
          <cell r="O588">
            <v>3</v>
          </cell>
          <cell r="P588" t="str">
            <v>Fixed= 10.5%</v>
          </cell>
          <cell r="Q588">
            <v>42657</v>
          </cell>
          <cell r="R588">
            <v>100.05500000000001</v>
          </cell>
          <cell r="S588" t="str">
            <v>N</v>
          </cell>
          <cell r="V588" t="str">
            <v>ADMF</v>
          </cell>
          <cell r="W588">
            <v>7</v>
          </cell>
          <cell r="X588">
            <v>1</v>
          </cell>
          <cell r="Z588">
            <v>100.05500000000001</v>
          </cell>
          <cell r="AA588">
            <v>1</v>
          </cell>
          <cell r="AB588">
            <v>3</v>
          </cell>
          <cell r="AC588" t="str">
            <v>IDR</v>
          </cell>
          <cell r="AD588">
            <v>880000000000</v>
          </cell>
          <cell r="AI588">
            <v>1</v>
          </cell>
          <cell r="AJ588">
            <v>6</v>
          </cell>
          <cell r="AK588" t="str">
            <v>30/360</v>
          </cell>
          <cell r="AL588" t="str">
            <v>N</v>
          </cell>
          <cell r="AM588">
            <v>10.5</v>
          </cell>
          <cell r="AN588">
            <v>42575</v>
          </cell>
          <cell r="AO588">
            <v>42667</v>
          </cell>
          <cell r="AP588">
            <v>-4.53</v>
          </cell>
          <cell r="AQ588">
            <v>-5</v>
          </cell>
          <cell r="AR588">
            <v>38</v>
          </cell>
          <cell r="AS588">
            <v>7.0240499999999999</v>
          </cell>
          <cell r="AT588">
            <v>1</v>
          </cell>
          <cell r="AU588" t="str">
            <v>Wholesale</v>
          </cell>
          <cell r="AW588" t="str">
            <v>Danareksa Sek</v>
          </cell>
        </row>
        <row r="589">
          <cell r="A589" t="str">
            <v>ADMF02CCN2</v>
          </cell>
          <cell r="B589" t="str">
            <v>Adira Finance</v>
          </cell>
          <cell r="C589" t="str">
            <v>Obligasi Berkelanjutan II Adira Finance II Tahun 2013 Seri C</v>
          </cell>
          <cell r="D589" t="str">
            <v>P</v>
          </cell>
          <cell r="E589" t="str">
            <v>I</v>
          </cell>
          <cell r="F589" t="str">
            <v>idAAA</v>
          </cell>
          <cell r="H589">
            <v>490000000000</v>
          </cell>
          <cell r="I589">
            <v>41571</v>
          </cell>
          <cell r="J589">
            <v>41572</v>
          </cell>
          <cell r="L589">
            <v>43397</v>
          </cell>
          <cell r="M589" t="str">
            <v>IDA0000607C0</v>
          </cell>
          <cell r="N589" t="str">
            <v>OKTJAN 3-24</v>
          </cell>
          <cell r="O589">
            <v>3</v>
          </cell>
          <cell r="P589" t="str">
            <v>Fixed = 11%</v>
          </cell>
          <cell r="Q589">
            <v>43388</v>
          </cell>
          <cell r="R589">
            <v>100</v>
          </cell>
          <cell r="S589" t="str">
            <v>N</v>
          </cell>
          <cell r="V589" t="str">
            <v>ADMF</v>
          </cell>
          <cell r="W589">
            <v>7</v>
          </cell>
          <cell r="X589">
            <v>1</v>
          </cell>
          <cell r="Z589">
            <v>100</v>
          </cell>
          <cell r="AA589">
            <v>1</v>
          </cell>
          <cell r="AB589">
            <v>3</v>
          </cell>
          <cell r="AC589" t="str">
            <v>IDR</v>
          </cell>
          <cell r="AD589">
            <v>490000000000</v>
          </cell>
          <cell r="AI589">
            <v>1</v>
          </cell>
          <cell r="AJ589">
            <v>6</v>
          </cell>
          <cell r="AK589" t="str">
            <v>30/360</v>
          </cell>
          <cell r="AL589" t="str">
            <v>N</v>
          </cell>
          <cell r="AM589">
            <v>11</v>
          </cell>
          <cell r="AN589">
            <v>43305</v>
          </cell>
          <cell r="AO589">
            <v>43397</v>
          </cell>
          <cell r="AP589">
            <v>-2.5299999999999998</v>
          </cell>
          <cell r="AQ589">
            <v>-3</v>
          </cell>
          <cell r="AR589">
            <v>5</v>
          </cell>
          <cell r="AT589">
            <v>1</v>
          </cell>
          <cell r="AU589" t="str">
            <v>Wholesale</v>
          </cell>
          <cell r="AW589" t="str">
            <v>Danareksa Sekuritas</v>
          </cell>
        </row>
        <row r="590">
          <cell r="A590" t="str">
            <v>MASP01XXBFTW</v>
          </cell>
          <cell r="B590" t="str">
            <v>Maspion</v>
          </cell>
          <cell r="C590" t="str">
            <v>Maspion I Tahun 2003</v>
          </cell>
          <cell r="D590" t="str">
            <v>P</v>
          </cell>
          <cell r="E590" t="str">
            <v>I</v>
          </cell>
          <cell r="F590" t="str">
            <v>idA-</v>
          </cell>
          <cell r="G590">
            <v>0</v>
          </cell>
          <cell r="H590">
            <v>500000000000</v>
          </cell>
          <cell r="I590">
            <v>37810</v>
          </cell>
          <cell r="J590">
            <v>37813</v>
          </cell>
          <cell r="K590">
            <v>367</v>
          </cell>
          <cell r="L590">
            <v>39637</v>
          </cell>
          <cell r="M590" t="str">
            <v>IDA000018808</v>
          </cell>
          <cell r="N590" t="str">
            <v>JOc3-08</v>
          </cell>
          <cell r="O590">
            <v>3</v>
          </cell>
          <cell r="P590" t="str">
            <v>Fixed:13</v>
          </cell>
        </row>
        <row r="591">
          <cell r="A591" t="str">
            <v>DUTI-01AX-BF</v>
          </cell>
          <cell r="B591" t="str">
            <v>Duta Pertiwi</v>
          </cell>
          <cell r="C591" t="str">
            <v>Duta Pertiwi I Tahun 1996 Seri A</v>
          </cell>
          <cell r="D591" t="str">
            <v>P</v>
          </cell>
          <cell r="E591" t="str">
            <v>I</v>
          </cell>
          <cell r="F591" t="str">
            <v>idBBB</v>
          </cell>
          <cell r="G591">
            <v>57</v>
          </cell>
          <cell r="H591">
            <v>4700000000</v>
          </cell>
          <cell r="I591">
            <v>35181</v>
          </cell>
          <cell r="J591">
            <v>35187</v>
          </cell>
          <cell r="L591">
            <v>37007</v>
          </cell>
          <cell r="M591" t="str">
            <v>IDA0000067A1</v>
          </cell>
          <cell r="N591" t="str">
            <v>JAp3-26</v>
          </cell>
          <cell r="O591">
            <v>3</v>
          </cell>
          <cell r="P591" t="str">
            <v>Fixed:18.50%</v>
          </cell>
          <cell r="S591" t="str">
            <v>N</v>
          </cell>
          <cell r="T591">
            <v>6</v>
          </cell>
          <cell r="U591">
            <v>61</v>
          </cell>
          <cell r="V591" t="str">
            <v>DUTI</v>
          </cell>
          <cell r="W591">
            <v>7</v>
          </cell>
          <cell r="X591">
            <v>1</v>
          </cell>
          <cell r="Y591">
            <v>10</v>
          </cell>
          <cell r="AA591">
            <v>1</v>
          </cell>
          <cell r="AB591">
            <v>1</v>
          </cell>
          <cell r="AC591" t="str">
            <v>IDR</v>
          </cell>
          <cell r="AD591">
            <v>4700000000</v>
          </cell>
          <cell r="AI591">
            <v>1</v>
          </cell>
          <cell r="AJ591">
            <v>9</v>
          </cell>
          <cell r="AK591" t="str">
            <v>30/360</v>
          </cell>
          <cell r="AL591" t="str">
            <v>N</v>
          </cell>
          <cell r="AM591">
            <v>18.5</v>
          </cell>
          <cell r="AP591">
            <v>-20.04</v>
          </cell>
          <cell r="AQ591">
            <v>-21</v>
          </cell>
          <cell r="AT591">
            <v>1</v>
          </cell>
        </row>
        <row r="592">
          <cell r="A592" t="str">
            <v>DUTI-01B1-BV</v>
          </cell>
          <cell r="B592" t="str">
            <v>Duta Pertiwi</v>
          </cell>
          <cell r="C592" t="str">
            <v>Duta Pertiwi I Tahun 1996 Seri B1</v>
          </cell>
          <cell r="D592" t="str">
            <v>P</v>
          </cell>
          <cell r="E592" t="str">
            <v>I</v>
          </cell>
          <cell r="F592" t="str">
            <v>idBBB</v>
          </cell>
          <cell r="G592">
            <v>8</v>
          </cell>
          <cell r="H592">
            <v>1500000000</v>
          </cell>
          <cell r="I592">
            <v>35181</v>
          </cell>
          <cell r="J592">
            <v>35187</v>
          </cell>
          <cell r="L592">
            <v>37007</v>
          </cell>
          <cell r="M592" t="str">
            <v>IDA0000068B7</v>
          </cell>
          <cell r="N592" t="str">
            <v>JAp3-26</v>
          </cell>
          <cell r="O592">
            <v>3</v>
          </cell>
          <cell r="P592" t="str">
            <v>ATD6+2.25%</v>
          </cell>
          <cell r="S592" t="str">
            <v>N</v>
          </cell>
          <cell r="T592">
            <v>6</v>
          </cell>
          <cell r="U592">
            <v>61</v>
          </cell>
          <cell r="V592" t="str">
            <v>DUTI</v>
          </cell>
          <cell r="W592">
            <v>7</v>
          </cell>
          <cell r="X592">
            <v>1</v>
          </cell>
          <cell r="Y592">
            <v>10</v>
          </cell>
          <cell r="AA592">
            <v>2</v>
          </cell>
          <cell r="AB592">
            <v>1</v>
          </cell>
          <cell r="AC592" t="str">
            <v>IDR</v>
          </cell>
          <cell r="AD592">
            <v>1500000000</v>
          </cell>
          <cell r="AI592">
            <v>1</v>
          </cell>
          <cell r="AJ592">
            <v>9</v>
          </cell>
          <cell r="AK592" t="str">
            <v>30/360</v>
          </cell>
          <cell r="AL592" t="str">
            <v>N</v>
          </cell>
          <cell r="AM592">
            <v>13.75</v>
          </cell>
          <cell r="AP592">
            <v>-20.04</v>
          </cell>
          <cell r="AQ592">
            <v>-21</v>
          </cell>
          <cell r="AT592">
            <v>1</v>
          </cell>
        </row>
        <row r="593">
          <cell r="A593" t="str">
            <v>DUTI-01B2-BV</v>
          </cell>
          <cell r="B593" t="str">
            <v>Duta Pertiwi</v>
          </cell>
          <cell r="C593" t="str">
            <v>Duta Pertiwi I Tahun 1996 Seri B2</v>
          </cell>
          <cell r="D593" t="str">
            <v>P</v>
          </cell>
          <cell r="E593" t="str">
            <v>I</v>
          </cell>
          <cell r="F593" t="str">
            <v>idBB+</v>
          </cell>
          <cell r="G593">
            <v>20</v>
          </cell>
          <cell r="H593">
            <v>2300000000</v>
          </cell>
          <cell r="I593">
            <v>35181</v>
          </cell>
          <cell r="J593">
            <v>35187</v>
          </cell>
          <cell r="L593">
            <v>37007</v>
          </cell>
          <cell r="M593" t="str">
            <v>IDA0000069B5</v>
          </cell>
          <cell r="N593" t="str">
            <v>JAp3-26</v>
          </cell>
          <cell r="O593">
            <v>3</v>
          </cell>
          <cell r="P593" t="str">
            <v>IRSOR6+2%</v>
          </cell>
          <cell r="S593" t="str">
            <v>N</v>
          </cell>
          <cell r="T593">
            <v>6</v>
          </cell>
          <cell r="U593">
            <v>61</v>
          </cell>
          <cell r="V593" t="str">
            <v>DUTI</v>
          </cell>
          <cell r="W593">
            <v>7</v>
          </cell>
          <cell r="X593">
            <v>1</v>
          </cell>
          <cell r="Y593">
            <v>10</v>
          </cell>
          <cell r="AA593">
            <v>2</v>
          </cell>
          <cell r="AB593">
            <v>1</v>
          </cell>
          <cell r="AC593" t="str">
            <v>IDR</v>
          </cell>
          <cell r="AD593">
            <v>2300000000</v>
          </cell>
          <cell r="AI593">
            <v>1</v>
          </cell>
          <cell r="AJ593">
            <v>10</v>
          </cell>
          <cell r="AK593" t="str">
            <v>30/360</v>
          </cell>
          <cell r="AL593" t="str">
            <v>N</v>
          </cell>
          <cell r="AP593">
            <v>-20.04</v>
          </cell>
          <cell r="AQ593">
            <v>-21</v>
          </cell>
          <cell r="AT593">
            <v>1</v>
          </cell>
        </row>
        <row r="594">
          <cell r="A594" t="str">
            <v>DUTI-02AX-BF</v>
          </cell>
          <cell r="B594" t="str">
            <v>Duta Pertiwi</v>
          </cell>
          <cell r="C594" t="str">
            <v>Duta Pertiwi II Tahun 1997 Seri A</v>
          </cell>
          <cell r="D594" t="str">
            <v>P</v>
          </cell>
          <cell r="E594" t="str">
            <v>I</v>
          </cell>
          <cell r="F594" t="str">
            <v>idBBB-</v>
          </cell>
          <cell r="G594">
            <v>22</v>
          </cell>
          <cell r="H594">
            <v>2500000000</v>
          </cell>
          <cell r="I594">
            <v>35537</v>
          </cell>
          <cell r="J594">
            <v>35548</v>
          </cell>
          <cell r="K594">
            <v>37439</v>
          </cell>
          <cell r="L594">
            <v>37621</v>
          </cell>
          <cell r="M594" t="str">
            <v>IDA0000080A4</v>
          </cell>
          <cell r="N594" t="str">
            <v>JAp3-17</v>
          </cell>
          <cell r="O594">
            <v>3</v>
          </cell>
          <cell r="P594" t="str">
            <v>Fixed:15.25%</v>
          </cell>
          <cell r="S594" t="str">
            <v>N</v>
          </cell>
          <cell r="T594">
            <v>6</v>
          </cell>
          <cell r="U594">
            <v>61</v>
          </cell>
          <cell r="V594" t="str">
            <v>DUTI</v>
          </cell>
          <cell r="W594">
            <v>1</v>
          </cell>
          <cell r="X594">
            <v>1</v>
          </cell>
          <cell r="Y594">
            <v>10</v>
          </cell>
          <cell r="AA594">
            <v>1</v>
          </cell>
          <cell r="AB594">
            <v>1</v>
          </cell>
          <cell r="AC594" t="str">
            <v>IDR</v>
          </cell>
          <cell r="AD594">
            <v>2500000000</v>
          </cell>
          <cell r="AI594">
            <v>1</v>
          </cell>
          <cell r="AJ594">
            <v>9</v>
          </cell>
          <cell r="AK594" t="str">
            <v>30/360</v>
          </cell>
          <cell r="AL594" t="str">
            <v>N</v>
          </cell>
          <cell r="AM594">
            <v>15.25</v>
          </cell>
          <cell r="AP594">
            <v>-18.350000000000001</v>
          </cell>
          <cell r="AQ594">
            <v>-19</v>
          </cell>
          <cell r="AT594">
            <v>1</v>
          </cell>
        </row>
        <row r="595">
          <cell r="A595" t="str">
            <v>DUTI-02BX-BV</v>
          </cell>
          <cell r="B595" t="str">
            <v>Duta Pertiwi</v>
          </cell>
          <cell r="C595" t="str">
            <v>Duta Pertiwi II Tahun 1997 Seri B</v>
          </cell>
          <cell r="D595" t="str">
            <v>P</v>
          </cell>
          <cell r="E595" t="str">
            <v>I</v>
          </cell>
          <cell r="F595" t="str">
            <v>idBBB-</v>
          </cell>
          <cell r="G595">
            <v>1138</v>
          </cell>
          <cell r="H595">
            <v>497500000000</v>
          </cell>
          <cell r="I595">
            <v>35537</v>
          </cell>
          <cell r="J595">
            <v>35548</v>
          </cell>
          <cell r="K595">
            <v>37439</v>
          </cell>
          <cell r="L595">
            <v>37621</v>
          </cell>
          <cell r="M595" t="str">
            <v>IDA0000081B0</v>
          </cell>
          <cell r="N595" t="str">
            <v>JAp3-17</v>
          </cell>
          <cell r="O595">
            <v>3</v>
          </cell>
          <cell r="P595" t="str">
            <v>ATD6+2%</v>
          </cell>
          <cell r="S595" t="str">
            <v>N</v>
          </cell>
          <cell r="T595">
            <v>6</v>
          </cell>
          <cell r="U595">
            <v>61</v>
          </cell>
          <cell r="V595" t="str">
            <v>DUTI</v>
          </cell>
          <cell r="W595">
            <v>1</v>
          </cell>
          <cell r="X595">
            <v>1</v>
          </cell>
          <cell r="Y595">
            <v>10</v>
          </cell>
          <cell r="AA595">
            <v>2</v>
          </cell>
          <cell r="AB595">
            <v>1</v>
          </cell>
          <cell r="AC595" t="str">
            <v>IDR</v>
          </cell>
          <cell r="AD595">
            <v>497500000000</v>
          </cell>
          <cell r="AI595">
            <v>1</v>
          </cell>
          <cell r="AJ595">
            <v>9</v>
          </cell>
          <cell r="AK595" t="str">
            <v>30/360</v>
          </cell>
          <cell r="AL595" t="str">
            <v>N</v>
          </cell>
          <cell r="AM595">
            <v>15.09</v>
          </cell>
          <cell r="AP595">
            <v>-18.350000000000001</v>
          </cell>
          <cell r="AQ595">
            <v>-19</v>
          </cell>
          <cell r="AT595">
            <v>1</v>
          </cell>
        </row>
        <row r="596">
          <cell r="A596" t="str">
            <v>DUTI-03XX-BF</v>
          </cell>
          <cell r="B596" t="str">
            <v>Duta Pertiwi</v>
          </cell>
          <cell r="C596" t="str">
            <v>Duta Pertiwi III Tahun 1997</v>
          </cell>
          <cell r="D596" t="str">
            <v>P</v>
          </cell>
          <cell r="E596" t="str">
            <v>I</v>
          </cell>
          <cell r="F596" t="str">
            <v>idBBB-</v>
          </cell>
          <cell r="G596">
            <v>670</v>
          </cell>
          <cell r="H596">
            <v>220990000000</v>
          </cell>
          <cell r="I596">
            <v>35646</v>
          </cell>
          <cell r="J596">
            <v>35650</v>
          </cell>
          <cell r="K596">
            <v>37837</v>
          </cell>
          <cell r="L596">
            <v>38568</v>
          </cell>
          <cell r="M596" t="str">
            <v>IDA000009906</v>
          </cell>
          <cell r="N596" t="str">
            <v>FMy3-04</v>
          </cell>
          <cell r="O596">
            <v>3</v>
          </cell>
          <cell r="P596" t="str">
            <v>Fixed:19</v>
          </cell>
        </row>
        <row r="597">
          <cell r="A597" t="str">
            <v>EKGM-01XX-CF</v>
          </cell>
          <cell r="B597" t="str">
            <v>Eka Gunatama Ma</v>
          </cell>
          <cell r="C597" t="str">
            <v>Eka Gunatama Mandiri I Tahun 1997</v>
          </cell>
          <cell r="D597" t="str">
            <v>P</v>
          </cell>
          <cell r="E597" t="str">
            <v>I</v>
          </cell>
          <cell r="G597">
            <v>9558</v>
          </cell>
          <cell r="H597">
            <v>171864000000</v>
          </cell>
          <cell r="I597">
            <v>35639</v>
          </cell>
          <cell r="J597">
            <v>35649</v>
          </cell>
          <cell r="L597">
            <v>39345</v>
          </cell>
          <cell r="M597" t="str">
            <v>IDC000009803</v>
          </cell>
          <cell r="N597" t="str">
            <v>JAp3-28</v>
          </cell>
          <cell r="O597">
            <v>3</v>
          </cell>
          <cell r="P597" t="str">
            <v>Fixed:6.50%</v>
          </cell>
          <cell r="S597" t="str">
            <v>N</v>
          </cell>
          <cell r="T597">
            <v>4</v>
          </cell>
          <cell r="U597">
            <v>49</v>
          </cell>
          <cell r="V597" t="str">
            <v>EKGM</v>
          </cell>
          <cell r="W597">
            <v>2</v>
          </cell>
          <cell r="X597">
            <v>1</v>
          </cell>
          <cell r="Y597">
            <v>10</v>
          </cell>
          <cell r="AA597">
            <v>99</v>
          </cell>
          <cell r="AB597">
            <v>1</v>
          </cell>
          <cell r="AC597" t="str">
            <v>IDR</v>
          </cell>
          <cell r="AD597">
            <v>171864000000</v>
          </cell>
          <cell r="AI597">
            <v>1</v>
          </cell>
          <cell r="AK597" t="str">
            <v>30/360</v>
          </cell>
          <cell r="AL597" t="str">
            <v>N</v>
          </cell>
          <cell r="AM597">
            <v>6.5</v>
          </cell>
          <cell r="AP597">
            <v>-13.63</v>
          </cell>
          <cell r="AQ597">
            <v>-14</v>
          </cell>
          <cell r="AT597">
            <v>1</v>
          </cell>
        </row>
        <row r="598">
          <cell r="A598" t="str">
            <v>JIHD-01XX-BF</v>
          </cell>
          <cell r="B598" t="str">
            <v>JIHD</v>
          </cell>
          <cell r="C598" t="str">
            <v>JIHD I Tahun 1997</v>
          </cell>
          <cell r="D598" t="str">
            <v>P</v>
          </cell>
          <cell r="E598" t="str">
            <v>I</v>
          </cell>
          <cell r="G598">
            <v>900</v>
          </cell>
          <cell r="H598">
            <v>25000000000</v>
          </cell>
          <cell r="I598">
            <v>35627</v>
          </cell>
          <cell r="J598">
            <v>35633</v>
          </cell>
          <cell r="K598">
            <v>38390</v>
          </cell>
          <cell r="L598">
            <v>39645</v>
          </cell>
          <cell r="M598" t="str">
            <v>IDA000009302</v>
          </cell>
          <cell r="N598" t="str">
            <v>JJy6-16</v>
          </cell>
          <cell r="O598">
            <v>6</v>
          </cell>
          <cell r="P598" t="str">
            <v>Fixed:16%</v>
          </cell>
          <cell r="S598" t="str">
            <v>N</v>
          </cell>
          <cell r="T598">
            <v>9</v>
          </cell>
          <cell r="U598">
            <v>94</v>
          </cell>
          <cell r="V598" t="str">
            <v>JIHD</v>
          </cell>
          <cell r="W598">
            <v>6</v>
          </cell>
          <cell r="X598">
            <v>1</v>
          </cell>
          <cell r="Y598">
            <v>10</v>
          </cell>
          <cell r="AA598">
            <v>1</v>
          </cell>
          <cell r="AB598">
            <v>1</v>
          </cell>
          <cell r="AC598" t="str">
            <v>IDR</v>
          </cell>
          <cell r="AD598">
            <v>25000000000</v>
          </cell>
          <cell r="AI598">
            <v>1</v>
          </cell>
          <cell r="AK598" t="str">
            <v>30/360</v>
          </cell>
          <cell r="AL598" t="str">
            <v>N</v>
          </cell>
          <cell r="AP598">
            <v>-12.81</v>
          </cell>
          <cell r="AQ598">
            <v>-13</v>
          </cell>
          <cell r="AT598">
            <v>1</v>
          </cell>
        </row>
        <row r="599">
          <cell r="A599" t="str">
            <v>JMPD-01XX-BF</v>
          </cell>
          <cell r="B599" t="str">
            <v>Jasa Marga Pend</v>
          </cell>
          <cell r="C599" t="str">
            <v>Jasa Marga Pendapatan I</v>
          </cell>
          <cell r="D599" t="str">
            <v>S</v>
          </cell>
          <cell r="E599" t="str">
            <v>I</v>
          </cell>
          <cell r="G599">
            <v>2700</v>
          </cell>
          <cell r="H599">
            <v>40000000000</v>
          </cell>
          <cell r="I599">
            <v>32720</v>
          </cell>
          <cell r="J599">
            <v>32780</v>
          </cell>
          <cell r="L599">
            <v>37103</v>
          </cell>
          <cell r="M599" t="str">
            <v>IDA000000202</v>
          </cell>
          <cell r="N599" t="str">
            <v>JMr3-01</v>
          </cell>
          <cell r="O599">
            <v>3</v>
          </cell>
          <cell r="P599" t="str">
            <v>Fixed:16.75%</v>
          </cell>
          <cell r="S599" t="str">
            <v>N</v>
          </cell>
          <cell r="T599">
            <v>7</v>
          </cell>
          <cell r="U599">
            <v>72</v>
          </cell>
          <cell r="V599" t="str">
            <v>JSMR</v>
          </cell>
          <cell r="W599">
            <v>4</v>
          </cell>
          <cell r="X599">
            <v>1</v>
          </cell>
          <cell r="Y599">
            <v>10</v>
          </cell>
          <cell r="AA599">
            <v>1</v>
          </cell>
          <cell r="AB599">
            <v>1</v>
          </cell>
          <cell r="AC599" t="str">
            <v>IDR</v>
          </cell>
          <cell r="AD599">
            <v>40000000000</v>
          </cell>
          <cell r="AI599">
            <v>1</v>
          </cell>
          <cell r="AK599" t="str">
            <v>30/360</v>
          </cell>
          <cell r="AL599" t="str">
            <v>N</v>
          </cell>
          <cell r="AM599">
            <v>16.75</v>
          </cell>
          <cell r="AP599">
            <v>-19.77</v>
          </cell>
          <cell r="AQ599">
            <v>-20</v>
          </cell>
          <cell r="AT599">
            <v>1</v>
          </cell>
        </row>
        <row r="600">
          <cell r="A600" t="str">
            <v>DART-02XX-BF</v>
          </cell>
          <cell r="B600" t="str">
            <v>Duta Anggada Re</v>
          </cell>
          <cell r="C600" t="str">
            <v>Duta Anggada Realty II Tahun 1995</v>
          </cell>
          <cell r="D600" t="str">
            <v>P</v>
          </cell>
          <cell r="E600" t="str">
            <v>I</v>
          </cell>
          <cell r="G600">
            <v>2755</v>
          </cell>
          <cell r="H600">
            <v>100000000000</v>
          </cell>
          <cell r="I600">
            <v>34759</v>
          </cell>
          <cell r="J600">
            <v>34768</v>
          </cell>
          <cell r="K600">
            <v>38777</v>
          </cell>
          <cell r="L600">
            <v>38777</v>
          </cell>
          <cell r="M600" t="str">
            <v>IDA000005102</v>
          </cell>
          <cell r="N600" t="str">
            <v>DFb3-01</v>
          </cell>
          <cell r="O600">
            <v>3</v>
          </cell>
          <cell r="P600" t="str">
            <v>Fixed:18</v>
          </cell>
        </row>
        <row r="601">
          <cell r="A601" t="str">
            <v>BNUS-01XX-BV</v>
          </cell>
          <cell r="B601" t="str">
            <v>Bank Nusa</v>
          </cell>
          <cell r="C601" t="str">
            <v>Nusa Bank I Tahun 1993</v>
          </cell>
          <cell r="D601" t="str">
            <v>P</v>
          </cell>
          <cell r="E601" t="str">
            <v>I</v>
          </cell>
          <cell r="G601">
            <v>941</v>
          </cell>
          <cell r="H601">
            <v>35000000000</v>
          </cell>
          <cell r="I601">
            <v>34160</v>
          </cell>
          <cell r="J601">
            <v>34535</v>
          </cell>
          <cell r="L601">
            <v>35986</v>
          </cell>
          <cell r="M601" t="str">
            <v>IDA000004600</v>
          </cell>
          <cell r="N601" t="str">
            <v>AJy3-10</v>
          </cell>
          <cell r="O601">
            <v>3</v>
          </cell>
          <cell r="P601" t="str">
            <v>ATD6 + 1.750%</v>
          </cell>
          <cell r="S601" t="str">
            <v>N</v>
          </cell>
          <cell r="T601">
            <v>8</v>
          </cell>
          <cell r="U601">
            <v>81</v>
          </cell>
          <cell r="V601" t="str">
            <v>BNUS</v>
          </cell>
          <cell r="W601">
            <v>6</v>
          </cell>
          <cell r="X601">
            <v>1</v>
          </cell>
          <cell r="Y601">
            <v>10</v>
          </cell>
          <cell r="AA601">
            <v>2</v>
          </cell>
          <cell r="AB601">
            <v>1</v>
          </cell>
          <cell r="AC601" t="str">
            <v>IDR</v>
          </cell>
          <cell r="AD601">
            <v>35000000000</v>
          </cell>
          <cell r="AI601">
            <v>1</v>
          </cell>
          <cell r="AK601" t="str">
            <v>30/360</v>
          </cell>
          <cell r="AL601" t="str">
            <v>N</v>
          </cell>
          <cell r="AM601">
            <v>16</v>
          </cell>
          <cell r="AP601">
            <v>-22.83</v>
          </cell>
          <cell r="AQ601">
            <v>-23</v>
          </cell>
          <cell r="AT601">
            <v>1</v>
          </cell>
        </row>
        <row r="602">
          <cell r="A602" t="str">
            <v>BRPT-01XX-BF</v>
          </cell>
          <cell r="B602" t="str">
            <v xml:space="preserve">Barito Pacific </v>
          </cell>
          <cell r="C602" t="str">
            <v>Barito Pacific Timber I Tahun 1997</v>
          </cell>
          <cell r="D602" t="str">
            <v>P</v>
          </cell>
          <cell r="E602" t="str">
            <v>I</v>
          </cell>
          <cell r="G602">
            <v>510</v>
          </cell>
          <cell r="H602">
            <v>400000000000</v>
          </cell>
          <cell r="I602">
            <v>35621</v>
          </cell>
          <cell r="J602">
            <v>35632</v>
          </cell>
          <cell r="K602">
            <v>37648</v>
          </cell>
          <cell r="L602">
            <v>39092</v>
          </cell>
          <cell r="M602" t="str">
            <v>IDA000009005</v>
          </cell>
          <cell r="N602" t="str">
            <v>JJy6-10</v>
          </cell>
          <cell r="O602">
            <v>6</v>
          </cell>
          <cell r="P602" t="str">
            <v>Fixed:15%</v>
          </cell>
          <cell r="S602" t="str">
            <v>N</v>
          </cell>
          <cell r="T602">
            <v>3</v>
          </cell>
          <cell r="U602">
            <v>37</v>
          </cell>
          <cell r="V602" t="str">
            <v>BRPT</v>
          </cell>
          <cell r="W602">
            <v>2</v>
          </cell>
          <cell r="X602">
            <v>1</v>
          </cell>
          <cell r="Y602">
            <v>10</v>
          </cell>
          <cell r="AA602">
            <v>1</v>
          </cell>
          <cell r="AB602">
            <v>1</v>
          </cell>
          <cell r="AC602" t="str">
            <v>IDR</v>
          </cell>
          <cell r="AD602">
            <v>400000000000</v>
          </cell>
          <cell r="AI602">
            <v>1</v>
          </cell>
          <cell r="AK602" t="str">
            <v>30/360</v>
          </cell>
          <cell r="AL602" t="str">
            <v>N</v>
          </cell>
          <cell r="AM602">
            <v>17.5</v>
          </cell>
          <cell r="AP602">
            <v>-14.32</v>
          </cell>
          <cell r="AQ602">
            <v>-15</v>
          </cell>
          <cell r="AT602">
            <v>1</v>
          </cell>
        </row>
        <row r="603">
          <cell r="A603" t="str">
            <v>BSBR-04AX-BF</v>
          </cell>
          <cell r="B603" t="str">
            <v>Bank Nagari</v>
          </cell>
          <cell r="C603" t="str">
            <v>Bank Nagari IV Tahun 1997 Seri A</v>
          </cell>
          <cell r="D603" t="str">
            <v>P</v>
          </cell>
          <cell r="E603" t="str">
            <v>I</v>
          </cell>
          <cell r="F603" t="str">
            <v>idBBB</v>
          </cell>
          <cell r="G603">
            <v>45</v>
          </cell>
          <cell r="H603">
            <v>45000000000</v>
          </cell>
          <cell r="I603">
            <v>35627</v>
          </cell>
          <cell r="J603">
            <v>35636</v>
          </cell>
          <cell r="L603">
            <v>37453</v>
          </cell>
          <cell r="M603" t="str">
            <v>IDA0000095A2</v>
          </cell>
          <cell r="N603" t="str">
            <v>JAp3-16</v>
          </cell>
          <cell r="O603">
            <v>3</v>
          </cell>
          <cell r="P603" t="str">
            <v>Fixed:15.25%</v>
          </cell>
          <cell r="S603" t="str">
            <v>N</v>
          </cell>
          <cell r="T603">
            <v>8</v>
          </cell>
          <cell r="U603">
            <v>81</v>
          </cell>
          <cell r="V603" t="str">
            <v>BSBR</v>
          </cell>
          <cell r="W603">
            <v>3</v>
          </cell>
          <cell r="X603">
            <v>1</v>
          </cell>
          <cell r="Y603">
            <v>10</v>
          </cell>
          <cell r="AA603">
            <v>1</v>
          </cell>
          <cell r="AB603">
            <v>1</v>
          </cell>
          <cell r="AC603" t="str">
            <v>IDR</v>
          </cell>
          <cell r="AD603">
            <v>45000000000</v>
          </cell>
          <cell r="AI603">
            <v>1</v>
          </cell>
          <cell r="AJ603">
            <v>9</v>
          </cell>
          <cell r="AK603" t="str">
            <v>30/360</v>
          </cell>
          <cell r="AL603" t="str">
            <v>N</v>
          </cell>
          <cell r="AM603">
            <v>15.25</v>
          </cell>
          <cell r="AP603">
            <v>-18.809999999999999</v>
          </cell>
          <cell r="AQ603">
            <v>-19</v>
          </cell>
          <cell r="AT603">
            <v>1</v>
          </cell>
        </row>
        <row r="604">
          <cell r="A604" t="str">
            <v>PPLN-05BA-BV</v>
          </cell>
          <cell r="B604" t="str">
            <v>Perusahaan List</v>
          </cell>
          <cell r="C604" t="str">
            <v>PLN V  Tahun 1996 Seri B (Agustus)</v>
          </cell>
          <cell r="D604" t="str">
            <v>S</v>
          </cell>
          <cell r="E604" t="str">
            <v>I</v>
          </cell>
          <cell r="F604" t="str">
            <v>idB</v>
          </cell>
          <cell r="G604">
            <v>1317</v>
          </cell>
          <cell r="H604">
            <v>231250000000</v>
          </cell>
          <cell r="I604">
            <v>35298</v>
          </cell>
          <cell r="J604">
            <v>35305</v>
          </cell>
          <cell r="L604">
            <v>37124</v>
          </cell>
          <cell r="M604" t="str">
            <v>IDA0000063B8</v>
          </cell>
          <cell r="N604" t="str">
            <v>FAg6-15</v>
          </cell>
          <cell r="O604">
            <v>6</v>
          </cell>
          <cell r="P604" t="str">
            <v>ATD6+1.25%</v>
          </cell>
          <cell r="S604" t="str">
            <v>N</v>
          </cell>
          <cell r="T604">
            <v>7</v>
          </cell>
          <cell r="U604">
            <v>71</v>
          </cell>
          <cell r="V604" t="str">
            <v>PPLN</v>
          </cell>
          <cell r="W604">
            <v>6</v>
          </cell>
          <cell r="X604">
            <v>1</v>
          </cell>
          <cell r="Y604">
            <v>10</v>
          </cell>
          <cell r="AA604">
            <v>2</v>
          </cell>
          <cell r="AB604">
            <v>1</v>
          </cell>
          <cell r="AC604" t="str">
            <v>IDR</v>
          </cell>
          <cell r="AD604">
            <v>231250000000</v>
          </cell>
          <cell r="AI604">
            <v>1</v>
          </cell>
          <cell r="AJ604">
            <v>11</v>
          </cell>
          <cell r="AK604" t="str">
            <v>30/360</v>
          </cell>
          <cell r="AL604" t="str">
            <v>N</v>
          </cell>
          <cell r="AM604">
            <v>13.8</v>
          </cell>
          <cell r="AP604">
            <v>-19.72</v>
          </cell>
          <cell r="AQ604">
            <v>-20</v>
          </cell>
          <cell r="AT604">
            <v>1</v>
          </cell>
        </row>
        <row r="605">
          <cell r="A605" t="str">
            <v>PPLN-05BN-BV</v>
          </cell>
          <cell r="B605" t="str">
            <v>Perusahaan List</v>
          </cell>
          <cell r="C605" t="str">
            <v>PLN V  Tahun 1996 Seri B (Nopember)</v>
          </cell>
          <cell r="D605" t="str">
            <v>S</v>
          </cell>
          <cell r="E605" t="str">
            <v>I</v>
          </cell>
          <cell r="F605" t="str">
            <v>idB</v>
          </cell>
          <cell r="G605">
            <v>335</v>
          </cell>
          <cell r="H605">
            <v>166500000000</v>
          </cell>
          <cell r="I605">
            <v>35384</v>
          </cell>
          <cell r="J605">
            <v>35389</v>
          </cell>
          <cell r="L605">
            <v>37210</v>
          </cell>
          <cell r="M605" t="str">
            <v>IDA0000063B8</v>
          </cell>
          <cell r="N605" t="str">
            <v>NMy6-15</v>
          </cell>
          <cell r="O605">
            <v>6</v>
          </cell>
          <cell r="P605" t="str">
            <v>ATD6+1.25%</v>
          </cell>
          <cell r="S605" t="str">
            <v>N</v>
          </cell>
          <cell r="T605">
            <v>7</v>
          </cell>
          <cell r="U605">
            <v>71</v>
          </cell>
          <cell r="V605" t="str">
            <v>PPLN</v>
          </cell>
          <cell r="W605">
            <v>6</v>
          </cell>
          <cell r="X605">
            <v>1</v>
          </cell>
          <cell r="Y605">
            <v>10</v>
          </cell>
          <cell r="AA605">
            <v>2</v>
          </cell>
          <cell r="AB605">
            <v>1</v>
          </cell>
          <cell r="AC605" t="str">
            <v>IDR</v>
          </cell>
          <cell r="AD605">
            <v>166500000000</v>
          </cell>
          <cell r="AI605">
            <v>1</v>
          </cell>
          <cell r="AJ605">
            <v>11</v>
          </cell>
          <cell r="AK605" t="str">
            <v>30/360</v>
          </cell>
          <cell r="AL605" t="str">
            <v>N</v>
          </cell>
          <cell r="AM605">
            <v>13.9</v>
          </cell>
          <cell r="AP605">
            <v>-19.48</v>
          </cell>
          <cell r="AQ605">
            <v>-20</v>
          </cell>
          <cell r="AT605">
            <v>1</v>
          </cell>
        </row>
        <row r="606">
          <cell r="A606" t="str">
            <v>PPGD-05B2-BV</v>
          </cell>
          <cell r="B606" t="str">
            <v>Perum Pegadaian</v>
          </cell>
          <cell r="C606" t="str">
            <v>Perum Pegadaian V Tahun 1998 Seri B2</v>
          </cell>
          <cell r="D606" t="str">
            <v>S</v>
          </cell>
          <cell r="E606" t="str">
            <v>I</v>
          </cell>
          <cell r="F606" t="str">
            <v>idAA</v>
          </cell>
          <cell r="G606">
            <v>21</v>
          </cell>
          <cell r="H606">
            <v>12300000000</v>
          </cell>
          <cell r="I606">
            <v>36031</v>
          </cell>
          <cell r="J606">
            <v>36038</v>
          </cell>
          <cell r="L606">
            <v>37857</v>
          </cell>
          <cell r="M606" t="str">
            <v>IDA0000104D6</v>
          </cell>
          <cell r="N606" t="str">
            <v>FAp3-01</v>
          </cell>
          <cell r="O606">
            <v>3</v>
          </cell>
          <cell r="P606" t="str">
            <v>JIBOR3+3%</v>
          </cell>
          <cell r="S606" t="str">
            <v>N</v>
          </cell>
          <cell r="T606">
            <v>8</v>
          </cell>
          <cell r="U606">
            <v>82</v>
          </cell>
          <cell r="V606" t="str">
            <v>PPGD</v>
          </cell>
          <cell r="W606">
            <v>7</v>
          </cell>
          <cell r="X606">
            <v>1</v>
          </cell>
          <cell r="Y606">
            <v>10</v>
          </cell>
          <cell r="AA606">
            <v>2</v>
          </cell>
          <cell r="AB606">
            <v>1</v>
          </cell>
          <cell r="AC606" t="str">
            <v>IDR</v>
          </cell>
          <cell r="AD606">
            <v>12300000000</v>
          </cell>
          <cell r="AI606">
            <v>1</v>
          </cell>
          <cell r="AJ606">
            <v>7</v>
          </cell>
          <cell r="AK606" t="str">
            <v>30/360</v>
          </cell>
          <cell r="AL606" t="str">
            <v>N</v>
          </cell>
          <cell r="AM606">
            <v>14.79</v>
          </cell>
          <cell r="AP606">
            <v>-17.71</v>
          </cell>
          <cell r="AQ606">
            <v>-18</v>
          </cell>
          <cell r="AT606">
            <v>1</v>
          </cell>
        </row>
        <row r="607">
          <cell r="A607" t="str">
            <v>ASDF05C</v>
          </cell>
          <cell r="B607" t="str">
            <v>Astra Sedaya Finance</v>
          </cell>
          <cell r="C607" t="str">
            <v>Astra Sedaya Finance V Tahun 2004 Seri C</v>
          </cell>
          <cell r="D607" t="str">
            <v>P</v>
          </cell>
          <cell r="E607" t="str">
            <v>I</v>
          </cell>
          <cell r="F607" t="str">
            <v>idAA-</v>
          </cell>
          <cell r="G607">
            <v>0</v>
          </cell>
          <cell r="H607">
            <v>100000000000</v>
          </cell>
          <cell r="I607">
            <v>38286</v>
          </cell>
          <cell r="J607">
            <v>38287</v>
          </cell>
          <cell r="L607">
            <v>38833</v>
          </cell>
          <cell r="M607" t="str">
            <v>IDA0000256C6</v>
          </cell>
          <cell r="N607" t="str">
            <v>Oja3 - 26</v>
          </cell>
          <cell r="O607">
            <v>3</v>
          </cell>
          <cell r="P607" t="str">
            <v>Fixed = 9%</v>
          </cell>
          <cell r="S607" t="str">
            <v>N</v>
          </cell>
          <cell r="T607">
            <v>8</v>
          </cell>
          <cell r="U607">
            <v>82</v>
          </cell>
          <cell r="V607" t="str">
            <v>ASDF</v>
          </cell>
          <cell r="W607">
            <v>8</v>
          </cell>
          <cell r="X607">
            <v>1</v>
          </cell>
          <cell r="AA607">
            <v>1</v>
          </cell>
          <cell r="AB607">
            <v>3</v>
          </cell>
          <cell r="AC607" t="str">
            <v>IDR</v>
          </cell>
          <cell r="AD607">
            <v>100000000000</v>
          </cell>
          <cell r="AI607">
            <v>1</v>
          </cell>
          <cell r="AJ607">
            <v>7</v>
          </cell>
          <cell r="AK607" t="str">
            <v>30/360</v>
          </cell>
          <cell r="AL607" t="str">
            <v>N</v>
          </cell>
          <cell r="AM607">
            <v>9</v>
          </cell>
          <cell r="AP607">
            <v>-15.03</v>
          </cell>
          <cell r="AQ607">
            <v>-16</v>
          </cell>
          <cell r="AT607">
            <v>1</v>
          </cell>
        </row>
        <row r="608">
          <cell r="A608" t="str">
            <v>ASDF05D1</v>
          </cell>
          <cell r="B608" t="str">
            <v>Astra Sedaya Finance</v>
          </cell>
          <cell r="C608" t="str">
            <v>Astra Sedaya Finance V Tahun 2004 Seri D1</v>
          </cell>
          <cell r="D608" t="str">
            <v>P</v>
          </cell>
          <cell r="E608" t="str">
            <v>I</v>
          </cell>
          <cell r="F608" t="str">
            <v>idAA-</v>
          </cell>
          <cell r="G608">
            <v>0</v>
          </cell>
          <cell r="H608">
            <v>125000000000</v>
          </cell>
          <cell r="I608">
            <v>38286</v>
          </cell>
          <cell r="J608">
            <v>38287</v>
          </cell>
          <cell r="L608">
            <v>38924</v>
          </cell>
          <cell r="M608" t="str">
            <v>IDA000256D4</v>
          </cell>
          <cell r="N608" t="str">
            <v>OJa3 - 26</v>
          </cell>
          <cell r="O608">
            <v>3</v>
          </cell>
          <cell r="P608" t="str">
            <v>Fixed = 10.25%</v>
          </cell>
          <cell r="S608" t="str">
            <v>N</v>
          </cell>
          <cell r="T608">
            <v>8</v>
          </cell>
          <cell r="U608">
            <v>82</v>
          </cell>
          <cell r="V608" t="str">
            <v>ASDF</v>
          </cell>
          <cell r="W608">
            <v>8</v>
          </cell>
          <cell r="X608">
            <v>1</v>
          </cell>
          <cell r="AA608">
            <v>1</v>
          </cell>
          <cell r="AB608">
            <v>3</v>
          </cell>
          <cell r="AC608" t="str">
            <v>IDR</v>
          </cell>
          <cell r="AD608">
            <v>125000000000</v>
          </cell>
          <cell r="AI608">
            <v>1</v>
          </cell>
          <cell r="AJ608">
            <v>7</v>
          </cell>
          <cell r="AK608" t="str">
            <v>30/360</v>
          </cell>
          <cell r="AL608" t="str">
            <v>N</v>
          </cell>
          <cell r="AM608">
            <v>10.25</v>
          </cell>
          <cell r="AP608">
            <v>-14.78</v>
          </cell>
          <cell r="AQ608">
            <v>-15</v>
          </cell>
          <cell r="AT608">
            <v>1</v>
          </cell>
        </row>
        <row r="609">
          <cell r="A609" t="str">
            <v>ASDF05D2</v>
          </cell>
          <cell r="B609" t="str">
            <v>Astra Sedaya Finance</v>
          </cell>
          <cell r="C609" t="str">
            <v>Astra Sedaya Finance V Tahun 2004 Seri D2</v>
          </cell>
          <cell r="D609" t="str">
            <v>P</v>
          </cell>
          <cell r="E609" t="str">
            <v>I</v>
          </cell>
          <cell r="F609" t="str">
            <v>idAA-</v>
          </cell>
          <cell r="G609">
            <v>0</v>
          </cell>
          <cell r="H609">
            <v>125000000000</v>
          </cell>
          <cell r="I609">
            <v>38286</v>
          </cell>
          <cell r="J609">
            <v>38287</v>
          </cell>
          <cell r="L609">
            <v>39016</v>
          </cell>
          <cell r="M609" t="str">
            <v>IDA0000256E2</v>
          </cell>
          <cell r="N609" t="str">
            <v>OJa3 - 26</v>
          </cell>
          <cell r="O609">
            <v>3</v>
          </cell>
          <cell r="P609" t="str">
            <v>Fixed = 10.25%</v>
          </cell>
          <cell r="Q609">
            <v>39001</v>
          </cell>
          <cell r="R609">
            <v>100</v>
          </cell>
          <cell r="S609" t="str">
            <v>N</v>
          </cell>
          <cell r="T609">
            <v>8</v>
          </cell>
          <cell r="U609">
            <v>82</v>
          </cell>
          <cell r="V609" t="str">
            <v>ASDF</v>
          </cell>
          <cell r="W609">
            <v>8</v>
          </cell>
          <cell r="X609">
            <v>1</v>
          </cell>
          <cell r="Z609">
            <v>100</v>
          </cell>
          <cell r="AA609">
            <v>2</v>
          </cell>
          <cell r="AB609">
            <v>3</v>
          </cell>
          <cell r="AC609" t="str">
            <v>IDR</v>
          </cell>
          <cell r="AD609">
            <v>125000000000</v>
          </cell>
          <cell r="AI609">
            <v>1</v>
          </cell>
          <cell r="AJ609">
            <v>7</v>
          </cell>
          <cell r="AK609" t="str">
            <v>30/360</v>
          </cell>
          <cell r="AL609" t="str">
            <v>N</v>
          </cell>
          <cell r="AM609">
            <v>10.25</v>
          </cell>
          <cell r="AP609">
            <v>-14.53</v>
          </cell>
          <cell r="AQ609">
            <v>-15</v>
          </cell>
          <cell r="AT609">
            <v>1</v>
          </cell>
        </row>
        <row r="610">
          <cell r="A610" t="str">
            <v>ASDF05E1</v>
          </cell>
          <cell r="B610" t="str">
            <v>Astra Sedaya Finance</v>
          </cell>
          <cell r="C610" t="str">
            <v>Astra Sedaya Finance V Tahun 2004 Seri E1</v>
          </cell>
          <cell r="D610" t="str">
            <v>P</v>
          </cell>
          <cell r="E610" t="str">
            <v>I</v>
          </cell>
          <cell r="F610" t="str">
            <v>idAA-</v>
          </cell>
          <cell r="G610">
            <v>0</v>
          </cell>
          <cell r="H610">
            <v>125000000000</v>
          </cell>
          <cell r="I610">
            <v>38286</v>
          </cell>
          <cell r="J610">
            <v>38287</v>
          </cell>
          <cell r="L610">
            <v>39108</v>
          </cell>
          <cell r="M610" t="str">
            <v>IDA0000256F9</v>
          </cell>
          <cell r="N610" t="str">
            <v>OJa3 - 26</v>
          </cell>
          <cell r="O610">
            <v>3</v>
          </cell>
          <cell r="P610" t="str">
            <v>Fixed = 10.625%</v>
          </cell>
          <cell r="Q610">
            <v>39064</v>
          </cell>
          <cell r="R610">
            <v>100.03</v>
          </cell>
          <cell r="S610" t="str">
            <v>N</v>
          </cell>
          <cell r="T610">
            <v>8</v>
          </cell>
          <cell r="U610">
            <v>82</v>
          </cell>
          <cell r="V610" t="str">
            <v>ASDF</v>
          </cell>
          <cell r="W610">
            <v>8</v>
          </cell>
          <cell r="X610">
            <v>1</v>
          </cell>
          <cell r="Z610">
            <v>100.015</v>
          </cell>
          <cell r="AA610">
            <v>1</v>
          </cell>
          <cell r="AB610">
            <v>3</v>
          </cell>
          <cell r="AC610" t="str">
            <v>IDR</v>
          </cell>
          <cell r="AD610">
            <v>125000000000</v>
          </cell>
          <cell r="AI610">
            <v>1</v>
          </cell>
          <cell r="AJ610">
            <v>7</v>
          </cell>
          <cell r="AK610" t="str">
            <v>30/360</v>
          </cell>
          <cell r="AL610" t="str">
            <v>N</v>
          </cell>
          <cell r="AM610">
            <v>10.625</v>
          </cell>
          <cell r="AP610">
            <v>-14.28</v>
          </cell>
          <cell r="AQ610">
            <v>-15</v>
          </cell>
          <cell r="AT610">
            <v>1</v>
          </cell>
        </row>
        <row r="611">
          <cell r="A611" t="str">
            <v>ASDF05E2</v>
          </cell>
          <cell r="B611" t="str">
            <v>Astra Sedaya Finance</v>
          </cell>
          <cell r="C611" t="str">
            <v>Astra Sedaya Finance V Tahun 2004 Seri E2</v>
          </cell>
          <cell r="D611" t="str">
            <v>P</v>
          </cell>
          <cell r="E611" t="str">
            <v>I</v>
          </cell>
          <cell r="F611" t="str">
            <v>idAA-</v>
          </cell>
          <cell r="G611">
            <v>0</v>
          </cell>
          <cell r="H611">
            <v>125000000000</v>
          </cell>
          <cell r="I611">
            <v>38286</v>
          </cell>
          <cell r="J611">
            <v>38287</v>
          </cell>
          <cell r="L611">
            <v>39198</v>
          </cell>
          <cell r="M611" t="str">
            <v>IDA0000256G7</v>
          </cell>
          <cell r="N611" t="str">
            <v>OJa3 - 26</v>
          </cell>
          <cell r="O611">
            <v>3</v>
          </cell>
          <cell r="P611" t="str">
            <v>Fixed = 10.625%</v>
          </cell>
          <cell r="Q611">
            <v>39136</v>
          </cell>
          <cell r="R611">
            <v>100.2</v>
          </cell>
          <cell r="S611" t="str">
            <v>N</v>
          </cell>
          <cell r="T611">
            <v>8</v>
          </cell>
          <cell r="U611">
            <v>82</v>
          </cell>
          <cell r="V611" t="str">
            <v>ASDF</v>
          </cell>
          <cell r="W611">
            <v>8</v>
          </cell>
          <cell r="X611">
            <v>1</v>
          </cell>
          <cell r="Z611">
            <v>100.2</v>
          </cell>
          <cell r="AA611">
            <v>1</v>
          </cell>
          <cell r="AB611">
            <v>3</v>
          </cell>
          <cell r="AC611" t="str">
            <v>IDR</v>
          </cell>
          <cell r="AD611">
            <v>125000000000</v>
          </cell>
          <cell r="AI611">
            <v>1</v>
          </cell>
          <cell r="AJ611">
            <v>7</v>
          </cell>
          <cell r="AK611" t="str">
            <v>30/360</v>
          </cell>
          <cell r="AL611" t="str">
            <v>N</v>
          </cell>
          <cell r="AM611">
            <v>10.625</v>
          </cell>
          <cell r="AP611">
            <v>-14.03</v>
          </cell>
          <cell r="AQ611">
            <v>-15</v>
          </cell>
          <cell r="AT611">
            <v>1</v>
          </cell>
        </row>
        <row r="612">
          <cell r="A612" t="str">
            <v>ASDF05F1</v>
          </cell>
          <cell r="B612" t="str">
            <v>Astra Sedaya Finance</v>
          </cell>
          <cell r="C612" t="str">
            <v>Astra Sedaya Finance V Tahun 2004 Seri F1</v>
          </cell>
          <cell r="D612" t="str">
            <v>P</v>
          </cell>
          <cell r="E612" t="str">
            <v>I</v>
          </cell>
          <cell r="F612" t="str">
            <v>idAA-</v>
          </cell>
          <cell r="G612">
            <v>0</v>
          </cell>
          <cell r="H612">
            <v>100000000000</v>
          </cell>
          <cell r="I612">
            <v>38286</v>
          </cell>
          <cell r="J612">
            <v>38287</v>
          </cell>
          <cell r="L612">
            <v>39289</v>
          </cell>
          <cell r="M612" t="str">
            <v>IDA0000256H5</v>
          </cell>
          <cell r="N612" t="str">
            <v>OJa3 - 26</v>
          </cell>
          <cell r="O612">
            <v>3</v>
          </cell>
          <cell r="P612" t="str">
            <v>Fixed = 10.90%</v>
          </cell>
          <cell r="Q612">
            <v>39279</v>
          </cell>
          <cell r="R612">
            <v>100</v>
          </cell>
          <cell r="S612" t="str">
            <v>N</v>
          </cell>
          <cell r="T612">
            <v>8</v>
          </cell>
          <cell r="U612">
            <v>82</v>
          </cell>
          <cell r="V612" t="str">
            <v>ASDF</v>
          </cell>
          <cell r="W612">
            <v>8</v>
          </cell>
          <cell r="X612">
            <v>1</v>
          </cell>
          <cell r="Z612">
            <v>100</v>
          </cell>
          <cell r="AA612">
            <v>2</v>
          </cell>
          <cell r="AB612">
            <v>3</v>
          </cell>
          <cell r="AC612" t="str">
            <v>IDR</v>
          </cell>
          <cell r="AD612">
            <v>100000000000</v>
          </cell>
          <cell r="AI612">
            <v>1</v>
          </cell>
          <cell r="AJ612">
            <v>7</v>
          </cell>
          <cell r="AK612" t="str">
            <v>30/360</v>
          </cell>
          <cell r="AL612" t="str">
            <v>N</v>
          </cell>
          <cell r="AM612">
            <v>10.9</v>
          </cell>
          <cell r="AP612">
            <v>-13.78</v>
          </cell>
          <cell r="AQ612">
            <v>-14</v>
          </cell>
          <cell r="AT612">
            <v>1</v>
          </cell>
        </row>
        <row r="613">
          <cell r="A613" t="str">
            <v>OTMA04A</v>
          </cell>
          <cell r="B613" t="str">
            <v>Oto Multiartha</v>
          </cell>
          <cell r="C613" t="str">
            <v>Oto Multiartha IV Tahun 2005 Seri A</v>
          </cell>
          <cell r="D613" t="str">
            <v>P</v>
          </cell>
          <cell r="E613" t="str">
            <v>I</v>
          </cell>
          <cell r="F613" t="str">
            <v>idA+</v>
          </cell>
          <cell r="G613">
            <v>0</v>
          </cell>
          <cell r="H613">
            <v>100000000000</v>
          </cell>
          <cell r="I613">
            <v>38443</v>
          </cell>
          <cell r="J613">
            <v>38446</v>
          </cell>
          <cell r="L613">
            <v>38818</v>
          </cell>
          <cell r="M613" t="str">
            <v>IDA0000269A3</v>
          </cell>
          <cell r="N613" t="str">
            <v>AJl3-1</v>
          </cell>
          <cell r="O613">
            <v>3</v>
          </cell>
          <cell r="P613" t="str">
            <v>Fixed : 8.375%</v>
          </cell>
          <cell r="S613" t="str">
            <v>N</v>
          </cell>
          <cell r="T613">
            <v>8</v>
          </cell>
          <cell r="U613">
            <v>82</v>
          </cell>
          <cell r="V613" t="str">
            <v>OTMA</v>
          </cell>
          <cell r="W613">
            <v>12</v>
          </cell>
          <cell r="X613">
            <v>1</v>
          </cell>
          <cell r="AA613">
            <v>1</v>
          </cell>
          <cell r="AB613">
            <v>3</v>
          </cell>
          <cell r="AC613" t="str">
            <v>IDR</v>
          </cell>
          <cell r="AD613">
            <v>100000000000</v>
          </cell>
          <cell r="AI613">
            <v>1</v>
          </cell>
          <cell r="AJ613">
            <v>8</v>
          </cell>
          <cell r="AK613" t="str">
            <v>30/360</v>
          </cell>
          <cell r="AL613" t="str">
            <v>N</v>
          </cell>
          <cell r="AM613">
            <v>8.375</v>
          </cell>
          <cell r="AP613">
            <v>-15.07</v>
          </cell>
          <cell r="AQ613">
            <v>-16</v>
          </cell>
          <cell r="AT613">
            <v>1</v>
          </cell>
        </row>
        <row r="614">
          <cell r="A614" t="str">
            <v>JPOS01XXBFTW</v>
          </cell>
          <cell r="B614" t="str">
            <v>Jawa Pos</v>
          </cell>
          <cell r="C614" t="str">
            <v>Jawa Pos I Tahun 2003</v>
          </cell>
          <cell r="D614" t="str">
            <v>P</v>
          </cell>
          <cell r="E614" t="str">
            <v>I</v>
          </cell>
          <cell r="F614" t="str">
            <v>idA</v>
          </cell>
          <cell r="G614">
            <v>0</v>
          </cell>
          <cell r="H614">
            <v>200000000000</v>
          </cell>
          <cell r="I614">
            <v>37965</v>
          </cell>
          <cell r="J614">
            <v>37966</v>
          </cell>
          <cell r="K614">
            <v>367</v>
          </cell>
          <cell r="L614">
            <v>39792</v>
          </cell>
          <cell r="M614" t="str">
            <v>IDA000022107</v>
          </cell>
          <cell r="N614" t="str">
            <v>DMr3-10</v>
          </cell>
          <cell r="O614">
            <v>3</v>
          </cell>
          <cell r="P614" t="str">
            <v>Fixed:13</v>
          </cell>
        </row>
        <row r="615">
          <cell r="A615" t="str">
            <v>BBRI01XXBFSB</v>
          </cell>
          <cell r="B615" t="str">
            <v>Bank BRI</v>
          </cell>
          <cell r="C615" t="str">
            <v>Subordinasi I Bank BRI Tahun 2004</v>
          </cell>
          <cell r="D615" t="str">
            <v>P</v>
          </cell>
          <cell r="E615" t="str">
            <v>I</v>
          </cell>
          <cell r="F615" t="str">
            <v>idAA+</v>
          </cell>
          <cell r="G615">
            <v>0</v>
          </cell>
          <cell r="H615">
            <v>500000000000</v>
          </cell>
          <cell r="I615">
            <v>37995</v>
          </cell>
          <cell r="J615">
            <v>37998</v>
          </cell>
          <cell r="K615">
            <v>367</v>
          </cell>
          <cell r="L615">
            <v>41648</v>
          </cell>
          <cell r="M615" t="str">
            <v>IDA000022206</v>
          </cell>
          <cell r="N615" t="str">
            <v>JAp3-09</v>
          </cell>
          <cell r="O615">
            <v>3</v>
          </cell>
          <cell r="P615" t="str">
            <v>Yr1-6:13</v>
          </cell>
        </row>
        <row r="616">
          <cell r="A616" t="str">
            <v>PIDL-01XX-BF</v>
          </cell>
          <cell r="B616" t="str">
            <v>Pindo Deli</v>
          </cell>
          <cell r="C616" t="str">
            <v>Pindo Deli I Tahun 1997</v>
          </cell>
          <cell r="D616" t="str">
            <v>P</v>
          </cell>
          <cell r="E616" t="str">
            <v>I</v>
          </cell>
          <cell r="F616" t="str">
            <v>idD</v>
          </cell>
          <cell r="G616">
            <v>375</v>
          </cell>
          <cell r="H616">
            <v>200000000000</v>
          </cell>
          <cell r="I616">
            <v>35446</v>
          </cell>
          <cell r="J616">
            <v>35453</v>
          </cell>
          <cell r="K616">
            <v>38261</v>
          </cell>
          <cell r="L616">
            <v>38733</v>
          </cell>
          <cell r="M616" t="str">
            <v>IDA000014401</v>
          </cell>
          <cell r="N616" t="str">
            <v>JAp3-16</v>
          </cell>
          <cell r="O616">
            <v>3</v>
          </cell>
          <cell r="P616" t="str">
            <v>Fixed:17.8%</v>
          </cell>
          <cell r="S616" t="str">
            <v>N</v>
          </cell>
          <cell r="T616">
            <v>3</v>
          </cell>
          <cell r="U616">
            <v>38</v>
          </cell>
          <cell r="V616" t="str">
            <v>PIDL</v>
          </cell>
          <cell r="W616">
            <v>1</v>
          </cell>
          <cell r="X616">
            <v>1</v>
          </cell>
          <cell r="Y616">
            <v>10</v>
          </cell>
          <cell r="AA616">
            <v>1</v>
          </cell>
          <cell r="AB616">
            <v>3</v>
          </cell>
          <cell r="AC616" t="str">
            <v>IDR</v>
          </cell>
          <cell r="AD616">
            <v>200000000000</v>
          </cell>
          <cell r="AI616">
            <v>1</v>
          </cell>
          <cell r="AJ616">
            <v>23</v>
          </cell>
          <cell r="AK616" t="str">
            <v>30/360</v>
          </cell>
          <cell r="AL616" t="str">
            <v>N</v>
          </cell>
          <cell r="AM616">
            <v>17.8</v>
          </cell>
          <cell r="AP616">
            <v>-15.31</v>
          </cell>
          <cell r="AQ616">
            <v>-16</v>
          </cell>
          <cell r="AT616">
            <v>1</v>
          </cell>
        </row>
        <row r="617">
          <cell r="A617" t="str">
            <v>BCAF02D</v>
          </cell>
          <cell r="B617" t="str">
            <v>BCA Finance</v>
          </cell>
          <cell r="C617" t="str">
            <v>BCA Finance II Tahun 2007 Seri D</v>
          </cell>
          <cell r="D617" t="str">
            <v>P</v>
          </cell>
          <cell r="E617" t="str">
            <v>I</v>
          </cell>
          <cell r="F617" t="str">
            <v>idAA</v>
          </cell>
          <cell r="G617">
            <v>0</v>
          </cell>
          <cell r="H617">
            <v>125000000000</v>
          </cell>
          <cell r="I617">
            <v>39140</v>
          </cell>
          <cell r="J617">
            <v>39141</v>
          </cell>
          <cell r="K617">
            <v>367</v>
          </cell>
          <cell r="L617">
            <v>40601</v>
          </cell>
          <cell r="M617" t="str">
            <v>IDA0000317D4</v>
          </cell>
          <cell r="N617" t="str">
            <v>FME 3-27</v>
          </cell>
          <cell r="O617">
            <v>3</v>
          </cell>
          <cell r="P617" t="str">
            <v>Fixed = 11</v>
          </cell>
        </row>
        <row r="618">
          <cell r="A618" t="str">
            <v>SOFN02B</v>
          </cell>
          <cell r="B618" t="str">
            <v>Summit Oto Finance</v>
          </cell>
          <cell r="C618" t="str">
            <v>Summit Oto Finance II Tahun 2007 Seri B</v>
          </cell>
          <cell r="D618" t="str">
            <v>P</v>
          </cell>
          <cell r="E618" t="str">
            <v>I</v>
          </cell>
          <cell r="F618" t="str">
            <v>idAAA(cg)</v>
          </cell>
          <cell r="G618">
            <v>0</v>
          </cell>
          <cell r="H618">
            <v>350000000000</v>
          </cell>
          <cell r="I618">
            <v>39149</v>
          </cell>
          <cell r="J618">
            <v>39150</v>
          </cell>
          <cell r="K618">
            <v>1</v>
          </cell>
          <cell r="L618">
            <v>40064</v>
          </cell>
          <cell r="M618" t="str">
            <v>IDA0000318B6</v>
          </cell>
          <cell r="N618" t="str">
            <v>MJN 3-8</v>
          </cell>
          <cell r="O618">
            <v>3</v>
          </cell>
          <cell r="P618" t="str">
            <v>Fixed = 8</v>
          </cell>
        </row>
        <row r="619">
          <cell r="A619" t="str">
            <v>SMSM02C</v>
          </cell>
          <cell r="B619" t="str">
            <v>Selamat Sempurna</v>
          </cell>
          <cell r="C619" t="str">
            <v>Obligasi Selamat Sempurna II Tahun 2010 Seri C</v>
          </cell>
          <cell r="D619" t="str">
            <v>P</v>
          </cell>
          <cell r="E619" t="str">
            <v>I</v>
          </cell>
          <cell r="F619" t="str">
            <v>idAA</v>
          </cell>
          <cell r="H619">
            <v>80000000000</v>
          </cell>
          <cell r="I619">
            <v>40367</v>
          </cell>
          <cell r="J619">
            <v>40368</v>
          </cell>
          <cell r="K619">
            <v>1</v>
          </cell>
          <cell r="L619">
            <v>42193</v>
          </cell>
          <cell r="M619" t="str">
            <v>IDA0000451C3</v>
          </cell>
          <cell r="N619" t="str">
            <v>JOk3-8</v>
          </cell>
          <cell r="O619">
            <v>3</v>
          </cell>
          <cell r="P619" t="str">
            <v>Fixed = 10.8% (Peng-JTO-00016/BEI.PG2/07-2015 Tanggal 7 Juli 2015)</v>
          </cell>
          <cell r="Q619">
            <v>42146</v>
          </cell>
          <cell r="R619">
            <v>100.7894</v>
          </cell>
          <cell r="S619" t="str">
            <v>N</v>
          </cell>
          <cell r="T619">
            <v>0</v>
          </cell>
          <cell r="U619">
            <v>0</v>
          </cell>
          <cell r="V619" t="str">
            <v>SMSM</v>
          </cell>
          <cell r="W619">
            <v>2</v>
          </cell>
          <cell r="X619">
            <v>1</v>
          </cell>
          <cell r="Y619">
            <v>0</v>
          </cell>
          <cell r="Z619">
            <v>100.7894</v>
          </cell>
          <cell r="AA619">
            <v>1</v>
          </cell>
          <cell r="AB619">
            <v>3</v>
          </cell>
          <cell r="AC619" t="str">
            <v>IDR</v>
          </cell>
          <cell r="AD619">
            <v>80000000000</v>
          </cell>
          <cell r="AI619">
            <v>1</v>
          </cell>
          <cell r="AJ619">
            <v>7</v>
          </cell>
          <cell r="AK619" t="str">
            <v>30/360</v>
          </cell>
          <cell r="AL619" t="str">
            <v>N</v>
          </cell>
          <cell r="AM619">
            <v>10.8</v>
          </cell>
          <cell r="AN619">
            <v>41463</v>
          </cell>
          <cell r="AO619">
            <v>41920</v>
          </cell>
          <cell r="AP619">
            <v>-5.83</v>
          </cell>
          <cell r="AQ619">
            <v>-6</v>
          </cell>
          <cell r="AR619">
            <v>0.15</v>
          </cell>
          <cell r="AT619">
            <v>1</v>
          </cell>
          <cell r="AU619" t="str">
            <v>Wholesale</v>
          </cell>
          <cell r="AW619" t="str">
            <v>PT Andalan Artha Advisindo Sek</v>
          </cell>
        </row>
        <row r="620">
          <cell r="A620" t="str">
            <v>PPLN12A</v>
          </cell>
          <cell r="B620" t="str">
            <v>Perusahaan Listrik Negara</v>
          </cell>
          <cell r="C620" t="str">
            <v>Obligasi PLN XII Tahun 2010 Seri A</v>
          </cell>
          <cell r="D620" t="str">
            <v>P</v>
          </cell>
          <cell r="E620" t="str">
            <v>I</v>
          </cell>
          <cell r="F620" t="str">
            <v>idAAA</v>
          </cell>
          <cell r="H620">
            <v>645000000000</v>
          </cell>
          <cell r="I620">
            <v>40367</v>
          </cell>
          <cell r="J620">
            <v>40368</v>
          </cell>
          <cell r="K620">
            <v>1</v>
          </cell>
          <cell r="L620">
            <v>42193</v>
          </cell>
          <cell r="M620" t="str">
            <v>IDA0000454A1</v>
          </cell>
          <cell r="N620" t="str">
            <v>JOk3-8</v>
          </cell>
          <cell r="O620">
            <v>3</v>
          </cell>
          <cell r="P620" t="str">
            <v>Fixed = 9.7% (Peng-JTO-00014/BEI.PG2/07-2015 Tanggal 7 Juli 2015)</v>
          </cell>
          <cell r="Q620">
            <v>42166</v>
          </cell>
          <cell r="R620">
            <v>100.15</v>
          </cell>
          <cell r="S620" t="str">
            <v>N</v>
          </cell>
          <cell r="T620">
            <v>0</v>
          </cell>
          <cell r="U620">
            <v>0</v>
          </cell>
          <cell r="V620" t="str">
            <v>PPLN</v>
          </cell>
          <cell r="W620">
            <v>2</v>
          </cell>
          <cell r="X620">
            <v>1</v>
          </cell>
          <cell r="Y620">
            <v>0</v>
          </cell>
          <cell r="Z620">
            <v>100.15</v>
          </cell>
          <cell r="AA620">
            <v>1</v>
          </cell>
          <cell r="AB620">
            <v>3</v>
          </cell>
          <cell r="AC620" t="str">
            <v>IDR</v>
          </cell>
          <cell r="AD620">
            <v>645000000000</v>
          </cell>
          <cell r="AI620">
            <v>1</v>
          </cell>
          <cell r="AJ620">
            <v>6</v>
          </cell>
          <cell r="AK620" t="str">
            <v>30/360</v>
          </cell>
          <cell r="AL620" t="str">
            <v>N</v>
          </cell>
          <cell r="AM620">
            <v>9.6999999999999993</v>
          </cell>
          <cell r="AN620">
            <v>42102</v>
          </cell>
          <cell r="AO620">
            <v>42193</v>
          </cell>
          <cell r="AP620">
            <v>-5.83</v>
          </cell>
          <cell r="AQ620">
            <v>-6</v>
          </cell>
          <cell r="AR620">
            <v>2</v>
          </cell>
          <cell r="AS620">
            <v>9.5355600000000003</v>
          </cell>
          <cell r="AT620">
            <v>1</v>
          </cell>
          <cell r="AU620" t="str">
            <v>Wholesale</v>
          </cell>
          <cell r="AW620" t="str">
            <v>PT Danareksa Sek</v>
          </cell>
        </row>
        <row r="621">
          <cell r="A621" t="str">
            <v>PPLN12B</v>
          </cell>
          <cell r="B621" t="str">
            <v>Perusahaan Listrik Negara</v>
          </cell>
          <cell r="C621" t="str">
            <v>Obligasi PLN XII Tahun 2010 Seri B</v>
          </cell>
          <cell r="D621" t="str">
            <v>P</v>
          </cell>
          <cell r="E621" t="str">
            <v>A</v>
          </cell>
          <cell r="F621" t="str">
            <v>idAAA</v>
          </cell>
          <cell r="G621">
            <v>0</v>
          </cell>
          <cell r="H621">
            <v>1855000000000</v>
          </cell>
          <cell r="I621">
            <v>40367</v>
          </cell>
          <cell r="J621">
            <v>40368</v>
          </cell>
          <cell r="K621">
            <v>1</v>
          </cell>
          <cell r="L621">
            <v>44750</v>
          </cell>
          <cell r="M621" t="str">
            <v>IDA0000454B9</v>
          </cell>
          <cell r="N621" t="str">
            <v>JOk3-8</v>
          </cell>
          <cell r="O621">
            <v>3</v>
          </cell>
          <cell r="P621" t="str">
            <v>Fixed = 10.4%</v>
          </cell>
          <cell r="Q621">
            <v>44300.649305555555</v>
          </cell>
          <cell r="R621">
            <v>102</v>
          </cell>
          <cell r="S621" t="str">
            <v>N</v>
          </cell>
          <cell r="T621">
            <v>0</v>
          </cell>
          <cell r="U621">
            <v>0</v>
          </cell>
          <cell r="V621" t="str">
            <v>PPLN</v>
          </cell>
          <cell r="W621">
            <v>2</v>
          </cell>
          <cell r="X621">
            <v>1</v>
          </cell>
          <cell r="Y621">
            <v>0</v>
          </cell>
          <cell r="Z621">
            <v>102</v>
          </cell>
          <cell r="AA621">
            <v>1</v>
          </cell>
          <cell r="AB621">
            <v>3</v>
          </cell>
          <cell r="AC621" t="str">
            <v>IDR</v>
          </cell>
          <cell r="AD621">
            <v>1855000000000</v>
          </cell>
          <cell r="AI621">
            <v>1</v>
          </cell>
          <cell r="AJ621">
            <v>6</v>
          </cell>
          <cell r="AK621" t="str">
            <v>30/360</v>
          </cell>
          <cell r="AL621" t="str">
            <v>N</v>
          </cell>
          <cell r="AM621">
            <v>10.4</v>
          </cell>
          <cell r="AN621">
            <v>44294</v>
          </cell>
          <cell r="AO621">
            <v>44385</v>
          </cell>
          <cell r="AP621">
            <v>1.17</v>
          </cell>
          <cell r="AQ621">
            <v>1</v>
          </cell>
          <cell r="AR621">
            <v>0.2</v>
          </cell>
          <cell r="AS621">
            <v>8</v>
          </cell>
          <cell r="AT621">
            <v>1</v>
          </cell>
          <cell r="AU621" t="str">
            <v>Wholesale</v>
          </cell>
          <cell r="AW621" t="str">
            <v>PT Danareksa Sek</v>
          </cell>
        </row>
        <row r="622">
          <cell r="A622" t="str">
            <v>SIKPPLN04A</v>
          </cell>
          <cell r="B622" t="str">
            <v>Perusahaan Listrik Negara</v>
          </cell>
          <cell r="C622" t="str">
            <v>Sukuk Ijarah PLN V Tahun 2010 Seri A</v>
          </cell>
          <cell r="D622" t="str">
            <v>P</v>
          </cell>
          <cell r="E622" t="str">
            <v>I</v>
          </cell>
          <cell r="F622" t="str">
            <v>idAAA(sy)</v>
          </cell>
          <cell r="H622">
            <v>160000000000</v>
          </cell>
          <cell r="I622">
            <v>40367</v>
          </cell>
          <cell r="J622">
            <v>40368</v>
          </cell>
          <cell r="K622">
            <v>1</v>
          </cell>
          <cell r="L622">
            <v>42193</v>
          </cell>
          <cell r="M622" t="str">
            <v>IDJ0000044A1</v>
          </cell>
          <cell r="N622" t="str">
            <v>JOk3-8</v>
          </cell>
          <cell r="O622">
            <v>3</v>
          </cell>
          <cell r="P622" t="str">
            <v>Imbalan Ijarah = Rp 97.000.000 per Rp 1 Milliar (Peng-JTO-00015/BEI.PG2/07-2015 Tanggal 7 Juli 2015)</v>
          </cell>
          <cell r="Q622">
            <v>42132</v>
          </cell>
          <cell r="R622">
            <v>100.03</v>
          </cell>
          <cell r="S622" t="str">
            <v>N</v>
          </cell>
          <cell r="T622">
            <v>0</v>
          </cell>
          <cell r="U622">
            <v>0</v>
          </cell>
          <cell r="V622" t="str">
            <v>PPLN</v>
          </cell>
          <cell r="W622">
            <v>2</v>
          </cell>
          <cell r="X622">
            <v>1</v>
          </cell>
          <cell r="Y622">
            <v>0</v>
          </cell>
          <cell r="Z622">
            <v>100.03</v>
          </cell>
          <cell r="AA622">
            <v>4</v>
          </cell>
          <cell r="AB622">
            <v>3</v>
          </cell>
          <cell r="AC622" t="str">
            <v>IDR</v>
          </cell>
          <cell r="AD622">
            <v>160000000000</v>
          </cell>
          <cell r="AI622">
            <v>2</v>
          </cell>
          <cell r="AJ622">
            <v>6</v>
          </cell>
          <cell r="AK622" t="str">
            <v>30/360</v>
          </cell>
          <cell r="AL622" t="str">
            <v>N</v>
          </cell>
          <cell r="AN622">
            <v>42102</v>
          </cell>
          <cell r="AO622">
            <v>42193</v>
          </cell>
          <cell r="AP622">
            <v>-5.83</v>
          </cell>
          <cell r="AQ622">
            <v>-6</v>
          </cell>
          <cell r="AR622">
            <v>0.35</v>
          </cell>
          <cell r="AT622">
            <v>4</v>
          </cell>
          <cell r="AU622" t="str">
            <v>Wholesale</v>
          </cell>
          <cell r="AV622">
            <v>9.6999999999999993</v>
          </cell>
          <cell r="AW622" t="str">
            <v>Danareksa Sek</v>
          </cell>
        </row>
        <row r="623">
          <cell r="A623" t="str">
            <v>BTPN03B</v>
          </cell>
          <cell r="B623" t="str">
            <v>PT Bank Tabungan Pensiunan Nas</v>
          </cell>
          <cell r="C623" t="str">
            <v>Obligasi Bank BTPN III Tahun 2010 Seri B</v>
          </cell>
          <cell r="D623" t="str">
            <v>P</v>
          </cell>
          <cell r="E623" t="str">
            <v>I</v>
          </cell>
          <cell r="F623" t="str">
            <v>AA(idn)</v>
          </cell>
          <cell r="H623">
            <v>700000000000</v>
          </cell>
          <cell r="I623">
            <v>40534</v>
          </cell>
          <cell r="J623">
            <v>40535</v>
          </cell>
          <cell r="K623">
            <v>1</v>
          </cell>
          <cell r="L623">
            <v>42360</v>
          </cell>
          <cell r="M623" t="str">
            <v>IDA0000464B8</v>
          </cell>
          <cell r="N623" t="str">
            <v>DMA 3-22</v>
          </cell>
          <cell r="O623">
            <v>3</v>
          </cell>
          <cell r="P623" t="str">
            <v>Fixed = 9.20%</v>
          </cell>
          <cell r="Q623">
            <v>42326</v>
          </cell>
          <cell r="R623">
            <v>100</v>
          </cell>
          <cell r="S623" t="str">
            <v>N</v>
          </cell>
          <cell r="T623">
            <v>0</v>
          </cell>
          <cell r="U623">
            <v>0</v>
          </cell>
          <cell r="V623" t="str">
            <v>BTPN</v>
          </cell>
          <cell r="W623">
            <v>1</v>
          </cell>
          <cell r="X623">
            <v>1</v>
          </cell>
          <cell r="Y623">
            <v>0</v>
          </cell>
          <cell r="Z623">
            <v>100.01</v>
          </cell>
          <cell r="AA623">
            <v>1</v>
          </cell>
          <cell r="AB623">
            <v>3</v>
          </cell>
          <cell r="AC623" t="str">
            <v>IDR</v>
          </cell>
          <cell r="AD623">
            <v>700000000000</v>
          </cell>
          <cell r="AI623">
            <v>1</v>
          </cell>
          <cell r="AJ623">
            <v>7</v>
          </cell>
          <cell r="AK623" t="str">
            <v>30/360</v>
          </cell>
          <cell r="AL623" t="str">
            <v>N</v>
          </cell>
          <cell r="AM623">
            <v>9.1999999999999993</v>
          </cell>
          <cell r="AN623">
            <v>42269</v>
          </cell>
          <cell r="AO623">
            <v>42360</v>
          </cell>
          <cell r="AP623">
            <v>-5.37</v>
          </cell>
          <cell r="AQ623">
            <v>-6</v>
          </cell>
          <cell r="AR623">
            <v>27</v>
          </cell>
          <cell r="AS623">
            <v>9.0656300000000005</v>
          </cell>
          <cell r="AT623">
            <v>1</v>
          </cell>
          <cell r="AU623" t="str">
            <v>Wholesale</v>
          </cell>
          <cell r="AW623" t="str">
            <v>PT CIMB Sec Indonesia</v>
          </cell>
        </row>
        <row r="624">
          <cell r="A624" t="str">
            <v>APEX01B</v>
          </cell>
          <cell r="B624" t="str">
            <v>Apexindo Pratama Duta</v>
          </cell>
          <cell r="C624" t="str">
            <v>Apexindo Pratama Duta I Syariah Ijarah Tahun 2005</v>
          </cell>
          <cell r="D624" t="str">
            <v>P</v>
          </cell>
          <cell r="E624" t="str">
            <v>I</v>
          </cell>
          <cell r="F624" t="str">
            <v>idA+(sy)</v>
          </cell>
          <cell r="G624">
            <v>0</v>
          </cell>
          <cell r="H624">
            <v>240000000000</v>
          </cell>
          <cell r="I624">
            <v>38450</v>
          </cell>
          <cell r="J624">
            <v>38453</v>
          </cell>
          <cell r="K624">
            <v>367</v>
          </cell>
          <cell r="L624">
            <v>40276</v>
          </cell>
          <cell r="M624" t="str">
            <v>IDJ000001409</v>
          </cell>
          <cell r="N624" t="str">
            <v>AJl3-8</v>
          </cell>
          <cell r="O624">
            <v>3</v>
          </cell>
          <cell r="P624" t="str">
            <v>Cicilan Fee Ijarah Rp29.400.000.000 p.an</v>
          </cell>
          <cell r="Q624">
            <v>40268</v>
          </cell>
          <cell r="R624">
            <v>100</v>
          </cell>
          <cell r="S624" t="str">
            <v>N</v>
          </cell>
          <cell r="T624">
            <v>0</v>
          </cell>
          <cell r="U624">
            <v>0</v>
          </cell>
          <cell r="V624" t="str">
            <v>APEX</v>
          </cell>
          <cell r="W624">
            <v>13</v>
          </cell>
          <cell r="X624">
            <v>1</v>
          </cell>
          <cell r="Y624">
            <v>0</v>
          </cell>
          <cell r="Z624">
            <v>100</v>
          </cell>
          <cell r="AA624">
            <v>4</v>
          </cell>
          <cell r="AB624">
            <v>3</v>
          </cell>
          <cell r="AC624" t="str">
            <v>IDR</v>
          </cell>
          <cell r="AD624">
            <v>240000000000</v>
          </cell>
          <cell r="AI624">
            <v>2</v>
          </cell>
          <cell r="AJ624">
            <v>8</v>
          </cell>
          <cell r="AK624" t="str">
            <v>30/360</v>
          </cell>
          <cell r="AL624" t="str">
            <v>N</v>
          </cell>
          <cell r="AN624">
            <v>40186</v>
          </cell>
          <cell r="AO624">
            <v>40276</v>
          </cell>
          <cell r="AP624">
            <v>-11.08</v>
          </cell>
          <cell r="AQ624">
            <v>-12</v>
          </cell>
          <cell r="AR624">
            <v>0.5</v>
          </cell>
          <cell r="AS624">
            <v>0</v>
          </cell>
          <cell r="AT624">
            <v>4</v>
          </cell>
          <cell r="AU624" t="str">
            <v>Retail</v>
          </cell>
          <cell r="AV624">
            <v>0</v>
          </cell>
        </row>
        <row r="625">
          <cell r="A625" t="str">
            <v>FR0030</v>
          </cell>
          <cell r="B625" t="str">
            <v>Government Bond</v>
          </cell>
          <cell r="C625" t="str">
            <v>Obligasi Negara Th.2005 Seri FR0030</v>
          </cell>
          <cell r="D625" t="str">
            <v>S</v>
          </cell>
          <cell r="E625" t="str">
            <v>I</v>
          </cell>
          <cell r="H625">
            <v>5330000000000</v>
          </cell>
          <cell r="I625">
            <v>38491</v>
          </cell>
          <cell r="J625">
            <v>38492</v>
          </cell>
          <cell r="K625">
            <v>1</v>
          </cell>
          <cell r="L625">
            <v>42505</v>
          </cell>
          <cell r="M625" t="str">
            <v>IDG000006107</v>
          </cell>
          <cell r="N625" t="str">
            <v>MNp6-15</v>
          </cell>
          <cell r="O625">
            <v>6</v>
          </cell>
          <cell r="P625" t="str">
            <v>Fixed = 10.75% (Peng-JTO00027/BEI.PP3105-2016 Tanggal 13 Mei 2016)</v>
          </cell>
          <cell r="Q625">
            <v>42500</v>
          </cell>
          <cell r="R625">
            <v>100.04</v>
          </cell>
          <cell r="S625" t="str">
            <v>N</v>
          </cell>
          <cell r="T625">
            <v>0</v>
          </cell>
          <cell r="U625">
            <v>0</v>
          </cell>
          <cell r="V625" t="str">
            <v>GOVT</v>
          </cell>
          <cell r="W625">
            <v>99</v>
          </cell>
          <cell r="X625">
            <v>2</v>
          </cell>
          <cell r="Y625">
            <v>0</v>
          </cell>
          <cell r="Z625">
            <v>92.881680000000003</v>
          </cell>
          <cell r="AA625">
            <v>1</v>
          </cell>
          <cell r="AB625">
            <v>3</v>
          </cell>
          <cell r="AC625" t="str">
            <v>IDR</v>
          </cell>
          <cell r="AD625">
            <v>8985710000000</v>
          </cell>
          <cell r="AI625">
            <v>1</v>
          </cell>
          <cell r="AJ625">
            <v>3</v>
          </cell>
          <cell r="AK625" t="str">
            <v>Actual/Actual</v>
          </cell>
          <cell r="AL625" t="str">
            <v>N</v>
          </cell>
          <cell r="AM625">
            <v>10.75</v>
          </cell>
          <cell r="AN625">
            <v>42323</v>
          </cell>
          <cell r="AO625">
            <v>42505</v>
          </cell>
          <cell r="AP625">
            <v>-4.97</v>
          </cell>
          <cell r="AQ625">
            <v>-5</v>
          </cell>
          <cell r="AR625">
            <v>128</v>
          </cell>
          <cell r="AS625">
            <v>6.0914299999999999</v>
          </cell>
          <cell r="AT625">
            <v>1</v>
          </cell>
          <cell r="AU625" t="str">
            <v>Wholesale</v>
          </cell>
        </row>
        <row r="626">
          <cell r="A626" t="str">
            <v>ASDF05A</v>
          </cell>
          <cell r="B626" t="str">
            <v>Astra Sedaya Finance</v>
          </cell>
          <cell r="C626" t="str">
            <v>Astra Sedaya Finance V Tahun 2004 Seri A</v>
          </cell>
          <cell r="D626" t="str">
            <v>P</v>
          </cell>
          <cell r="E626" t="str">
            <v>I</v>
          </cell>
          <cell r="F626" t="str">
            <v>idAA-</v>
          </cell>
          <cell r="G626">
            <v>0</v>
          </cell>
          <cell r="H626">
            <v>300000000000</v>
          </cell>
          <cell r="I626">
            <v>38286</v>
          </cell>
          <cell r="J626">
            <v>38287</v>
          </cell>
          <cell r="K626">
            <v>38653</v>
          </cell>
          <cell r="L626">
            <v>38653</v>
          </cell>
          <cell r="M626" t="str">
            <v>IDA0000256A0</v>
          </cell>
          <cell r="N626" t="str">
            <v>OJa3 - 26</v>
          </cell>
          <cell r="O626">
            <v>3</v>
          </cell>
          <cell r="P626" t="str">
            <v>Fixed = 8%</v>
          </cell>
          <cell r="S626" t="str">
            <v>N</v>
          </cell>
          <cell r="T626">
            <v>8</v>
          </cell>
          <cell r="U626">
            <v>82</v>
          </cell>
          <cell r="V626" t="str">
            <v>ASDF</v>
          </cell>
          <cell r="W626">
            <v>8</v>
          </cell>
          <cell r="X626">
            <v>1</v>
          </cell>
          <cell r="AA626">
            <v>1</v>
          </cell>
          <cell r="AB626">
            <v>3</v>
          </cell>
          <cell r="AC626" t="str">
            <v>IDR</v>
          </cell>
          <cell r="AD626">
            <v>300000000000</v>
          </cell>
          <cell r="AI626">
            <v>1</v>
          </cell>
          <cell r="AJ626">
            <v>7</v>
          </cell>
          <cell r="AK626" t="str">
            <v>30/360</v>
          </cell>
          <cell r="AL626" t="str">
            <v>N</v>
          </cell>
          <cell r="AM626">
            <v>8</v>
          </cell>
          <cell r="AP626">
            <v>-15.53</v>
          </cell>
          <cell r="AQ626">
            <v>-16</v>
          </cell>
          <cell r="AT626">
            <v>1</v>
          </cell>
        </row>
        <row r="627">
          <cell r="A627" t="str">
            <v>ASDF05B</v>
          </cell>
          <cell r="B627" t="str">
            <v>Astra Sedaya Finance</v>
          </cell>
          <cell r="C627" t="str">
            <v>Astra Sedaya Finance V Tahun 2004 Seri B</v>
          </cell>
          <cell r="D627" t="str">
            <v>P</v>
          </cell>
          <cell r="E627" t="str">
            <v>I</v>
          </cell>
          <cell r="F627" t="str">
            <v>idAA-</v>
          </cell>
          <cell r="G627">
            <v>0</v>
          </cell>
          <cell r="H627">
            <v>200000000000</v>
          </cell>
          <cell r="I627">
            <v>38286</v>
          </cell>
          <cell r="J627">
            <v>38287</v>
          </cell>
          <cell r="L627">
            <v>38743</v>
          </cell>
          <cell r="M627" t="str">
            <v>IDA0000256B8</v>
          </cell>
          <cell r="N627" t="str">
            <v>OJa3 - 26</v>
          </cell>
          <cell r="O627">
            <v>3</v>
          </cell>
          <cell r="P627" t="str">
            <v>Fixed = 8.30%</v>
          </cell>
          <cell r="S627" t="str">
            <v>N</v>
          </cell>
          <cell r="T627">
            <v>8</v>
          </cell>
          <cell r="U627">
            <v>82</v>
          </cell>
          <cell r="V627" t="str">
            <v>ASDF</v>
          </cell>
          <cell r="W627">
            <v>8</v>
          </cell>
          <cell r="X627">
            <v>1</v>
          </cell>
          <cell r="AA627">
            <v>1</v>
          </cell>
          <cell r="AB627">
            <v>3</v>
          </cell>
          <cell r="AC627" t="str">
            <v>IDR</v>
          </cell>
          <cell r="AD627">
            <v>200000000000</v>
          </cell>
          <cell r="AI627">
            <v>1</v>
          </cell>
          <cell r="AJ627">
            <v>7</v>
          </cell>
          <cell r="AK627" t="str">
            <v>30/360</v>
          </cell>
          <cell r="AL627" t="str">
            <v>N</v>
          </cell>
          <cell r="AM627">
            <v>8.3000000000000007</v>
          </cell>
          <cell r="AP627">
            <v>-15.28</v>
          </cell>
          <cell r="AQ627">
            <v>-16</v>
          </cell>
          <cell r="AT627">
            <v>1</v>
          </cell>
        </row>
        <row r="628">
          <cell r="A628" t="str">
            <v>BNGA02SB</v>
          </cell>
          <cell r="B628" t="str">
            <v>Bank CIMB Niaga</v>
          </cell>
          <cell r="C628" t="str">
            <v>Obligasi Subordinasi II Bank CIMB Niaga Tahun 2010</v>
          </cell>
          <cell r="D628" t="str">
            <v>P</v>
          </cell>
          <cell r="E628" t="str">
            <v>I</v>
          </cell>
          <cell r="F628" t="str">
            <v>AA(idn)</v>
          </cell>
          <cell r="H628">
            <v>1600000000000</v>
          </cell>
          <cell r="I628">
            <v>40535</v>
          </cell>
          <cell r="J628">
            <v>40539</v>
          </cell>
          <cell r="K628">
            <v>1</v>
          </cell>
          <cell r="L628">
            <v>44188</v>
          </cell>
          <cell r="M628" t="str">
            <v>IDA000046502</v>
          </cell>
          <cell r="N628" t="str">
            <v>DMA 3-22</v>
          </cell>
          <cell r="O628">
            <v>3</v>
          </cell>
          <cell r="P628" t="str">
            <v>Fixed=10.85%</v>
          </cell>
          <cell r="Q628">
            <v>44161.466666666667</v>
          </cell>
          <cell r="R628">
            <v>100.18</v>
          </cell>
          <cell r="S628" t="str">
            <v>N</v>
          </cell>
          <cell r="T628">
            <v>0</v>
          </cell>
          <cell r="U628">
            <v>0</v>
          </cell>
          <cell r="V628" t="str">
            <v>BNGA</v>
          </cell>
          <cell r="W628">
            <v>1</v>
          </cell>
          <cell r="X628">
            <v>1</v>
          </cell>
          <cell r="Y628">
            <v>0</v>
          </cell>
          <cell r="Z628">
            <v>100.17</v>
          </cell>
          <cell r="AA628">
            <v>1</v>
          </cell>
          <cell r="AB628">
            <v>3</v>
          </cell>
          <cell r="AC628" t="str">
            <v>IDR</v>
          </cell>
          <cell r="AD628">
            <v>1600000000000</v>
          </cell>
          <cell r="AI628">
            <v>1</v>
          </cell>
          <cell r="AJ628">
            <v>7</v>
          </cell>
          <cell r="AK628" t="str">
            <v>30/360</v>
          </cell>
          <cell r="AL628" t="str">
            <v>N</v>
          </cell>
          <cell r="AM628">
            <v>10.85</v>
          </cell>
          <cell r="AN628">
            <v>44097</v>
          </cell>
          <cell r="AO628">
            <v>44188</v>
          </cell>
          <cell r="AP628">
            <v>-0.36</v>
          </cell>
          <cell r="AQ628">
            <v>-1</v>
          </cell>
          <cell r="AR628">
            <v>2</v>
          </cell>
          <cell r="AS628">
            <v>8.1850799999999992</v>
          </cell>
          <cell r="AT628">
            <v>1</v>
          </cell>
          <cell r="AU628" t="str">
            <v>Wholesale</v>
          </cell>
          <cell r="AW628" t="str">
            <v>CIMB Securities Indonesia</v>
          </cell>
        </row>
        <row r="629">
          <cell r="A629" t="str">
            <v>SPN120504</v>
          </cell>
          <cell r="B629" t="str">
            <v>Government Bond</v>
          </cell>
          <cell r="C629" t="str">
            <v>Surat Perbendaharaan Negara Seri SPN20120504</v>
          </cell>
          <cell r="D629" t="str">
            <v>S</v>
          </cell>
          <cell r="E629" t="str">
            <v>I</v>
          </cell>
          <cell r="H629">
            <v>700000000000</v>
          </cell>
          <cell r="I629">
            <v>40668</v>
          </cell>
          <cell r="J629">
            <v>40669</v>
          </cell>
          <cell r="K629">
            <v>1</v>
          </cell>
          <cell r="L629">
            <v>41033</v>
          </cell>
          <cell r="M629" t="str">
            <v>IDQ000003103</v>
          </cell>
          <cell r="N629" t="str">
            <v>SPN</v>
          </cell>
          <cell r="O629">
            <v>0</v>
          </cell>
          <cell r="P629" t="str">
            <v>Yield/Price rata-rata tertimbang 5.89453%</v>
          </cell>
          <cell r="Q629">
            <v>41023</v>
          </cell>
          <cell r="R629">
            <v>99.942499999999995</v>
          </cell>
          <cell r="S629" t="str">
            <v>N</v>
          </cell>
          <cell r="T629">
            <v>0</v>
          </cell>
          <cell r="U629">
            <v>0</v>
          </cell>
          <cell r="V629" t="str">
            <v>GOVT</v>
          </cell>
          <cell r="W629">
            <v>99</v>
          </cell>
          <cell r="X629">
            <v>2</v>
          </cell>
          <cell r="Y629">
            <v>0</v>
          </cell>
          <cell r="Z629">
            <v>99.944999999999993</v>
          </cell>
          <cell r="AA629">
            <v>99</v>
          </cell>
          <cell r="AB629">
            <v>3</v>
          </cell>
          <cell r="AC629" t="str">
            <v>IDR</v>
          </cell>
          <cell r="AD629">
            <v>700000000000</v>
          </cell>
          <cell r="AI629">
            <v>1</v>
          </cell>
          <cell r="AJ629">
            <v>1</v>
          </cell>
          <cell r="AK629" t="str">
            <v>Actual/Actual</v>
          </cell>
          <cell r="AL629" t="str">
            <v>N</v>
          </cell>
          <cell r="AN629">
            <v>40668</v>
          </cell>
          <cell r="AO629">
            <v>41118</v>
          </cell>
          <cell r="AP629">
            <v>-9.01</v>
          </cell>
          <cell r="AQ629">
            <v>-10</v>
          </cell>
          <cell r="AR629">
            <v>5</v>
          </cell>
          <cell r="AT629">
            <v>2</v>
          </cell>
          <cell r="AU629" t="str">
            <v>Wholesale</v>
          </cell>
        </row>
        <row r="630">
          <cell r="A630" t="str">
            <v>ADMF04A</v>
          </cell>
          <cell r="B630" t="str">
            <v>Adira Dinamika</v>
          </cell>
          <cell r="C630" t="str">
            <v>Adira Dinamika Multi Finance IV Tahun 2010 Seri A</v>
          </cell>
          <cell r="D630" t="str">
            <v>P</v>
          </cell>
          <cell r="E630" t="str">
            <v>I</v>
          </cell>
          <cell r="F630" t="str">
            <v>idAA+</v>
          </cell>
          <cell r="H630">
            <v>229000000000</v>
          </cell>
          <cell r="I630">
            <v>40480</v>
          </cell>
          <cell r="J630">
            <v>40483</v>
          </cell>
          <cell r="K630">
            <v>1</v>
          </cell>
          <cell r="L630">
            <v>41028</v>
          </cell>
          <cell r="M630" t="str">
            <v>IDA0000458A2</v>
          </cell>
          <cell r="N630" t="str">
            <v>OJa 3-29</v>
          </cell>
          <cell r="O630">
            <v>3</v>
          </cell>
          <cell r="P630" t="str">
            <v>Fixed = 7.60%</v>
          </cell>
          <cell r="Q630">
            <v>40948</v>
          </cell>
          <cell r="R630">
            <v>100.25</v>
          </cell>
          <cell r="S630" t="str">
            <v>N</v>
          </cell>
          <cell r="T630">
            <v>0</v>
          </cell>
          <cell r="U630">
            <v>0</v>
          </cell>
          <cell r="V630" t="str">
            <v>ADMF</v>
          </cell>
          <cell r="W630">
            <v>7</v>
          </cell>
          <cell r="X630">
            <v>1</v>
          </cell>
          <cell r="Y630">
            <v>0</v>
          </cell>
          <cell r="Z630">
            <v>100.25</v>
          </cell>
          <cell r="AA630">
            <v>1</v>
          </cell>
          <cell r="AB630">
            <v>3</v>
          </cell>
          <cell r="AC630" t="str">
            <v>IDR</v>
          </cell>
          <cell r="AD630">
            <v>229000000000</v>
          </cell>
          <cell r="AI630">
            <v>1</v>
          </cell>
          <cell r="AJ630">
            <v>7</v>
          </cell>
          <cell r="AK630" t="str">
            <v>30/360</v>
          </cell>
          <cell r="AL630" t="str">
            <v>N</v>
          </cell>
          <cell r="AM630">
            <v>7.6</v>
          </cell>
          <cell r="AN630">
            <v>40937</v>
          </cell>
          <cell r="AO630">
            <v>41076</v>
          </cell>
          <cell r="AP630">
            <v>-9.02</v>
          </cell>
          <cell r="AQ630">
            <v>-10</v>
          </cell>
          <cell r="AR630">
            <v>0.45</v>
          </cell>
          <cell r="AS630">
            <v>0</v>
          </cell>
          <cell r="AT630">
            <v>1</v>
          </cell>
          <cell r="AU630" t="str">
            <v>Wholesale</v>
          </cell>
          <cell r="AW630" t="str">
            <v>PT Danareksa Sek</v>
          </cell>
        </row>
        <row r="631">
          <cell r="A631" t="str">
            <v>PNBN04SB</v>
          </cell>
          <cell r="B631" t="str">
            <v>PT Bank Panin Indonesia Tbk</v>
          </cell>
          <cell r="C631" t="str">
            <v>Obligasi Subordinasi Bank Panin III Tahun 2010</v>
          </cell>
          <cell r="D631" t="str">
            <v>P</v>
          </cell>
          <cell r="E631" t="str">
            <v>I</v>
          </cell>
          <cell r="F631" t="str">
            <v>idAA-</v>
          </cell>
          <cell r="H631">
            <v>2460000000000</v>
          </cell>
          <cell r="I631">
            <v>40491</v>
          </cell>
          <cell r="J631">
            <v>40492</v>
          </cell>
          <cell r="K631">
            <v>1</v>
          </cell>
          <cell r="L631">
            <v>43048</v>
          </cell>
          <cell r="M631" t="str">
            <v>IDA000046106</v>
          </cell>
          <cell r="N631" t="str">
            <v>OFb 3-9</v>
          </cell>
          <cell r="O631">
            <v>3</v>
          </cell>
          <cell r="P631" t="str">
            <v>Fixed = 10.50%</v>
          </cell>
          <cell r="Q631">
            <v>43040</v>
          </cell>
          <cell r="R631">
            <v>81.08</v>
          </cell>
          <cell r="S631" t="str">
            <v>N</v>
          </cell>
          <cell r="T631">
            <v>0</v>
          </cell>
          <cell r="U631">
            <v>0</v>
          </cell>
          <cell r="V631" t="str">
            <v>PNBN</v>
          </cell>
          <cell r="W631">
            <v>6</v>
          </cell>
          <cell r="X631">
            <v>1</v>
          </cell>
          <cell r="Y631">
            <v>0</v>
          </cell>
          <cell r="Z631">
            <v>80.69</v>
          </cell>
          <cell r="AA631">
            <v>1</v>
          </cell>
          <cell r="AB631">
            <v>3</v>
          </cell>
          <cell r="AC631" t="str">
            <v>IDR</v>
          </cell>
          <cell r="AD631">
            <v>2460000000000</v>
          </cell>
          <cell r="AI631">
            <v>1</v>
          </cell>
          <cell r="AJ631">
            <v>7</v>
          </cell>
          <cell r="AK631" t="str">
            <v>30/360</v>
          </cell>
          <cell r="AL631" t="str">
            <v>N</v>
          </cell>
          <cell r="AM631">
            <v>10.5</v>
          </cell>
          <cell r="AN631">
            <v>42956</v>
          </cell>
          <cell r="AO631">
            <v>43048</v>
          </cell>
          <cell r="AP631">
            <v>-3.49</v>
          </cell>
          <cell r="AQ631">
            <v>-4</v>
          </cell>
          <cell r="AR631">
            <v>5</v>
          </cell>
          <cell r="AS631">
            <v>12.866770000000001</v>
          </cell>
          <cell r="AT631">
            <v>1</v>
          </cell>
          <cell r="AU631" t="str">
            <v>Wholesale</v>
          </cell>
          <cell r="AW631" t="str">
            <v>PT CIMB Sec. Indonesia</v>
          </cell>
        </row>
        <row r="632">
          <cell r="A632" t="str">
            <v>DBTN01</v>
          </cell>
          <cell r="B632" t="str">
            <v>PT Bank Tabungan Negara Tbk</v>
          </cell>
          <cell r="C632" t="str">
            <v>Efek Beragun Aset Danareksa BTN 01 - KPR Kelas A</v>
          </cell>
          <cell r="D632" t="str">
            <v>P</v>
          </cell>
          <cell r="E632" t="str">
            <v>I</v>
          </cell>
          <cell r="F632" t="str">
            <v>idAAA</v>
          </cell>
          <cell r="H632">
            <v>688500000000</v>
          </cell>
          <cell r="I632">
            <v>40540</v>
          </cell>
          <cell r="J632">
            <v>40541</v>
          </cell>
          <cell r="K632">
            <v>1</v>
          </cell>
          <cell r="L632">
            <v>43735</v>
          </cell>
          <cell r="M632" t="str">
            <v>IDU000000309</v>
          </cell>
          <cell r="N632" t="str">
            <v>OAA 3-27</v>
          </cell>
          <cell r="O632">
            <v>3</v>
          </cell>
          <cell r="P632" t="str">
            <v>Fixed = 9</v>
          </cell>
        </row>
        <row r="633">
          <cell r="A633" t="str">
            <v>DNRK05A</v>
          </cell>
          <cell r="B633" t="str">
            <v>Danareksa</v>
          </cell>
          <cell r="C633" t="str">
            <v>Obligasi V Danareksa Tahun 2010 Seri A</v>
          </cell>
          <cell r="D633" t="str">
            <v>P</v>
          </cell>
          <cell r="E633" t="str">
            <v>I</v>
          </cell>
          <cell r="H633">
            <v>125000000000</v>
          </cell>
          <cell r="I633">
            <v>40554</v>
          </cell>
          <cell r="J633">
            <v>40555</v>
          </cell>
          <cell r="K633">
            <v>1</v>
          </cell>
          <cell r="L633">
            <v>41650</v>
          </cell>
          <cell r="M633" t="str">
            <v>IDA0000466A5</v>
          </cell>
          <cell r="N633" t="str">
            <v>JAP 3-11</v>
          </cell>
          <cell r="O633">
            <v>3</v>
          </cell>
          <cell r="P633" t="str">
            <v>Fixed : 9.40%</v>
          </cell>
          <cell r="Q633">
            <v>41521</v>
          </cell>
          <cell r="R633">
            <v>100.3</v>
          </cell>
          <cell r="S633" t="str">
            <v>N</v>
          </cell>
          <cell r="T633">
            <v>0</v>
          </cell>
          <cell r="U633">
            <v>0</v>
          </cell>
          <cell r="V633" t="str">
            <v>DNRK</v>
          </cell>
          <cell r="W633">
            <v>13</v>
          </cell>
          <cell r="X633">
            <v>1</v>
          </cell>
          <cell r="Y633">
            <v>0</v>
          </cell>
          <cell r="Z633">
            <v>100.285</v>
          </cell>
          <cell r="AA633">
            <v>1</v>
          </cell>
          <cell r="AB633">
            <v>3</v>
          </cell>
          <cell r="AC633" t="str">
            <v>IDR</v>
          </cell>
          <cell r="AD633">
            <v>125000000000</v>
          </cell>
          <cell r="AI633">
            <v>1</v>
          </cell>
          <cell r="AK633" t="str">
            <v>30/360</v>
          </cell>
          <cell r="AL633" t="str">
            <v>N</v>
          </cell>
          <cell r="AM633">
            <v>9.4</v>
          </cell>
          <cell r="AN633">
            <v>41558</v>
          </cell>
          <cell r="AO633">
            <v>41650</v>
          </cell>
          <cell r="AP633">
            <v>-7.32</v>
          </cell>
          <cell r="AQ633">
            <v>-8</v>
          </cell>
          <cell r="AR633">
            <v>4</v>
          </cell>
          <cell r="AS633">
            <v>8.4966799999999996</v>
          </cell>
          <cell r="AT633">
            <v>1</v>
          </cell>
          <cell r="AU633" t="str">
            <v>Wholesale</v>
          </cell>
          <cell r="AW633" t="str">
            <v>PT Asjaya Indosurya Securities</v>
          </cell>
        </row>
        <row r="634">
          <cell r="A634" t="str">
            <v>DNRK05B</v>
          </cell>
          <cell r="B634" t="str">
            <v>Danareksa</v>
          </cell>
          <cell r="C634" t="str">
            <v>Obligasi V Danareksa Tahun 2010 Seri B</v>
          </cell>
          <cell r="D634" t="str">
            <v>P</v>
          </cell>
          <cell r="E634" t="str">
            <v>I</v>
          </cell>
          <cell r="F634" t="str">
            <v>idA</v>
          </cell>
          <cell r="H634">
            <v>375000000000</v>
          </cell>
          <cell r="I634">
            <v>40554</v>
          </cell>
          <cell r="J634">
            <v>40555</v>
          </cell>
          <cell r="K634">
            <v>1</v>
          </cell>
          <cell r="L634">
            <v>42380</v>
          </cell>
          <cell r="M634" t="str">
            <v>IDA0000466B3</v>
          </cell>
          <cell r="N634" t="str">
            <v>JAP 3-11</v>
          </cell>
          <cell r="O634">
            <v>3</v>
          </cell>
          <cell r="P634" t="str">
            <v>Fixed : 10.20% (Peng-JTO-00001/BEI.PP2/01-2016 tanggal 8 Januari 2016</v>
          </cell>
          <cell r="Q634">
            <v>42346</v>
          </cell>
          <cell r="R634">
            <v>100.03</v>
          </cell>
          <cell r="S634" t="str">
            <v>N</v>
          </cell>
          <cell r="T634">
            <v>0</v>
          </cell>
          <cell r="U634">
            <v>0</v>
          </cell>
          <cell r="V634" t="str">
            <v>DNRK</v>
          </cell>
          <cell r="W634">
            <v>13</v>
          </cell>
          <cell r="X634">
            <v>1</v>
          </cell>
          <cell r="Y634">
            <v>0</v>
          </cell>
          <cell r="Z634">
            <v>100.015</v>
          </cell>
          <cell r="AA634">
            <v>1</v>
          </cell>
          <cell r="AB634">
            <v>3</v>
          </cell>
          <cell r="AC634" t="str">
            <v>IDR</v>
          </cell>
          <cell r="AD634">
            <v>375000000000</v>
          </cell>
          <cell r="AI634">
            <v>1</v>
          </cell>
          <cell r="AJ634">
            <v>8</v>
          </cell>
          <cell r="AK634" t="str">
            <v>30/360</v>
          </cell>
          <cell r="AL634" t="str">
            <v>N</v>
          </cell>
          <cell r="AM634">
            <v>10.199999999999999</v>
          </cell>
          <cell r="AN634">
            <v>42288</v>
          </cell>
          <cell r="AO634">
            <v>42380</v>
          </cell>
          <cell r="AP634">
            <v>-5.32</v>
          </cell>
          <cell r="AQ634">
            <v>-6</v>
          </cell>
          <cell r="AR634">
            <v>2.5</v>
          </cell>
          <cell r="AS634">
            <v>10.029500000000001</v>
          </cell>
          <cell r="AT634">
            <v>1</v>
          </cell>
          <cell r="AU634" t="str">
            <v>Wholesale</v>
          </cell>
          <cell r="AW634" t="str">
            <v>PT Asjaya Indosurya Securities</v>
          </cell>
        </row>
        <row r="635">
          <cell r="A635" t="str">
            <v>BBKP01SBCN1</v>
          </cell>
          <cell r="B635" t="str">
            <v>Bank Bukopin</v>
          </cell>
          <cell r="C635" t="str">
            <v>Obligasi Subordinasi Berkelanjutan I Bank Bukopin Tahap I Tahun 2012</v>
          </cell>
          <cell r="D635" t="str">
            <v>P</v>
          </cell>
          <cell r="E635" t="str">
            <v>I</v>
          </cell>
          <cell r="F635" t="str">
            <v>idA</v>
          </cell>
          <cell r="H635">
            <v>1500000000000</v>
          </cell>
          <cell r="I635">
            <v>40974</v>
          </cell>
          <cell r="J635">
            <v>40975</v>
          </cell>
          <cell r="K635">
            <v>1</v>
          </cell>
          <cell r="L635">
            <v>43530</v>
          </cell>
          <cell r="M635" t="str">
            <v>IDA000051205</v>
          </cell>
          <cell r="N635" t="str">
            <v>MARJU 3-06</v>
          </cell>
          <cell r="O635">
            <v>3</v>
          </cell>
          <cell r="P635" t="str">
            <v>Fixed : 9.25%</v>
          </cell>
          <cell r="Q635">
            <v>43523.473611111112</v>
          </cell>
          <cell r="R635">
            <v>100.08</v>
          </cell>
          <cell r="S635" t="str">
            <v>N</v>
          </cell>
          <cell r="T635">
            <v>0</v>
          </cell>
          <cell r="U635">
            <v>0</v>
          </cell>
          <cell r="V635" t="str">
            <v>BBKP</v>
          </cell>
          <cell r="W635">
            <v>6</v>
          </cell>
          <cell r="X635">
            <v>1</v>
          </cell>
          <cell r="Y635">
            <v>0</v>
          </cell>
          <cell r="Z635">
            <v>100.07</v>
          </cell>
          <cell r="AA635">
            <v>1</v>
          </cell>
          <cell r="AB635">
            <v>3</v>
          </cell>
          <cell r="AC635" t="str">
            <v>IDR</v>
          </cell>
          <cell r="AD635">
            <v>1500000000000</v>
          </cell>
          <cell r="AI635">
            <v>1</v>
          </cell>
          <cell r="AJ635">
            <v>8</v>
          </cell>
          <cell r="AK635" t="str">
            <v>30/360</v>
          </cell>
          <cell r="AL635" t="str">
            <v>N</v>
          </cell>
          <cell r="AM635">
            <v>9.25</v>
          </cell>
          <cell r="AN635">
            <v>43440</v>
          </cell>
          <cell r="AO635">
            <v>43530</v>
          </cell>
          <cell r="AP635">
            <v>-2.16</v>
          </cell>
          <cell r="AQ635">
            <v>-3</v>
          </cell>
          <cell r="AR635">
            <v>12.5</v>
          </cell>
          <cell r="AS635">
            <v>2.91282</v>
          </cell>
          <cell r="AT635">
            <v>1</v>
          </cell>
          <cell r="AU635" t="str">
            <v>Wholesale</v>
          </cell>
          <cell r="AW635" t="str">
            <v>PT Cimb Securities Indonesia</v>
          </cell>
        </row>
        <row r="636">
          <cell r="A636" t="str">
            <v>SPN03120607</v>
          </cell>
          <cell r="B636" t="str">
            <v>Government Bond</v>
          </cell>
          <cell r="C636" t="str">
            <v>Surat Perbendaharaan Negara Seri SPN03120607</v>
          </cell>
          <cell r="D636" t="str">
            <v>S</v>
          </cell>
          <cell r="E636" t="str">
            <v>I</v>
          </cell>
          <cell r="H636">
            <v>500000000000</v>
          </cell>
          <cell r="I636">
            <v>40976</v>
          </cell>
          <cell r="J636">
            <v>40977</v>
          </cell>
          <cell r="K636">
            <v>1</v>
          </cell>
          <cell r="L636">
            <v>41067</v>
          </cell>
          <cell r="M636" t="str">
            <v>IDQ000005603</v>
          </cell>
          <cell r="N636" t="str">
            <v>SPN</v>
          </cell>
          <cell r="O636">
            <v>0</v>
          </cell>
          <cell r="P636" t="str">
            <v>Yield/Price rata-rata tertimbang 3.00000%</v>
          </cell>
          <cell r="Q636">
            <v>41061</v>
          </cell>
          <cell r="R636">
            <v>99.975300000000004</v>
          </cell>
          <cell r="S636" t="str">
            <v>N</v>
          </cell>
          <cell r="T636">
            <v>0</v>
          </cell>
          <cell r="U636">
            <v>0</v>
          </cell>
          <cell r="V636" t="str">
            <v>GOVT</v>
          </cell>
          <cell r="W636">
            <v>99</v>
          </cell>
          <cell r="X636">
            <v>2</v>
          </cell>
          <cell r="Y636">
            <v>0</v>
          </cell>
          <cell r="Z636">
            <v>99.928420000000003</v>
          </cell>
          <cell r="AA636">
            <v>99</v>
          </cell>
          <cell r="AB636">
            <v>3</v>
          </cell>
          <cell r="AC636" t="str">
            <v>IDR</v>
          </cell>
          <cell r="AD636">
            <v>500000000000</v>
          </cell>
          <cell r="AI636">
            <v>1</v>
          </cell>
          <cell r="AJ636">
            <v>1</v>
          </cell>
          <cell r="AK636" t="str">
            <v>Actual/Actual</v>
          </cell>
          <cell r="AL636" t="str">
            <v>N</v>
          </cell>
          <cell r="AN636">
            <v>40976</v>
          </cell>
          <cell r="AO636">
            <v>41118</v>
          </cell>
          <cell r="AP636">
            <v>-8.91</v>
          </cell>
          <cell r="AQ636">
            <v>-9</v>
          </cell>
          <cell r="AR636">
            <v>32</v>
          </cell>
          <cell r="AS636">
            <v>3.75</v>
          </cell>
          <cell r="AT636">
            <v>2</v>
          </cell>
          <cell r="AU636" t="str">
            <v>Wholesale</v>
          </cell>
        </row>
        <row r="637">
          <cell r="A637" t="str">
            <v>SR004</v>
          </cell>
          <cell r="B637" t="str">
            <v>Government Bond</v>
          </cell>
          <cell r="C637" t="str">
            <v>Sukuk Negara Ritel Seri SR-004</v>
          </cell>
          <cell r="D637" t="str">
            <v>S</v>
          </cell>
          <cell r="E637" t="str">
            <v>I</v>
          </cell>
          <cell r="H637">
            <v>13613805000000</v>
          </cell>
          <cell r="I637">
            <v>40989</v>
          </cell>
          <cell r="J637">
            <v>40990</v>
          </cell>
          <cell r="L637">
            <v>42268</v>
          </cell>
          <cell r="M637" t="str">
            <v>IDJ000004809</v>
          </cell>
          <cell r="N637" t="str">
            <v>MAP 1-21</v>
          </cell>
          <cell r="O637">
            <v>1</v>
          </cell>
          <cell r="P637" t="str">
            <v>Tingkat Imbalan = 6.25%</v>
          </cell>
          <cell r="Q637">
            <v>42257</v>
          </cell>
          <cell r="R637">
            <v>99.85</v>
          </cell>
          <cell r="S637" t="str">
            <v>N</v>
          </cell>
          <cell r="V637" t="str">
            <v>GOVT</v>
          </cell>
          <cell r="W637">
            <v>99</v>
          </cell>
          <cell r="X637">
            <v>2</v>
          </cell>
          <cell r="Z637">
            <v>99.619230000000002</v>
          </cell>
          <cell r="AA637">
            <v>4</v>
          </cell>
          <cell r="AB637">
            <v>3</v>
          </cell>
          <cell r="AC637" t="str">
            <v>IDR</v>
          </cell>
          <cell r="AD637">
            <v>13613805000000</v>
          </cell>
          <cell r="AI637">
            <v>2</v>
          </cell>
          <cell r="AJ637">
            <v>16</v>
          </cell>
          <cell r="AK637" t="str">
            <v>Actual/Actual</v>
          </cell>
          <cell r="AL637" t="str">
            <v>N</v>
          </cell>
          <cell r="AN637">
            <v>42237</v>
          </cell>
          <cell r="AO637">
            <v>42268</v>
          </cell>
          <cell r="AP637">
            <v>-5.62</v>
          </cell>
          <cell r="AQ637">
            <v>-6</v>
          </cell>
          <cell r="AR637">
            <v>0.1</v>
          </cell>
          <cell r="AS637">
            <v>14.25</v>
          </cell>
          <cell r="AT637">
            <v>4</v>
          </cell>
          <cell r="AU637" t="str">
            <v>Retail</v>
          </cell>
          <cell r="AV637">
            <v>6.25</v>
          </cell>
        </row>
        <row r="638">
          <cell r="A638" t="str">
            <v>SPN03120621</v>
          </cell>
          <cell r="B638" t="str">
            <v>Government Bond</v>
          </cell>
          <cell r="C638" t="str">
            <v>Surat Perbendaharaan Negara Seri SPN03120621</v>
          </cell>
          <cell r="D638" t="str">
            <v>S</v>
          </cell>
          <cell r="E638" t="str">
            <v>I</v>
          </cell>
          <cell r="H638">
            <v>250000000000</v>
          </cell>
          <cell r="I638">
            <v>40990</v>
          </cell>
          <cell r="J638">
            <v>40991</v>
          </cell>
          <cell r="L638">
            <v>41081</v>
          </cell>
          <cell r="M638" t="str">
            <v>IDQ000005900</v>
          </cell>
          <cell r="N638" t="str">
            <v>SPN</v>
          </cell>
          <cell r="O638">
            <v>0</v>
          </cell>
          <cell r="P638" t="str">
            <v>Yield rata-rata tertimbang 3.08000%</v>
          </cell>
          <cell r="Q638">
            <v>41068</v>
          </cell>
          <cell r="R638">
            <v>99.931600000000003</v>
          </cell>
          <cell r="S638" t="str">
            <v>N</v>
          </cell>
          <cell r="V638" t="str">
            <v>GOVT</v>
          </cell>
          <cell r="W638">
            <v>99</v>
          </cell>
          <cell r="X638">
            <v>2</v>
          </cell>
          <cell r="Z638">
            <v>99.931389999999993</v>
          </cell>
          <cell r="AA638">
            <v>99</v>
          </cell>
          <cell r="AB638">
            <v>3</v>
          </cell>
          <cell r="AC638" t="str">
            <v>IDR</v>
          </cell>
          <cell r="AD638">
            <v>250000000000</v>
          </cell>
          <cell r="AI638">
            <v>1</v>
          </cell>
          <cell r="AJ638">
            <v>1</v>
          </cell>
          <cell r="AK638" t="str">
            <v>Actual/Actual</v>
          </cell>
          <cell r="AL638" t="str">
            <v>N</v>
          </cell>
          <cell r="AN638">
            <v>40990</v>
          </cell>
          <cell r="AO638">
            <v>41118</v>
          </cell>
          <cell r="AP638">
            <v>-8.8699999999999992</v>
          </cell>
          <cell r="AQ638">
            <v>-9</v>
          </cell>
          <cell r="AR638">
            <v>50</v>
          </cell>
          <cell r="AT638">
            <v>2</v>
          </cell>
          <cell r="AU638" t="str">
            <v>Wholesale</v>
          </cell>
        </row>
        <row r="639">
          <cell r="A639" t="str">
            <v>MYOR04</v>
          </cell>
          <cell r="B639" t="str">
            <v>Mayora Indah</v>
          </cell>
          <cell r="C639" t="str">
            <v>Obligasi IV Mayora Indah Tahun 2012</v>
          </cell>
          <cell r="D639" t="str">
            <v>P</v>
          </cell>
          <cell r="E639" t="str">
            <v>I</v>
          </cell>
          <cell r="F639" t="str">
            <v>idAA</v>
          </cell>
          <cell r="H639">
            <v>750000000000</v>
          </cell>
          <cell r="I639">
            <v>41038</v>
          </cell>
          <cell r="J639">
            <v>41039</v>
          </cell>
          <cell r="L639">
            <v>43594</v>
          </cell>
          <cell r="M639" t="str">
            <v>IDA000051700</v>
          </cell>
          <cell r="N639" t="str">
            <v>MAYAGUST 3-9</v>
          </cell>
          <cell r="O639">
            <v>3</v>
          </cell>
          <cell r="P639" t="str">
            <v>Fixed = 8.5%</v>
          </cell>
          <cell r="Q639">
            <v>43573.598611111112</v>
          </cell>
          <cell r="R639">
            <v>100.06</v>
          </cell>
          <cell r="S639" t="str">
            <v>N</v>
          </cell>
          <cell r="V639" t="str">
            <v>MYOR</v>
          </cell>
          <cell r="W639">
            <v>2</v>
          </cell>
          <cell r="X639">
            <v>1</v>
          </cell>
          <cell r="Z639">
            <v>100.05</v>
          </cell>
          <cell r="AA639">
            <v>1</v>
          </cell>
          <cell r="AB639">
            <v>3</v>
          </cell>
          <cell r="AC639" t="str">
            <v>IDR</v>
          </cell>
          <cell r="AD639">
            <v>750000000000</v>
          </cell>
          <cell r="AI639">
            <v>1</v>
          </cell>
          <cell r="AJ639">
            <v>7</v>
          </cell>
          <cell r="AK639" t="str">
            <v>30/360</v>
          </cell>
          <cell r="AL639" t="str">
            <v>N</v>
          </cell>
          <cell r="AM639">
            <v>8.5</v>
          </cell>
          <cell r="AN639">
            <v>43505</v>
          </cell>
          <cell r="AO639">
            <v>43594</v>
          </cell>
          <cell r="AP639">
            <v>-1.99</v>
          </cell>
          <cell r="AQ639">
            <v>-2</v>
          </cell>
          <cell r="AR639">
            <v>5</v>
          </cell>
          <cell r="AS639">
            <v>3.11551</v>
          </cell>
          <cell r="AT639">
            <v>1</v>
          </cell>
          <cell r="AU639" t="str">
            <v>Wholesale</v>
          </cell>
          <cell r="AW639" t="str">
            <v>PT Danareksa Sek</v>
          </cell>
        </row>
        <row r="640">
          <cell r="A640" t="str">
            <v>SMKMYOR02</v>
          </cell>
          <cell r="B640" t="str">
            <v>Mayora Indah</v>
          </cell>
          <cell r="C640" t="str">
            <v>Sukuk Mudharabah II Mayora Indah Tahun 2012</v>
          </cell>
          <cell r="D640" t="str">
            <v>P</v>
          </cell>
          <cell r="E640" t="str">
            <v>I</v>
          </cell>
          <cell r="F640" t="str">
            <v>idAA-(sy)</v>
          </cell>
          <cell r="H640">
            <v>250000000000</v>
          </cell>
          <cell r="I640">
            <v>41038</v>
          </cell>
          <cell r="J640">
            <v>41039</v>
          </cell>
          <cell r="L640">
            <v>42864</v>
          </cell>
          <cell r="M640" t="str">
            <v>IDJ000004908</v>
          </cell>
          <cell r="N640" t="str">
            <v>MAYAGUST 3-9</v>
          </cell>
          <cell r="O640">
            <v>3</v>
          </cell>
          <cell r="P640" t="str">
            <v>Nisbah = 39.29%</v>
          </cell>
          <cell r="Q640">
            <v>42829</v>
          </cell>
          <cell r="R640">
            <v>100.12</v>
          </cell>
          <cell r="S640" t="str">
            <v>N</v>
          </cell>
          <cell r="V640" t="str">
            <v>MYOR</v>
          </cell>
          <cell r="W640">
            <v>2</v>
          </cell>
          <cell r="X640">
            <v>1</v>
          </cell>
          <cell r="Z640">
            <v>100.11</v>
          </cell>
          <cell r="AA640">
            <v>4</v>
          </cell>
          <cell r="AB640">
            <v>3</v>
          </cell>
          <cell r="AC640" t="str">
            <v>IDR</v>
          </cell>
          <cell r="AD640">
            <v>250000000000</v>
          </cell>
          <cell r="AI640">
            <v>2</v>
          </cell>
          <cell r="AJ640">
            <v>7</v>
          </cell>
          <cell r="AK640" t="str">
            <v>30/360</v>
          </cell>
          <cell r="AL640" t="str">
            <v>N</v>
          </cell>
          <cell r="AN640">
            <v>42775</v>
          </cell>
          <cell r="AO640">
            <v>42864</v>
          </cell>
          <cell r="AP640">
            <v>-3.99</v>
          </cell>
          <cell r="AQ640">
            <v>-4</v>
          </cell>
          <cell r="AR640">
            <v>4</v>
          </cell>
          <cell r="AT640">
            <v>4</v>
          </cell>
          <cell r="AU640" t="str">
            <v>Wholesale</v>
          </cell>
          <cell r="AW640" t="str">
            <v>PT Danareksa Sek</v>
          </cell>
        </row>
        <row r="641">
          <cell r="A641" t="str">
            <v>SPNS09112012</v>
          </cell>
          <cell r="B641" t="str">
            <v>Government Bond</v>
          </cell>
          <cell r="C641" t="str">
            <v>Surat Perbendaharaan Negara Syariah Seri SPN-S 09112012</v>
          </cell>
          <cell r="D641" t="str">
            <v>S</v>
          </cell>
          <cell r="E641" t="str">
            <v>I</v>
          </cell>
          <cell r="H641">
            <v>905000000000</v>
          </cell>
          <cell r="I641">
            <v>41039</v>
          </cell>
          <cell r="J641">
            <v>41040</v>
          </cell>
          <cell r="L641">
            <v>41222</v>
          </cell>
          <cell r="M641" t="str">
            <v>IDQ000006304</v>
          </cell>
          <cell r="N641" t="str">
            <v>SPN</v>
          </cell>
          <cell r="O641">
            <v>3</v>
          </cell>
          <cell r="P641" t="str">
            <v>Yield Rata rata tertimbang 3.82887%</v>
          </cell>
          <cell r="Q641">
            <v>41039</v>
          </cell>
          <cell r="R641">
            <v>98.124399999999994</v>
          </cell>
          <cell r="S641" t="str">
            <v>N</v>
          </cell>
          <cell r="V641" t="str">
            <v>GOVT</v>
          </cell>
          <cell r="W641">
            <v>99</v>
          </cell>
          <cell r="X641">
            <v>2</v>
          </cell>
          <cell r="Z641">
            <v>98.117180000000005</v>
          </cell>
          <cell r="AA641">
            <v>99</v>
          </cell>
          <cell r="AB641">
            <v>3</v>
          </cell>
          <cell r="AC641" t="str">
            <v>IDR</v>
          </cell>
          <cell r="AD641">
            <v>905000000000</v>
          </cell>
          <cell r="AI641">
            <v>2</v>
          </cell>
          <cell r="AJ641">
            <v>18</v>
          </cell>
          <cell r="AK641" t="str">
            <v>Actual/Actual</v>
          </cell>
          <cell r="AL641" t="str">
            <v>N</v>
          </cell>
          <cell r="AN641">
            <v>41039</v>
          </cell>
          <cell r="AO641">
            <v>41302</v>
          </cell>
          <cell r="AP641">
            <v>-8.49</v>
          </cell>
          <cell r="AQ641">
            <v>-9</v>
          </cell>
          <cell r="AR641">
            <v>50</v>
          </cell>
          <cell r="AS641">
            <v>3.8124600000000002</v>
          </cell>
          <cell r="AT641">
            <v>2</v>
          </cell>
          <cell r="AU641" t="str">
            <v>Wholesale</v>
          </cell>
        </row>
        <row r="642">
          <cell r="A642" t="str">
            <v>IMFI01CCN1</v>
          </cell>
          <cell r="B642" t="str">
            <v>Indomobil Finance Indonesia</v>
          </cell>
          <cell r="C642" t="str">
            <v>Obligasi Berkelanjutan I Indomobil Finance Tahap I Tahun 2012 Seri C</v>
          </cell>
          <cell r="D642" t="str">
            <v>P</v>
          </cell>
          <cell r="E642" t="str">
            <v>I</v>
          </cell>
          <cell r="F642" t="str">
            <v>idA</v>
          </cell>
          <cell r="H642">
            <v>518000000000</v>
          </cell>
          <cell r="I642">
            <v>41040</v>
          </cell>
          <cell r="J642">
            <v>41043</v>
          </cell>
          <cell r="L642">
            <v>42501</v>
          </cell>
          <cell r="M642" t="str">
            <v>IDA0000518C9</v>
          </cell>
          <cell r="N642" t="str">
            <v>MAY-AUG 3-11</v>
          </cell>
          <cell r="O642">
            <v>3</v>
          </cell>
          <cell r="P642" t="str">
            <v>Fixed = 8.25% (Peng-JTO-00007/BEI.PP2/05-2016 tanggal 10 Mei 2016)</v>
          </cell>
          <cell r="Q642">
            <v>42489</v>
          </cell>
          <cell r="R642">
            <v>99.813000000000002</v>
          </cell>
          <cell r="S642" t="str">
            <v>N</v>
          </cell>
          <cell r="V642" t="str">
            <v>IMFI</v>
          </cell>
          <cell r="W642">
            <v>13</v>
          </cell>
          <cell r="X642">
            <v>1</v>
          </cell>
          <cell r="Z642">
            <v>99.783000000000001</v>
          </cell>
          <cell r="AA642">
            <v>1</v>
          </cell>
          <cell r="AB642">
            <v>3</v>
          </cell>
          <cell r="AC642" t="str">
            <v>IDR</v>
          </cell>
          <cell r="AD642">
            <v>518000000000</v>
          </cell>
          <cell r="AI642">
            <v>1</v>
          </cell>
          <cell r="AJ642">
            <v>8</v>
          </cell>
          <cell r="AK642" t="str">
            <v>Actual/Actual</v>
          </cell>
          <cell r="AL642" t="str">
            <v>N</v>
          </cell>
          <cell r="AM642">
            <v>8.25</v>
          </cell>
          <cell r="AN642">
            <v>42411</v>
          </cell>
          <cell r="AO642">
            <v>42501</v>
          </cell>
          <cell r="AP642">
            <v>-4.9800000000000004</v>
          </cell>
          <cell r="AQ642">
            <v>-5</v>
          </cell>
          <cell r="AR642">
            <v>1.5</v>
          </cell>
          <cell r="AS642">
            <v>8.0996500000000005</v>
          </cell>
          <cell r="AT642">
            <v>1</v>
          </cell>
          <cell r="AU642" t="str">
            <v>Wholesale</v>
          </cell>
          <cell r="AW642" t="str">
            <v>PT Cimb Sec Indo</v>
          </cell>
        </row>
        <row r="643">
          <cell r="A643" t="str">
            <v>WEHA01</v>
          </cell>
          <cell r="B643" t="str">
            <v>Panorama Transportasi</v>
          </cell>
          <cell r="C643" t="str">
            <v>Obligasi Panorama Transportasi I Tahun 2012</v>
          </cell>
          <cell r="D643" t="str">
            <v>P</v>
          </cell>
          <cell r="E643" t="str">
            <v>I</v>
          </cell>
          <cell r="F643" t="str">
            <v>idBBB+</v>
          </cell>
          <cell r="H643">
            <v>150000000000</v>
          </cell>
          <cell r="I643">
            <v>41045</v>
          </cell>
          <cell r="J643">
            <v>41050</v>
          </cell>
          <cell r="L643">
            <v>42140</v>
          </cell>
          <cell r="M643" t="str">
            <v>IDA000051908</v>
          </cell>
          <cell r="N643" t="str">
            <v>MEIAGUSTUS 3-16</v>
          </cell>
          <cell r="O643">
            <v>3</v>
          </cell>
          <cell r="P643" t="str">
            <v>Fixed = 12.25%</v>
          </cell>
          <cell r="Q643">
            <v>41641</v>
          </cell>
          <cell r="R643">
            <v>100.06</v>
          </cell>
          <cell r="S643" t="str">
            <v>N</v>
          </cell>
          <cell r="V643" t="str">
            <v>WEHA</v>
          </cell>
          <cell r="W643">
            <v>13</v>
          </cell>
          <cell r="X643">
            <v>1</v>
          </cell>
          <cell r="Z643">
            <v>100.06</v>
          </cell>
          <cell r="AA643">
            <v>1</v>
          </cell>
          <cell r="AB643">
            <v>3</v>
          </cell>
          <cell r="AC643" t="str">
            <v>IDR</v>
          </cell>
          <cell r="AD643">
            <v>150000000000</v>
          </cell>
          <cell r="AI643">
            <v>1</v>
          </cell>
          <cell r="AJ643">
            <v>9</v>
          </cell>
          <cell r="AK643" t="str">
            <v>30/360</v>
          </cell>
          <cell r="AL643" t="str">
            <v>N</v>
          </cell>
          <cell r="AM643">
            <v>12.25</v>
          </cell>
          <cell r="AN643">
            <v>42051</v>
          </cell>
          <cell r="AO643">
            <v>42140</v>
          </cell>
          <cell r="AP643">
            <v>-5.97</v>
          </cell>
          <cell r="AQ643">
            <v>-6</v>
          </cell>
          <cell r="AR643">
            <v>2</v>
          </cell>
          <cell r="AS643">
            <v>12.192539999999999</v>
          </cell>
          <cell r="AT643">
            <v>1</v>
          </cell>
          <cell r="AU643" t="str">
            <v>Wholesale</v>
          </cell>
          <cell r="AW643" t="str">
            <v>PT Waterfront Securities Indonesia</v>
          </cell>
        </row>
        <row r="644">
          <cell r="A644" t="str">
            <v>BIIF01A</v>
          </cell>
          <cell r="B644" t="str">
            <v>BII Finance</v>
          </cell>
          <cell r="C644" t="str">
            <v>Obligasi I BII Finance Tahun 2012 Seri A</v>
          </cell>
          <cell r="D644" t="str">
            <v>P</v>
          </cell>
          <cell r="E644" t="str">
            <v>I</v>
          </cell>
          <cell r="F644" t="str">
            <v>AA+(idn)</v>
          </cell>
          <cell r="H644">
            <v>101000000000</v>
          </cell>
          <cell r="I644">
            <v>41067</v>
          </cell>
          <cell r="J644">
            <v>41068</v>
          </cell>
          <cell r="L644">
            <v>41437</v>
          </cell>
          <cell r="M644" t="str">
            <v>IDA0000524A1</v>
          </cell>
          <cell r="N644" t="str">
            <v>JUNSEP 3-7</v>
          </cell>
          <cell r="O644">
            <v>3</v>
          </cell>
          <cell r="P644" t="str">
            <v>Fixed = 6.5%</v>
          </cell>
          <cell r="Q644">
            <v>41428</v>
          </cell>
          <cell r="R644">
            <v>100.018</v>
          </cell>
          <cell r="S644" t="str">
            <v>N</v>
          </cell>
          <cell r="V644" t="str">
            <v>BIIF</v>
          </cell>
          <cell r="W644">
            <v>1</v>
          </cell>
          <cell r="X644">
            <v>1</v>
          </cell>
          <cell r="Z644">
            <v>100.018</v>
          </cell>
          <cell r="AA644">
            <v>1</v>
          </cell>
          <cell r="AB644">
            <v>3</v>
          </cell>
          <cell r="AC644" t="str">
            <v>IDR</v>
          </cell>
          <cell r="AD644">
            <v>101000000000</v>
          </cell>
          <cell r="AI644">
            <v>1</v>
          </cell>
          <cell r="AJ644">
            <v>7</v>
          </cell>
          <cell r="AK644" t="str">
            <v>30/360</v>
          </cell>
          <cell r="AL644" t="str">
            <v>N</v>
          </cell>
          <cell r="AM644">
            <v>6.5</v>
          </cell>
          <cell r="AN644">
            <v>41340</v>
          </cell>
          <cell r="AO644">
            <v>41437</v>
          </cell>
          <cell r="AP644">
            <v>-7.9</v>
          </cell>
          <cell r="AQ644">
            <v>-8</v>
          </cell>
          <cell r="AR644">
            <v>0.7</v>
          </cell>
          <cell r="AT644">
            <v>1</v>
          </cell>
          <cell r="AU644" t="str">
            <v>Wholesale</v>
          </cell>
          <cell r="AW644" t="str">
            <v>NISP Sekuritas</v>
          </cell>
        </row>
        <row r="645">
          <cell r="A645" t="str">
            <v>BIIF01C</v>
          </cell>
          <cell r="B645" t="str">
            <v>BII Finance</v>
          </cell>
          <cell r="C645" t="str">
            <v>Obligasi I BII Finance Tahun 2012 Seri C</v>
          </cell>
          <cell r="D645" t="str">
            <v>P</v>
          </cell>
          <cell r="E645" t="str">
            <v>I</v>
          </cell>
          <cell r="F645" t="str">
            <v>AA+(idn)</v>
          </cell>
          <cell r="H645">
            <v>143000000000</v>
          </cell>
          <cell r="I645">
            <v>41067</v>
          </cell>
          <cell r="J645">
            <v>41068</v>
          </cell>
          <cell r="L645">
            <v>42528</v>
          </cell>
          <cell r="M645" t="str">
            <v>IDA0000524C7</v>
          </cell>
          <cell r="N645" t="str">
            <v>JUNSEP 3-7</v>
          </cell>
          <cell r="O645">
            <v>3</v>
          </cell>
          <cell r="P645" t="str">
            <v>Fixed = 8% (Peng-JTO-00019/BEI.PP1/06/2016 Tanggal 6 Juni 2016)</v>
          </cell>
          <cell r="Q645">
            <v>42107</v>
          </cell>
          <cell r="R645">
            <v>99.05</v>
          </cell>
          <cell r="S645" t="str">
            <v>N</v>
          </cell>
          <cell r="V645" t="str">
            <v>BIIF</v>
          </cell>
          <cell r="W645">
            <v>1</v>
          </cell>
          <cell r="X645">
            <v>1</v>
          </cell>
          <cell r="Z645">
            <v>99.016670000000005</v>
          </cell>
          <cell r="AA645">
            <v>1</v>
          </cell>
          <cell r="AB645">
            <v>3</v>
          </cell>
          <cell r="AC645" t="str">
            <v>IDR</v>
          </cell>
          <cell r="AD645">
            <v>143000000000</v>
          </cell>
          <cell r="AI645">
            <v>1</v>
          </cell>
          <cell r="AJ645">
            <v>7</v>
          </cell>
          <cell r="AK645" t="str">
            <v>30/360</v>
          </cell>
          <cell r="AL645" t="str">
            <v>N</v>
          </cell>
          <cell r="AM645">
            <v>8</v>
          </cell>
          <cell r="AN645">
            <v>42436</v>
          </cell>
          <cell r="AO645">
            <v>42528</v>
          </cell>
          <cell r="AP645">
            <v>-4.91</v>
          </cell>
          <cell r="AQ645">
            <v>-5</v>
          </cell>
          <cell r="AR645">
            <v>2</v>
          </cell>
          <cell r="AS645">
            <v>8.8771699999999996</v>
          </cell>
          <cell r="AT645">
            <v>1</v>
          </cell>
          <cell r="AU645" t="str">
            <v>Wholesale</v>
          </cell>
          <cell r="AW645" t="str">
            <v>NISP Sekuritas</v>
          </cell>
        </row>
        <row r="646">
          <cell r="A646" t="str">
            <v>BFIN01ACN1</v>
          </cell>
          <cell r="B646" t="str">
            <v>BFI Finance Indonesia</v>
          </cell>
          <cell r="C646" t="str">
            <v>Obligasi Berkelanjutan I BFI Finance Indonesia Tahap I Tahun 2012 Seri A</v>
          </cell>
          <cell r="D646" t="str">
            <v>P</v>
          </cell>
          <cell r="E646" t="str">
            <v>I</v>
          </cell>
          <cell r="F646" t="str">
            <v>A(idn)</v>
          </cell>
          <cell r="H646">
            <v>195000000000</v>
          </cell>
          <cell r="I646">
            <v>41072</v>
          </cell>
          <cell r="J646">
            <v>41073</v>
          </cell>
          <cell r="L646">
            <v>41442</v>
          </cell>
          <cell r="M646" t="str">
            <v>IDA0000525A8</v>
          </cell>
          <cell r="N646" t="str">
            <v>JUNSEP 3-12</v>
          </cell>
          <cell r="O646">
            <v>3</v>
          </cell>
          <cell r="P646" t="str">
            <v>Fixed = 7%</v>
          </cell>
          <cell r="Q646">
            <v>41387</v>
          </cell>
          <cell r="R646">
            <v>100</v>
          </cell>
          <cell r="S646" t="str">
            <v>N</v>
          </cell>
          <cell r="V646" t="str">
            <v>BFIN</v>
          </cell>
          <cell r="W646">
            <v>13</v>
          </cell>
          <cell r="X646">
            <v>1</v>
          </cell>
          <cell r="Z646">
            <v>100</v>
          </cell>
          <cell r="AA646">
            <v>1</v>
          </cell>
          <cell r="AB646">
            <v>3</v>
          </cell>
          <cell r="AC646" t="str">
            <v>IDR</v>
          </cell>
          <cell r="AD646">
            <v>195000000000</v>
          </cell>
          <cell r="AI646">
            <v>1</v>
          </cell>
          <cell r="AJ646">
            <v>8</v>
          </cell>
          <cell r="AK646" t="str">
            <v>30/360</v>
          </cell>
          <cell r="AL646" t="str">
            <v>N</v>
          </cell>
          <cell r="AM646">
            <v>7</v>
          </cell>
          <cell r="AN646">
            <v>41345</v>
          </cell>
          <cell r="AO646">
            <v>41442</v>
          </cell>
          <cell r="AP646">
            <v>-7.89</v>
          </cell>
          <cell r="AQ646">
            <v>-8</v>
          </cell>
          <cell r="AR646">
            <v>1</v>
          </cell>
          <cell r="AT646">
            <v>1</v>
          </cell>
          <cell r="AU646" t="str">
            <v>Wholesale</v>
          </cell>
          <cell r="AW646" t="str">
            <v>Danareksa Sekuritas</v>
          </cell>
        </row>
        <row r="647">
          <cell r="A647" t="str">
            <v>ADHI01BCN1</v>
          </cell>
          <cell r="B647" t="str">
            <v>Adhi Karya (Persero) Tbk</v>
          </cell>
          <cell r="C647" t="str">
            <v>Obligasi Berkelanjutan I ADHI Tahap I Tahun 2012 Seri B</v>
          </cell>
          <cell r="D647" t="str">
            <v>P</v>
          </cell>
          <cell r="E647" t="str">
            <v>I</v>
          </cell>
          <cell r="F647" t="str">
            <v>idA-</v>
          </cell>
          <cell r="H647">
            <v>250000000000</v>
          </cell>
          <cell r="I647">
            <v>41093</v>
          </cell>
          <cell r="J647">
            <v>41094</v>
          </cell>
          <cell r="L647">
            <v>43649</v>
          </cell>
          <cell r="M647" t="str">
            <v>IDA0000535B5</v>
          </cell>
          <cell r="N647" t="str">
            <v>JULOCT 3-3</v>
          </cell>
          <cell r="O647">
            <v>3</v>
          </cell>
          <cell r="P647" t="str">
            <v>Fixed = 9.8%</v>
          </cell>
          <cell r="Q647">
            <v>43488.588194444441</v>
          </cell>
          <cell r="R647">
            <v>100.83</v>
          </cell>
          <cell r="S647" t="str">
            <v>N</v>
          </cell>
          <cell r="V647" t="str">
            <v>ADHI</v>
          </cell>
          <cell r="W647">
            <v>13</v>
          </cell>
          <cell r="X647">
            <v>1</v>
          </cell>
          <cell r="Z647">
            <v>100.78333000000001</v>
          </cell>
          <cell r="AA647">
            <v>1</v>
          </cell>
          <cell r="AB647">
            <v>3</v>
          </cell>
          <cell r="AC647" t="str">
            <v>IDR</v>
          </cell>
          <cell r="AD647">
            <v>250000000000</v>
          </cell>
          <cell r="AI647">
            <v>1</v>
          </cell>
          <cell r="AJ647">
            <v>8</v>
          </cell>
          <cell r="AK647" t="str">
            <v>30/360</v>
          </cell>
          <cell r="AL647" t="str">
            <v>N</v>
          </cell>
          <cell r="AM647">
            <v>9.8000000000000007</v>
          </cell>
          <cell r="AN647">
            <v>43558</v>
          </cell>
          <cell r="AO647">
            <v>43649</v>
          </cell>
          <cell r="AP647">
            <v>-1.84</v>
          </cell>
          <cell r="AQ647">
            <v>-2</v>
          </cell>
          <cell r="AR647">
            <v>15</v>
          </cell>
          <cell r="AS647">
            <v>7.7398300000000004</v>
          </cell>
          <cell r="AT647">
            <v>1</v>
          </cell>
          <cell r="AU647" t="str">
            <v>Retail</v>
          </cell>
          <cell r="AW647" t="str">
            <v>Danareksa Sekuritas</v>
          </cell>
        </row>
        <row r="648">
          <cell r="A648" t="str">
            <v>ADHISM1CN1</v>
          </cell>
          <cell r="B648" t="str">
            <v>Adhi Karya (Persero) Tbk</v>
          </cell>
          <cell r="C648" t="str">
            <v>Sukuk Mudharabah Berkelanjutan I ADHI Tahap I Tahun 2012</v>
          </cell>
          <cell r="D648" t="str">
            <v>P</v>
          </cell>
          <cell r="E648" t="str">
            <v>I</v>
          </cell>
          <cell r="F648" t="str">
            <v>idA-(sy)</v>
          </cell>
          <cell r="H648">
            <v>125000000000</v>
          </cell>
          <cell r="I648">
            <v>41093</v>
          </cell>
          <cell r="J648">
            <v>41094</v>
          </cell>
          <cell r="L648">
            <v>42919</v>
          </cell>
          <cell r="M648" t="str">
            <v>IDJ000005202</v>
          </cell>
          <cell r="N648" t="str">
            <v>JULOCT  3-3</v>
          </cell>
          <cell r="O648">
            <v>3</v>
          </cell>
          <cell r="P648" t="str">
            <v>Nisbah = 73.05% dari pendapatan yang dibagihasilkan</v>
          </cell>
          <cell r="Q648">
            <v>42825</v>
          </cell>
          <cell r="R648">
            <v>100.17</v>
          </cell>
          <cell r="S648" t="str">
            <v>N</v>
          </cell>
          <cell r="V648" t="str">
            <v>ADHI</v>
          </cell>
          <cell r="W648">
            <v>13</v>
          </cell>
          <cell r="X648">
            <v>1</v>
          </cell>
          <cell r="Z648">
            <v>100.16</v>
          </cell>
          <cell r="AA648">
            <v>4</v>
          </cell>
          <cell r="AB648">
            <v>3</v>
          </cell>
          <cell r="AC648" t="str">
            <v>IDR</v>
          </cell>
          <cell r="AD648">
            <v>125000000000</v>
          </cell>
          <cell r="AI648">
            <v>2</v>
          </cell>
          <cell r="AJ648">
            <v>8</v>
          </cell>
          <cell r="AK648" t="str">
            <v>30/360</v>
          </cell>
          <cell r="AL648" t="str">
            <v>N</v>
          </cell>
          <cell r="AN648">
            <v>42828</v>
          </cell>
          <cell r="AO648">
            <v>42919</v>
          </cell>
          <cell r="AP648">
            <v>-3.84</v>
          </cell>
          <cell r="AQ648">
            <v>-4</v>
          </cell>
          <cell r="AR648">
            <v>5</v>
          </cell>
          <cell r="AT648">
            <v>4</v>
          </cell>
          <cell r="AU648" t="str">
            <v>Retail</v>
          </cell>
          <cell r="AW648" t="str">
            <v>Danareksa Sekuritas</v>
          </cell>
        </row>
        <row r="649">
          <cell r="A649" t="str">
            <v>TRAC03A</v>
          </cell>
          <cell r="B649" t="str">
            <v>Serasi Autoraya</v>
          </cell>
          <cell r="C649" t="str">
            <v>Obligasi Serasi Autoraya III Seri A Tahun 2012</v>
          </cell>
          <cell r="D649" t="str">
            <v>P</v>
          </cell>
          <cell r="E649" t="str">
            <v>I</v>
          </cell>
          <cell r="F649" t="str">
            <v>idA+</v>
          </cell>
          <cell r="H649">
            <v>160000000000</v>
          </cell>
          <cell r="I649">
            <v>41095</v>
          </cell>
          <cell r="J649">
            <v>41096</v>
          </cell>
          <cell r="L649">
            <v>41470</v>
          </cell>
          <cell r="M649" t="str">
            <v>IDA0000537A3</v>
          </cell>
          <cell r="N649" t="str">
            <v>JULOCT 3-5</v>
          </cell>
          <cell r="O649">
            <v>3</v>
          </cell>
          <cell r="P649" t="str">
            <v>Fixed = 6.9%</v>
          </cell>
          <cell r="Q649">
            <v>41460</v>
          </cell>
          <cell r="R649">
            <v>99.97</v>
          </cell>
          <cell r="S649" t="str">
            <v>N</v>
          </cell>
          <cell r="V649" t="str">
            <v>TRAC</v>
          </cell>
          <cell r="W649">
            <v>13</v>
          </cell>
          <cell r="X649">
            <v>1</v>
          </cell>
          <cell r="Z649">
            <v>99.97</v>
          </cell>
          <cell r="AA649">
            <v>1</v>
          </cell>
          <cell r="AB649">
            <v>3</v>
          </cell>
          <cell r="AC649" t="str">
            <v>IDR</v>
          </cell>
          <cell r="AD649">
            <v>160000000000</v>
          </cell>
          <cell r="AI649">
            <v>1</v>
          </cell>
          <cell r="AJ649">
            <v>8</v>
          </cell>
          <cell r="AK649" t="str">
            <v>30/360</v>
          </cell>
          <cell r="AL649" t="str">
            <v>N</v>
          </cell>
          <cell r="AM649">
            <v>6.9</v>
          </cell>
          <cell r="AN649">
            <v>41369</v>
          </cell>
          <cell r="AO649">
            <v>41470</v>
          </cell>
          <cell r="AP649">
            <v>-7.81</v>
          </cell>
          <cell r="AQ649">
            <v>-8</v>
          </cell>
          <cell r="AR649">
            <v>0.1</v>
          </cell>
          <cell r="AS649">
            <v>0</v>
          </cell>
          <cell r="AT649">
            <v>1</v>
          </cell>
          <cell r="AU649" t="str">
            <v>Retail</v>
          </cell>
          <cell r="AW649" t="str">
            <v>Victoria Securities Ind</v>
          </cell>
        </row>
        <row r="650">
          <cell r="A650" t="str">
            <v>TRAC03B</v>
          </cell>
          <cell r="B650" t="str">
            <v>Serasi Autoraya</v>
          </cell>
          <cell r="C650" t="str">
            <v>Obligasi Serasi Autoraya III Seri B Tahun 2012</v>
          </cell>
          <cell r="D650" t="str">
            <v>P</v>
          </cell>
          <cell r="E650" t="str">
            <v>I</v>
          </cell>
          <cell r="F650" t="str">
            <v>idA+</v>
          </cell>
          <cell r="H650">
            <v>331000000000</v>
          </cell>
          <cell r="I650">
            <v>41095</v>
          </cell>
          <cell r="J650">
            <v>41096</v>
          </cell>
          <cell r="L650">
            <v>41825</v>
          </cell>
          <cell r="M650" t="str">
            <v>IDA0000537B1</v>
          </cell>
          <cell r="N650" t="str">
            <v>JULOCT 3-5</v>
          </cell>
          <cell r="O650">
            <v>3</v>
          </cell>
          <cell r="P650" t="str">
            <v>Fixed = 7.75%</v>
          </cell>
          <cell r="Q650">
            <v>41757</v>
          </cell>
          <cell r="R650">
            <v>99.51</v>
          </cell>
          <cell r="S650" t="str">
            <v>N</v>
          </cell>
          <cell r="V650" t="str">
            <v>TRAC</v>
          </cell>
          <cell r="W650">
            <v>13</v>
          </cell>
          <cell r="X650">
            <v>1</v>
          </cell>
          <cell r="Z650">
            <v>99.589410000000001</v>
          </cell>
          <cell r="AA650">
            <v>1</v>
          </cell>
          <cell r="AB650">
            <v>3</v>
          </cell>
          <cell r="AC650" t="str">
            <v>IDR</v>
          </cell>
          <cell r="AD650">
            <v>331000000000</v>
          </cell>
          <cell r="AI650">
            <v>1</v>
          </cell>
          <cell r="AJ650">
            <v>8</v>
          </cell>
          <cell r="AK650" t="str">
            <v>30/360</v>
          </cell>
          <cell r="AL650" t="str">
            <v>N</v>
          </cell>
          <cell r="AM650">
            <v>7.75</v>
          </cell>
          <cell r="AN650">
            <v>41734</v>
          </cell>
          <cell r="AO650">
            <v>41825</v>
          </cell>
          <cell r="AP650">
            <v>-6.84</v>
          </cell>
          <cell r="AQ650">
            <v>-7</v>
          </cell>
          <cell r="AR650">
            <v>5</v>
          </cell>
          <cell r="AS650">
            <v>0</v>
          </cell>
          <cell r="AT650">
            <v>1</v>
          </cell>
          <cell r="AU650" t="str">
            <v>Retail</v>
          </cell>
          <cell r="AW650" t="str">
            <v>Victoria Sec Ind</v>
          </cell>
        </row>
        <row r="651">
          <cell r="A651" t="str">
            <v>TRAC03C</v>
          </cell>
          <cell r="B651" t="str">
            <v>Serasi Autoraya</v>
          </cell>
          <cell r="C651" t="str">
            <v>Obligasi Serasi Autoraya III Seri C Tahun 2012</v>
          </cell>
          <cell r="D651" t="str">
            <v>P</v>
          </cell>
          <cell r="E651" t="str">
            <v>I</v>
          </cell>
          <cell r="F651" t="str">
            <v>idA+</v>
          </cell>
          <cell r="H651">
            <v>141000000000</v>
          </cell>
          <cell r="I651">
            <v>41095</v>
          </cell>
          <cell r="J651">
            <v>41096</v>
          </cell>
          <cell r="K651">
            <v>42188</v>
          </cell>
          <cell r="L651">
            <v>42190</v>
          </cell>
          <cell r="M651" t="str">
            <v>IDA0000537C9</v>
          </cell>
          <cell r="N651" t="str">
            <v>JULOCT 3-5</v>
          </cell>
          <cell r="O651">
            <v>3</v>
          </cell>
          <cell r="P651" t="str">
            <v>Fixed = 8.3%</v>
          </cell>
          <cell r="Q651">
            <v>42166</v>
          </cell>
          <cell r="R651">
            <v>99.96</v>
          </cell>
          <cell r="S651" t="str">
            <v>N</v>
          </cell>
          <cell r="V651" t="str">
            <v>TRAC</v>
          </cell>
          <cell r="W651">
            <v>13</v>
          </cell>
          <cell r="X651">
            <v>1</v>
          </cell>
          <cell r="Z651">
            <v>99.96</v>
          </cell>
          <cell r="AA651">
            <v>1</v>
          </cell>
          <cell r="AB651">
            <v>3</v>
          </cell>
          <cell r="AC651" t="str">
            <v>IDR</v>
          </cell>
          <cell r="AD651">
            <v>141000000000</v>
          </cell>
          <cell r="AI651">
            <v>1</v>
          </cell>
          <cell r="AJ651">
            <v>8</v>
          </cell>
          <cell r="AK651" t="str">
            <v>30/360</v>
          </cell>
          <cell r="AL651" t="str">
            <v>N</v>
          </cell>
          <cell r="AM651">
            <v>8.3000000000000007</v>
          </cell>
          <cell r="AN651">
            <v>42099</v>
          </cell>
          <cell r="AO651">
            <v>42190</v>
          </cell>
          <cell r="AP651">
            <v>-5.84</v>
          </cell>
          <cell r="AQ651">
            <v>-6</v>
          </cell>
          <cell r="AR651">
            <v>1</v>
          </cell>
          <cell r="AT651">
            <v>1</v>
          </cell>
          <cell r="AU651" t="str">
            <v>Retail</v>
          </cell>
          <cell r="AW651" t="str">
            <v>Victoria Securities Indonesia</v>
          </cell>
        </row>
        <row r="652">
          <cell r="A652" t="str">
            <v>TRAC03D</v>
          </cell>
          <cell r="B652" t="str">
            <v>Serasi Autoraya</v>
          </cell>
          <cell r="C652" t="str">
            <v>Obligasi Serasi Autoraya III Seri D Tahun 2012</v>
          </cell>
          <cell r="D652" t="str">
            <v>P</v>
          </cell>
          <cell r="E652" t="str">
            <v>I</v>
          </cell>
          <cell r="F652" t="str">
            <v>idA+</v>
          </cell>
          <cell r="H652">
            <v>148000000000</v>
          </cell>
          <cell r="I652">
            <v>41095</v>
          </cell>
          <cell r="J652">
            <v>41096</v>
          </cell>
          <cell r="L652">
            <v>42556</v>
          </cell>
          <cell r="M652" t="str">
            <v>IDA0000537D7</v>
          </cell>
          <cell r="N652" t="str">
            <v>JULOCT 3-5</v>
          </cell>
          <cell r="O652">
            <v>3</v>
          </cell>
          <cell r="P652" t="str">
            <v>Fixed = 8.75%</v>
          </cell>
          <cell r="Q652">
            <v>42500</v>
          </cell>
          <cell r="R652">
            <v>100.27</v>
          </cell>
          <cell r="S652" t="str">
            <v>N</v>
          </cell>
          <cell r="V652" t="str">
            <v>TRAC</v>
          </cell>
          <cell r="W652">
            <v>13</v>
          </cell>
          <cell r="X652">
            <v>1</v>
          </cell>
          <cell r="Z652">
            <v>100.265</v>
          </cell>
          <cell r="AA652">
            <v>1</v>
          </cell>
          <cell r="AB652">
            <v>3</v>
          </cell>
          <cell r="AC652" t="str">
            <v>IDR</v>
          </cell>
          <cell r="AD652">
            <v>148000000000</v>
          </cell>
          <cell r="AI652">
            <v>1</v>
          </cell>
          <cell r="AJ652">
            <v>8</v>
          </cell>
          <cell r="AK652" t="str">
            <v>30/360</v>
          </cell>
          <cell r="AL652" t="str">
            <v>N</v>
          </cell>
          <cell r="AM652">
            <v>8.75</v>
          </cell>
          <cell r="AN652">
            <v>42465</v>
          </cell>
          <cell r="AO652">
            <v>42556</v>
          </cell>
          <cell r="AP652">
            <v>-4.83</v>
          </cell>
          <cell r="AQ652">
            <v>-5</v>
          </cell>
          <cell r="AR652">
            <v>2</v>
          </cell>
          <cell r="AS652">
            <v>8.6740999999999993</v>
          </cell>
          <cell r="AT652">
            <v>1</v>
          </cell>
          <cell r="AU652" t="str">
            <v>Retail</v>
          </cell>
          <cell r="AW652" t="str">
            <v>Victoria Sec Ind</v>
          </cell>
        </row>
        <row r="653">
          <cell r="A653" t="str">
            <v>GBRB0012NvBF</v>
          </cell>
          <cell r="B653" t="str">
            <v>Government Bond</v>
          </cell>
          <cell r="C653" t="str">
            <v>Obligasi Pem. Th. 2002 Seri FR0012</v>
          </cell>
          <cell r="D653" t="str">
            <v>S</v>
          </cell>
          <cell r="E653" t="str">
            <v>I</v>
          </cell>
          <cell r="G653">
            <v>0</v>
          </cell>
          <cell r="H653">
            <v>1808141000000</v>
          </cell>
          <cell r="I653">
            <v>37580</v>
          </cell>
          <cell r="J653">
            <v>37593</v>
          </cell>
          <cell r="K653">
            <v>367</v>
          </cell>
          <cell r="L653">
            <v>40313</v>
          </cell>
          <cell r="M653" t="str">
            <v>IDG000004300</v>
          </cell>
          <cell r="N653" t="str">
            <v>MNp6-15</v>
          </cell>
          <cell r="O653">
            <v>6</v>
          </cell>
          <cell r="P653" t="str">
            <v>Fixed:12</v>
          </cell>
        </row>
        <row r="654">
          <cell r="A654" t="str">
            <v>GBRB0011NvBF</v>
          </cell>
          <cell r="B654" t="str">
            <v>Government Bond</v>
          </cell>
          <cell r="C654" t="str">
            <v>Obligasi Pem. Th. 2002 Seri FR0011</v>
          </cell>
          <cell r="D654" t="str">
            <v>S</v>
          </cell>
          <cell r="E654" t="str">
            <v>I</v>
          </cell>
          <cell r="G654">
            <v>0</v>
          </cell>
          <cell r="H654">
            <v>800000000000</v>
          </cell>
          <cell r="I654">
            <v>37580</v>
          </cell>
          <cell r="J654">
            <v>37593</v>
          </cell>
          <cell r="L654">
            <v>40313</v>
          </cell>
          <cell r="M654" t="str">
            <v>IDG000004201</v>
          </cell>
          <cell r="N654" t="str">
            <v>MNp6-15</v>
          </cell>
          <cell r="O654">
            <v>6</v>
          </cell>
          <cell r="P654" t="str">
            <v>Fixed:13</v>
          </cell>
        </row>
        <row r="655">
          <cell r="A655" t="str">
            <v>GBRB0010NvBF</v>
          </cell>
          <cell r="B655" t="str">
            <v>Government Bond</v>
          </cell>
          <cell r="C655" t="str">
            <v>Obligasi Pem. Th. 2002 Seri FR0010</v>
          </cell>
          <cell r="D655" t="str">
            <v>S</v>
          </cell>
          <cell r="E655" t="str">
            <v>I</v>
          </cell>
          <cell r="G655">
            <v>0</v>
          </cell>
          <cell r="H655">
            <v>9988678000000</v>
          </cell>
          <cell r="I655">
            <v>37580</v>
          </cell>
          <cell r="J655">
            <v>37593</v>
          </cell>
          <cell r="K655">
            <v>367</v>
          </cell>
          <cell r="L655">
            <v>40252</v>
          </cell>
          <cell r="M655" t="str">
            <v>IDG000004102</v>
          </cell>
          <cell r="N655" t="str">
            <v>MSp6-15</v>
          </cell>
          <cell r="O655">
            <v>6</v>
          </cell>
          <cell r="P655" t="str">
            <v>Fixed:13</v>
          </cell>
        </row>
        <row r="656">
          <cell r="A656" t="str">
            <v>JMPD10OXBFTW</v>
          </cell>
          <cell r="B656" t="str">
            <v>Jasa Marga</v>
          </cell>
          <cell r="C656" t="str">
            <v>Jasa Marga X Tahun 2002 Seri O</v>
          </cell>
          <cell r="D656" t="str">
            <v>P</v>
          </cell>
          <cell r="E656" t="str">
            <v>I</v>
          </cell>
          <cell r="F656" t="str">
            <v>idAA</v>
          </cell>
          <cell r="G656">
            <v>0</v>
          </cell>
          <cell r="H656">
            <v>650000000000</v>
          </cell>
          <cell r="I656">
            <v>37594</v>
          </cell>
          <cell r="J656">
            <v>37601</v>
          </cell>
          <cell r="K656">
            <v>367</v>
          </cell>
          <cell r="L656">
            <v>40516</v>
          </cell>
          <cell r="M656" t="str">
            <v>IDA000016406</v>
          </cell>
          <cell r="N656" t="str">
            <v>DMr3-04</v>
          </cell>
          <cell r="O656">
            <v>3</v>
          </cell>
          <cell r="P656" t="str">
            <v>Fixed:16</v>
          </cell>
        </row>
        <row r="657">
          <cell r="A657" t="str">
            <v>FR0029</v>
          </cell>
          <cell r="B657" t="str">
            <v>Government Bond</v>
          </cell>
          <cell r="C657" t="str">
            <v>Obligasi Negara Th. 2005 Seri FR0029</v>
          </cell>
          <cell r="D657" t="str">
            <v>S</v>
          </cell>
          <cell r="E657" t="str">
            <v>I</v>
          </cell>
          <cell r="G657">
            <v>0</v>
          </cell>
          <cell r="H657">
            <v>3706000000000</v>
          </cell>
          <cell r="I657">
            <v>38470</v>
          </cell>
          <cell r="J657">
            <v>38471</v>
          </cell>
          <cell r="L657">
            <v>39187</v>
          </cell>
          <cell r="M657" t="str">
            <v>IDG000006008</v>
          </cell>
          <cell r="N657" t="str">
            <v>AOc6-15</v>
          </cell>
          <cell r="O657">
            <v>6</v>
          </cell>
          <cell r="P657" t="str">
            <v>Fixed = 9.50%</v>
          </cell>
          <cell r="Q657">
            <v>39182</v>
          </cell>
          <cell r="R657">
            <v>100</v>
          </cell>
          <cell r="S657" t="str">
            <v>N</v>
          </cell>
          <cell r="T657">
            <v>99</v>
          </cell>
          <cell r="U657">
            <v>99</v>
          </cell>
          <cell r="V657" t="str">
            <v>GOVT</v>
          </cell>
          <cell r="W657">
            <v>99</v>
          </cell>
          <cell r="X657">
            <v>2</v>
          </cell>
          <cell r="Z657">
            <v>100</v>
          </cell>
          <cell r="AA657">
            <v>1</v>
          </cell>
          <cell r="AB657">
            <v>3</v>
          </cell>
          <cell r="AC657" t="str">
            <v>IDR</v>
          </cell>
          <cell r="AD657">
            <v>3706000000000</v>
          </cell>
          <cell r="AI657">
            <v>1</v>
          </cell>
          <cell r="AJ657">
            <v>3</v>
          </cell>
          <cell r="AK657" t="str">
            <v>Actual/Actual</v>
          </cell>
          <cell r="AL657" t="str">
            <v>N</v>
          </cell>
          <cell r="AM657">
            <v>9.5</v>
          </cell>
          <cell r="AP657">
            <v>-14.06</v>
          </cell>
          <cell r="AQ657">
            <v>-15</v>
          </cell>
          <cell r="AT657">
            <v>1</v>
          </cell>
        </row>
        <row r="658">
          <cell r="A658" t="str">
            <v>INFI01AXBFTW</v>
          </cell>
          <cell r="B658" t="str">
            <v>Inti Fasindo Int'l</v>
          </cell>
          <cell r="C658" t="str">
            <v>Inti Fasindo I Tahun 2002 Seri A</v>
          </cell>
          <cell r="D658" t="str">
            <v>P</v>
          </cell>
          <cell r="E658" t="str">
            <v>I</v>
          </cell>
          <cell r="F658" t="str">
            <v>idD</v>
          </cell>
          <cell r="G658">
            <v>0</v>
          </cell>
          <cell r="H658">
            <v>95000000000</v>
          </cell>
          <cell r="I658">
            <v>37627</v>
          </cell>
          <cell r="J658">
            <v>37630</v>
          </cell>
          <cell r="L658">
            <v>39453</v>
          </cell>
          <cell r="M658" t="str">
            <v>IDA0000166A1</v>
          </cell>
          <cell r="N658" t="str">
            <v>JAp3-06</v>
          </cell>
          <cell r="O658">
            <v>3</v>
          </cell>
          <cell r="P658" t="str">
            <v>Fixed:18</v>
          </cell>
        </row>
        <row r="659">
          <cell r="A659" t="str">
            <v>NISP-02XX-BV</v>
          </cell>
          <cell r="B659" t="str">
            <v>Bank NISP</v>
          </cell>
          <cell r="C659" t="str">
            <v>Bank NISP II Tahun 1999</v>
          </cell>
          <cell r="D659" t="str">
            <v>P</v>
          </cell>
          <cell r="E659" t="str">
            <v>I</v>
          </cell>
          <cell r="F659" t="str">
            <v>idBBB+</v>
          </cell>
          <cell r="G659">
            <v>365</v>
          </cell>
          <cell r="H659">
            <v>7000000000</v>
          </cell>
          <cell r="I659">
            <v>36439</v>
          </cell>
          <cell r="J659">
            <v>36448</v>
          </cell>
          <cell r="L659">
            <v>38266</v>
          </cell>
          <cell r="M659" t="str">
            <v>IDA000010706</v>
          </cell>
          <cell r="N659" t="str">
            <v>OJa3-06</v>
          </cell>
          <cell r="O659">
            <v>3</v>
          </cell>
          <cell r="P659" t="str">
            <v>ATD6+1</v>
          </cell>
        </row>
        <row r="660">
          <cell r="A660" t="str">
            <v>INKP-01A1-BF</v>
          </cell>
          <cell r="B660" t="str">
            <v>Indah Kiat</v>
          </cell>
          <cell r="C660" t="str">
            <v>Indah Kiat I Tahun 1999 Seri A1</v>
          </cell>
          <cell r="D660" t="str">
            <v>P</v>
          </cell>
          <cell r="E660" t="str">
            <v>I</v>
          </cell>
          <cell r="F660" t="str">
            <v>idD</v>
          </cell>
          <cell r="G660">
            <v>516</v>
          </cell>
          <cell r="H660">
            <v>470000000000</v>
          </cell>
          <cell r="I660">
            <v>36447</v>
          </cell>
          <cell r="J660">
            <v>36453</v>
          </cell>
          <cell r="K660">
            <v>38261</v>
          </cell>
          <cell r="L660">
            <v>38274</v>
          </cell>
          <cell r="M660" t="str">
            <v>IDA0000108A3</v>
          </cell>
          <cell r="N660" t="str">
            <v>OJa3-14</v>
          </cell>
          <cell r="O660">
            <v>3</v>
          </cell>
          <cell r="P660" t="str">
            <v>Fixed:17.00%</v>
          </cell>
          <cell r="S660" t="str">
            <v>N</v>
          </cell>
          <cell r="T660">
            <v>3</v>
          </cell>
          <cell r="U660">
            <v>38</v>
          </cell>
          <cell r="V660" t="str">
            <v>INKP</v>
          </cell>
          <cell r="W660">
            <v>2</v>
          </cell>
          <cell r="X660">
            <v>1</v>
          </cell>
          <cell r="Y660">
            <v>10</v>
          </cell>
          <cell r="AA660">
            <v>1</v>
          </cell>
          <cell r="AB660">
            <v>1</v>
          </cell>
          <cell r="AC660" t="str">
            <v>IDR</v>
          </cell>
          <cell r="AD660">
            <v>470000000000</v>
          </cell>
          <cell r="AI660">
            <v>1</v>
          </cell>
          <cell r="AJ660">
            <v>23</v>
          </cell>
          <cell r="AK660" t="str">
            <v>30/360</v>
          </cell>
          <cell r="AL660" t="str">
            <v>N</v>
          </cell>
          <cell r="AM660">
            <v>17</v>
          </cell>
          <cell r="AP660">
            <v>-16.559999999999999</v>
          </cell>
          <cell r="AQ660">
            <v>-17</v>
          </cell>
          <cell r="AT660">
            <v>1</v>
          </cell>
        </row>
        <row r="661">
          <cell r="A661" t="str">
            <v>GBRB0017SpBV</v>
          </cell>
          <cell r="B661" t="str">
            <v>Government Bond</v>
          </cell>
          <cell r="C661" t="str">
            <v>Obligasi Pem. Th. 2002 Seri VR0017</v>
          </cell>
          <cell r="D661" t="str">
            <v>S</v>
          </cell>
          <cell r="E661" t="str">
            <v>I</v>
          </cell>
          <cell r="G661">
            <v>0</v>
          </cell>
          <cell r="H661">
            <v>3458666000000</v>
          </cell>
          <cell r="I661">
            <v>37524</v>
          </cell>
          <cell r="J661">
            <v>37585</v>
          </cell>
          <cell r="K661">
            <v>367</v>
          </cell>
          <cell r="L661">
            <v>40719</v>
          </cell>
          <cell r="M661" t="str">
            <v>IDG000002601</v>
          </cell>
          <cell r="N661" t="str">
            <v>SDc3-25</v>
          </cell>
          <cell r="O661">
            <v>3</v>
          </cell>
          <cell r="P661" t="str">
            <v>3 Months SBI</v>
          </cell>
          <cell r="Q661">
            <v>40511</v>
          </cell>
          <cell r="R661">
            <v>100</v>
          </cell>
          <cell r="S661" t="str">
            <v>N</v>
          </cell>
          <cell r="T661">
            <v>0</v>
          </cell>
          <cell r="U661">
            <v>0</v>
          </cell>
          <cell r="V661" t="str">
            <v>GOVT</v>
          </cell>
          <cell r="W661">
            <v>99</v>
          </cell>
          <cell r="X661">
            <v>2</v>
          </cell>
          <cell r="Y661">
            <v>0</v>
          </cell>
          <cell r="Z661">
            <v>100</v>
          </cell>
          <cell r="AA661">
            <v>2</v>
          </cell>
          <cell r="AB661">
            <v>3</v>
          </cell>
          <cell r="AC661" t="str">
            <v>IDR</v>
          </cell>
          <cell r="AD661">
            <v>1031666000000</v>
          </cell>
          <cell r="AI661">
            <v>1</v>
          </cell>
          <cell r="AJ661">
            <v>4</v>
          </cell>
          <cell r="AK661" t="str">
            <v>Actual/Actual</v>
          </cell>
          <cell r="AL661" t="str">
            <v>N</v>
          </cell>
          <cell r="AM661">
            <v>6.3696700000000002</v>
          </cell>
          <cell r="AN661">
            <v>40627</v>
          </cell>
          <cell r="AO661">
            <v>40719</v>
          </cell>
          <cell r="AP661">
            <v>-9.8699999999999992</v>
          </cell>
          <cell r="AQ661">
            <v>-10</v>
          </cell>
          <cell r="AR661">
            <v>0.44999998807907099</v>
          </cell>
          <cell r="AS661">
            <v>0</v>
          </cell>
          <cell r="AT661">
            <v>1</v>
          </cell>
          <cell r="AU661" t="str">
            <v>Wholesale</v>
          </cell>
          <cell r="AV661">
            <v>0</v>
          </cell>
        </row>
        <row r="662">
          <cell r="A662" t="str">
            <v>GBRB0018OcBV</v>
          </cell>
          <cell r="B662" t="str">
            <v>Government Bond</v>
          </cell>
          <cell r="C662" t="str">
            <v>Obligasi Pem. Th. 2002 Seri VR0018</v>
          </cell>
          <cell r="D662" t="str">
            <v>S</v>
          </cell>
          <cell r="E662" t="str">
            <v>I</v>
          </cell>
          <cell r="H662">
            <v>516483000000</v>
          </cell>
          <cell r="I662">
            <v>37554</v>
          </cell>
          <cell r="J662">
            <v>37585</v>
          </cell>
          <cell r="K662">
            <v>366</v>
          </cell>
          <cell r="L662">
            <v>41207</v>
          </cell>
          <cell r="M662" t="str">
            <v>IDG000002700</v>
          </cell>
          <cell r="N662" t="str">
            <v>OJa3-25</v>
          </cell>
          <cell r="O662">
            <v>3</v>
          </cell>
          <cell r="P662" t="str">
            <v>SPN 3 bulan</v>
          </cell>
          <cell r="Q662">
            <v>40652</v>
          </cell>
          <cell r="R662">
            <v>108.5</v>
          </cell>
          <cell r="S662" t="str">
            <v>N</v>
          </cell>
          <cell r="T662">
            <v>0</v>
          </cell>
          <cell r="U662">
            <v>0</v>
          </cell>
          <cell r="V662" t="str">
            <v>GOVT</v>
          </cell>
          <cell r="W662">
            <v>99</v>
          </cell>
          <cell r="X662">
            <v>2</v>
          </cell>
          <cell r="Y662">
            <v>0</v>
          </cell>
          <cell r="Z662">
            <v>108.5</v>
          </cell>
          <cell r="AA662">
            <v>2</v>
          </cell>
          <cell r="AB662">
            <v>3</v>
          </cell>
          <cell r="AC662" t="str">
            <v>IDR</v>
          </cell>
          <cell r="AD662">
            <v>4368483000000</v>
          </cell>
          <cell r="AI662">
            <v>1</v>
          </cell>
          <cell r="AJ662">
            <v>4</v>
          </cell>
          <cell r="AK662" t="str">
            <v>Actual/Actual</v>
          </cell>
          <cell r="AL662" t="str">
            <v>N</v>
          </cell>
          <cell r="AM662">
            <v>3.9890599999999998</v>
          </cell>
          <cell r="AN662">
            <v>41115</v>
          </cell>
          <cell r="AO662">
            <v>41258</v>
          </cell>
          <cell r="AP662">
            <v>-8.5299999999999994</v>
          </cell>
          <cell r="AQ662">
            <v>-9</v>
          </cell>
          <cell r="AR662">
            <v>2</v>
          </cell>
          <cell r="AS662">
            <v>5.92</v>
          </cell>
          <cell r="AT662">
            <v>1</v>
          </cell>
          <cell r="AU662" t="str">
            <v>Wholesale</v>
          </cell>
        </row>
        <row r="663">
          <cell r="A663" t="str">
            <v>GBRB0009MyBV</v>
          </cell>
          <cell r="B663" t="str">
            <v>Government Bond</v>
          </cell>
          <cell r="C663" t="str">
            <v>Obligasi Pem. Mei  1999 Seri VR0009</v>
          </cell>
          <cell r="D663" t="str">
            <v>S</v>
          </cell>
          <cell r="E663" t="str">
            <v>I</v>
          </cell>
          <cell r="G663">
            <v>0</v>
          </cell>
          <cell r="H663">
            <v>3229756000000</v>
          </cell>
          <cell r="I663">
            <v>36308</v>
          </cell>
          <cell r="J663">
            <v>36557</v>
          </cell>
          <cell r="K663">
            <v>38801</v>
          </cell>
          <cell r="L663">
            <v>38801</v>
          </cell>
          <cell r="M663" t="str">
            <v>IDG000001108</v>
          </cell>
          <cell r="N663" t="str">
            <v>JSp3-25</v>
          </cell>
          <cell r="O663">
            <v>3</v>
          </cell>
          <cell r="P663" t="str">
            <v>3 Months SBI</v>
          </cell>
          <cell r="S663" t="str">
            <v>N</v>
          </cell>
          <cell r="T663">
            <v>99</v>
          </cell>
          <cell r="U663">
            <v>99</v>
          </cell>
          <cell r="V663" t="str">
            <v>GOVT</v>
          </cell>
          <cell r="W663">
            <v>99</v>
          </cell>
          <cell r="X663">
            <v>2</v>
          </cell>
          <cell r="AA663">
            <v>2</v>
          </cell>
          <cell r="AB663">
            <v>3</v>
          </cell>
          <cell r="AC663" t="str">
            <v>IDR</v>
          </cell>
          <cell r="AD663">
            <v>3229756000000</v>
          </cell>
          <cell r="AI663">
            <v>1</v>
          </cell>
          <cell r="AJ663">
            <v>4</v>
          </cell>
          <cell r="AK663" t="str">
            <v>Actual/Actual</v>
          </cell>
          <cell r="AL663" t="str">
            <v>N</v>
          </cell>
          <cell r="AM663">
            <v>12.833310000000001</v>
          </cell>
          <cell r="AP663">
            <v>-15.12</v>
          </cell>
          <cell r="AQ663">
            <v>-16</v>
          </cell>
          <cell r="AT663">
            <v>1</v>
          </cell>
        </row>
        <row r="664">
          <cell r="A664" t="str">
            <v>GBRB0011MyBV</v>
          </cell>
          <cell r="B664" t="str">
            <v>Government Bond</v>
          </cell>
          <cell r="C664" t="str">
            <v>Obligasi Pem. Mei  1999 Seri VR0011</v>
          </cell>
          <cell r="D664" t="str">
            <v>S</v>
          </cell>
          <cell r="E664" t="str">
            <v>I</v>
          </cell>
          <cell r="G664">
            <v>0</v>
          </cell>
          <cell r="H664">
            <v>4160627000000</v>
          </cell>
          <cell r="I664">
            <v>36308</v>
          </cell>
          <cell r="J664">
            <v>36557</v>
          </cell>
          <cell r="L664">
            <v>39138</v>
          </cell>
          <cell r="M664" t="str">
            <v>IDG000001306</v>
          </cell>
          <cell r="N664" t="str">
            <v>MAg3-25</v>
          </cell>
          <cell r="O664">
            <v>3</v>
          </cell>
          <cell r="P664" t="str">
            <v>3 Months SBI</v>
          </cell>
          <cell r="Q664">
            <v>39132</v>
          </cell>
          <cell r="R664">
            <v>100.003</v>
          </cell>
          <cell r="S664" t="str">
            <v>N</v>
          </cell>
          <cell r="T664">
            <v>99</v>
          </cell>
          <cell r="U664">
            <v>99</v>
          </cell>
          <cell r="V664" t="str">
            <v>GOVT</v>
          </cell>
          <cell r="W664">
            <v>99</v>
          </cell>
          <cell r="X664">
            <v>2</v>
          </cell>
          <cell r="Z664">
            <v>100.003</v>
          </cell>
          <cell r="AA664">
            <v>2</v>
          </cell>
          <cell r="AB664">
            <v>1</v>
          </cell>
          <cell r="AC664" t="str">
            <v>IDR</v>
          </cell>
          <cell r="AD664">
            <v>4160627000000</v>
          </cell>
          <cell r="AI664">
            <v>1</v>
          </cell>
          <cell r="AJ664">
            <v>4</v>
          </cell>
          <cell r="AK664" t="str">
            <v>Actual/Actual</v>
          </cell>
          <cell r="AL664" t="str">
            <v>N</v>
          </cell>
          <cell r="AM664">
            <v>9.5</v>
          </cell>
          <cell r="AP664">
            <v>-14.2</v>
          </cell>
          <cell r="AQ664">
            <v>-15</v>
          </cell>
          <cell r="AT664">
            <v>1</v>
          </cell>
        </row>
        <row r="665">
          <cell r="A665" t="str">
            <v>GBRB0006MyBV</v>
          </cell>
          <cell r="B665" t="str">
            <v>Government Bond</v>
          </cell>
          <cell r="C665" t="str">
            <v>Obligasi Pem. Mei  1999 Seri VR0006</v>
          </cell>
          <cell r="D665" t="str">
            <v>S</v>
          </cell>
          <cell r="E665" t="str">
            <v>I</v>
          </cell>
          <cell r="G665">
            <v>0</v>
          </cell>
          <cell r="H665">
            <v>4003812000000</v>
          </cell>
          <cell r="I665">
            <v>36308</v>
          </cell>
          <cell r="J665">
            <v>36557</v>
          </cell>
          <cell r="K665">
            <v>38346</v>
          </cell>
          <cell r="L665">
            <v>38346</v>
          </cell>
          <cell r="M665" t="str">
            <v>IDG000000803</v>
          </cell>
          <cell r="N665" t="str">
            <v>JSp3-25</v>
          </cell>
          <cell r="O665">
            <v>3</v>
          </cell>
          <cell r="P665" t="str">
            <v>3 Months SBI</v>
          </cell>
          <cell r="S665" t="str">
            <v>N</v>
          </cell>
          <cell r="T665">
            <v>99</v>
          </cell>
          <cell r="U665">
            <v>99</v>
          </cell>
          <cell r="V665" t="str">
            <v>GOVT</v>
          </cell>
          <cell r="W665">
            <v>99</v>
          </cell>
          <cell r="X665">
            <v>2</v>
          </cell>
          <cell r="AA665">
            <v>2</v>
          </cell>
          <cell r="AB665">
            <v>3</v>
          </cell>
          <cell r="AC665" t="str">
            <v>IDR</v>
          </cell>
          <cell r="AD665">
            <v>4003812000000</v>
          </cell>
          <cell r="AI665">
            <v>1</v>
          </cell>
          <cell r="AJ665">
            <v>4</v>
          </cell>
          <cell r="AK665" t="str">
            <v>Actual/Actual</v>
          </cell>
          <cell r="AL665" t="str">
            <v>N</v>
          </cell>
          <cell r="AM665">
            <v>7.3089500000000003</v>
          </cell>
          <cell r="AP665">
            <v>-16.37</v>
          </cell>
          <cell r="AQ665">
            <v>-17</v>
          </cell>
          <cell r="AT665">
            <v>1</v>
          </cell>
        </row>
        <row r="666">
          <cell r="A666" t="str">
            <v>GBRB0008MyBV</v>
          </cell>
          <cell r="B666" t="str">
            <v>Government Bond</v>
          </cell>
          <cell r="C666" t="str">
            <v>Obligasi Pem. Mei  1999 Seri VR0008</v>
          </cell>
          <cell r="D666" t="str">
            <v>S</v>
          </cell>
          <cell r="E666" t="str">
            <v>I</v>
          </cell>
          <cell r="G666">
            <v>0</v>
          </cell>
          <cell r="H666">
            <v>3027809000000</v>
          </cell>
          <cell r="I666">
            <v>36308</v>
          </cell>
          <cell r="J666">
            <v>36923</v>
          </cell>
          <cell r="K666">
            <v>38681</v>
          </cell>
          <cell r="L666">
            <v>38681</v>
          </cell>
          <cell r="M666" t="str">
            <v>IDG000001009</v>
          </cell>
          <cell r="N666" t="str">
            <v>MAg3-25</v>
          </cell>
          <cell r="O666">
            <v>3</v>
          </cell>
          <cell r="P666" t="str">
            <v>3 Months SBI</v>
          </cell>
          <cell r="S666" t="str">
            <v>N</v>
          </cell>
          <cell r="T666">
            <v>99</v>
          </cell>
          <cell r="U666">
            <v>99</v>
          </cell>
          <cell r="V666" t="str">
            <v>GOVT</v>
          </cell>
          <cell r="W666">
            <v>99</v>
          </cell>
          <cell r="X666">
            <v>2</v>
          </cell>
          <cell r="AA666">
            <v>2</v>
          </cell>
          <cell r="AB666">
            <v>3</v>
          </cell>
          <cell r="AC666" t="str">
            <v>IDR</v>
          </cell>
          <cell r="AD666">
            <v>3027809000000</v>
          </cell>
          <cell r="AI666">
            <v>1</v>
          </cell>
          <cell r="AJ666">
            <v>4</v>
          </cell>
          <cell r="AK666" t="str">
            <v>Actual/Actual</v>
          </cell>
          <cell r="AL666" t="str">
            <v>N</v>
          </cell>
          <cell r="AM666">
            <v>8.5402199999999997</v>
          </cell>
          <cell r="AP666">
            <v>-15.45</v>
          </cell>
          <cell r="AQ666">
            <v>-16</v>
          </cell>
          <cell r="AT666">
            <v>1</v>
          </cell>
        </row>
        <row r="667">
          <cell r="A667" t="str">
            <v>GBRB0010MyBV</v>
          </cell>
          <cell r="B667" t="str">
            <v>Government Bond</v>
          </cell>
          <cell r="C667" t="str">
            <v>Obligasi Pem. Mei  1999 Seri VR0010</v>
          </cell>
          <cell r="D667" t="str">
            <v>S</v>
          </cell>
          <cell r="E667" t="str">
            <v>I</v>
          </cell>
          <cell r="G667">
            <v>0</v>
          </cell>
          <cell r="H667">
            <v>7075410000000</v>
          </cell>
          <cell r="I667">
            <v>36308</v>
          </cell>
          <cell r="J667">
            <v>36557</v>
          </cell>
          <cell r="L667">
            <v>39015</v>
          </cell>
          <cell r="M667" t="str">
            <v>IDG000001207</v>
          </cell>
          <cell r="N667" t="str">
            <v>JOc3-25</v>
          </cell>
          <cell r="O667">
            <v>3</v>
          </cell>
          <cell r="P667" t="str">
            <v>3 Months SBI</v>
          </cell>
          <cell r="Q667">
            <v>39010</v>
          </cell>
          <cell r="R667">
            <v>100.04</v>
          </cell>
          <cell r="S667" t="str">
            <v>N</v>
          </cell>
          <cell r="T667">
            <v>99</v>
          </cell>
          <cell r="U667">
            <v>99</v>
          </cell>
          <cell r="V667" t="str">
            <v>GOVT</v>
          </cell>
          <cell r="W667">
            <v>99</v>
          </cell>
          <cell r="X667">
            <v>2</v>
          </cell>
          <cell r="Z667">
            <v>100.04</v>
          </cell>
          <cell r="AA667">
            <v>2</v>
          </cell>
          <cell r="AB667">
            <v>3</v>
          </cell>
          <cell r="AC667" t="str">
            <v>IDR</v>
          </cell>
          <cell r="AD667">
            <v>7075410000000</v>
          </cell>
          <cell r="AI667">
            <v>1</v>
          </cell>
          <cell r="AJ667">
            <v>4</v>
          </cell>
          <cell r="AK667" t="str">
            <v>Actual/Actual</v>
          </cell>
          <cell r="AL667" t="str">
            <v>N</v>
          </cell>
          <cell r="AM667">
            <v>12.158160000000001</v>
          </cell>
          <cell r="AP667">
            <v>-14.53</v>
          </cell>
          <cell r="AQ667">
            <v>-15</v>
          </cell>
          <cell r="AT667">
            <v>1</v>
          </cell>
        </row>
        <row r="668">
          <cell r="A668" t="str">
            <v>GBRB0012MyBV</v>
          </cell>
          <cell r="B668" t="str">
            <v>Government Bond</v>
          </cell>
          <cell r="C668" t="str">
            <v>Obligasi Pem. Mei  1999 Seri VR0012</v>
          </cell>
          <cell r="D668" t="str">
            <v>S</v>
          </cell>
          <cell r="E668" t="str">
            <v>I</v>
          </cell>
          <cell r="G668">
            <v>0</v>
          </cell>
          <cell r="H668">
            <v>4850199000000</v>
          </cell>
          <cell r="I668">
            <v>36308</v>
          </cell>
          <cell r="J668">
            <v>36557</v>
          </cell>
          <cell r="L668">
            <v>39350</v>
          </cell>
          <cell r="M668" t="str">
            <v>IDG000001405</v>
          </cell>
          <cell r="N668" t="str">
            <v>JSp3-25</v>
          </cell>
          <cell r="O668">
            <v>3</v>
          </cell>
          <cell r="P668" t="str">
            <v>3 Months SBI</v>
          </cell>
          <cell r="Q668">
            <v>39330</v>
          </cell>
          <cell r="R668">
            <v>100.04</v>
          </cell>
          <cell r="S668" t="str">
            <v>N</v>
          </cell>
          <cell r="T668">
            <v>99</v>
          </cell>
          <cell r="U668">
            <v>99</v>
          </cell>
          <cell r="V668" t="str">
            <v>GOVT</v>
          </cell>
          <cell r="W668">
            <v>99</v>
          </cell>
          <cell r="X668">
            <v>2</v>
          </cell>
          <cell r="Z668">
            <v>100.04</v>
          </cell>
          <cell r="AA668">
            <v>2</v>
          </cell>
          <cell r="AB668">
            <v>3</v>
          </cell>
          <cell r="AC668" t="str">
            <v>IDR</v>
          </cell>
          <cell r="AD668">
            <v>4850199000000</v>
          </cell>
          <cell r="AI668">
            <v>1</v>
          </cell>
          <cell r="AJ668">
            <v>4</v>
          </cell>
          <cell r="AK668" t="str">
            <v>Actual/Actual</v>
          </cell>
          <cell r="AL668" t="str">
            <v>N</v>
          </cell>
          <cell r="AM668">
            <v>7.8333300000000001</v>
          </cell>
          <cell r="AN668">
            <v>39258</v>
          </cell>
          <cell r="AO668">
            <v>39401</v>
          </cell>
          <cell r="AP668">
            <v>-13.62</v>
          </cell>
          <cell r="AQ668">
            <v>-14</v>
          </cell>
          <cell r="AT668">
            <v>1</v>
          </cell>
        </row>
        <row r="669">
          <cell r="A669" t="str">
            <v>GBRB0014MyBV</v>
          </cell>
          <cell r="B669" t="str">
            <v>Government Bond</v>
          </cell>
          <cell r="C669" t="str">
            <v>Obligasi Pem. Mei  1999 Seri VR0014</v>
          </cell>
          <cell r="D669" t="str">
            <v>S</v>
          </cell>
          <cell r="E669" t="str">
            <v>I</v>
          </cell>
          <cell r="G669">
            <v>0</v>
          </cell>
          <cell r="H669">
            <v>9258632000000</v>
          </cell>
          <cell r="I669">
            <v>36308</v>
          </cell>
          <cell r="J669">
            <v>36557</v>
          </cell>
          <cell r="K669">
            <v>367</v>
          </cell>
          <cell r="L669">
            <v>39685</v>
          </cell>
          <cell r="M669" t="str">
            <v>IDG000001603</v>
          </cell>
          <cell r="N669" t="str">
            <v>MAg3-25</v>
          </cell>
          <cell r="O669">
            <v>3</v>
          </cell>
          <cell r="P669" t="str">
            <v>3 Months SBI</v>
          </cell>
          <cell r="Q669">
            <v>39680</v>
          </cell>
          <cell r="R669">
            <v>100</v>
          </cell>
          <cell r="S669" t="str">
            <v>N</v>
          </cell>
          <cell r="T669">
            <v>0</v>
          </cell>
          <cell r="U669">
            <v>0</v>
          </cell>
          <cell r="V669" t="str">
            <v>GOVT</v>
          </cell>
          <cell r="W669">
            <v>99</v>
          </cell>
          <cell r="X669">
            <v>2</v>
          </cell>
          <cell r="Y669">
            <v>0</v>
          </cell>
          <cell r="Z669">
            <v>100</v>
          </cell>
          <cell r="AA669">
            <v>2</v>
          </cell>
          <cell r="AB669">
            <v>3</v>
          </cell>
          <cell r="AC669" t="str">
            <v>IDR</v>
          </cell>
          <cell r="AD669">
            <v>9104632000000</v>
          </cell>
          <cell r="AI669">
            <v>1</v>
          </cell>
          <cell r="AJ669">
            <v>4</v>
          </cell>
          <cell r="AK669" t="str">
            <v>Actual/Actual</v>
          </cell>
          <cell r="AL669" t="str">
            <v>N</v>
          </cell>
          <cell r="AM669">
            <v>8.3537199999999991</v>
          </cell>
          <cell r="AN669">
            <v>39593</v>
          </cell>
          <cell r="AO669">
            <v>39706</v>
          </cell>
          <cell r="AP669">
            <v>-12.7</v>
          </cell>
          <cell r="AQ669">
            <v>-13</v>
          </cell>
          <cell r="AT669">
            <v>1</v>
          </cell>
        </row>
        <row r="670">
          <cell r="A670" t="str">
            <v>GBRB0016MyBV</v>
          </cell>
          <cell r="B670" t="str">
            <v>Government Bond</v>
          </cell>
          <cell r="C670" t="str">
            <v>Obligasi Pem. Mei  1999 Seri VR0016</v>
          </cell>
          <cell r="D670" t="str">
            <v>S</v>
          </cell>
          <cell r="E670" t="str">
            <v>I</v>
          </cell>
          <cell r="G670">
            <v>0</v>
          </cell>
          <cell r="H670">
            <v>9008717000000</v>
          </cell>
          <cell r="I670">
            <v>36308</v>
          </cell>
          <cell r="J670">
            <v>36557</v>
          </cell>
          <cell r="K670">
            <v>367</v>
          </cell>
          <cell r="L670">
            <v>40019</v>
          </cell>
          <cell r="M670" t="str">
            <v>IDG000001801</v>
          </cell>
          <cell r="N670" t="str">
            <v>JOc3-25</v>
          </cell>
          <cell r="O670">
            <v>3</v>
          </cell>
          <cell r="P670" t="str">
            <v>3 Months SBI</v>
          </cell>
          <cell r="Q670">
            <v>39937</v>
          </cell>
          <cell r="R670">
            <v>99.85</v>
          </cell>
          <cell r="S670" t="str">
            <v>N</v>
          </cell>
          <cell r="T670">
            <v>0</v>
          </cell>
          <cell r="U670">
            <v>0</v>
          </cell>
          <cell r="V670" t="str">
            <v>GOVT</v>
          </cell>
          <cell r="W670">
            <v>99</v>
          </cell>
          <cell r="X670">
            <v>2</v>
          </cell>
          <cell r="Y670">
            <v>0</v>
          </cell>
          <cell r="Z670">
            <v>99.85</v>
          </cell>
          <cell r="AA670">
            <v>2</v>
          </cell>
          <cell r="AB670">
            <v>3</v>
          </cell>
          <cell r="AC670" t="str">
            <v>IDR</v>
          </cell>
          <cell r="AD670">
            <v>1796717000000</v>
          </cell>
          <cell r="AI670">
            <v>1</v>
          </cell>
          <cell r="AJ670">
            <v>4</v>
          </cell>
          <cell r="AK670" t="str">
            <v>Actual/Actual</v>
          </cell>
          <cell r="AL670" t="str">
            <v>N</v>
          </cell>
          <cell r="AM670">
            <v>8.0541400000000003</v>
          </cell>
          <cell r="AN670">
            <v>39928</v>
          </cell>
          <cell r="AO670">
            <v>40040</v>
          </cell>
          <cell r="AP670">
            <v>-11.78</v>
          </cell>
          <cell r="AQ670">
            <v>-12</v>
          </cell>
          <cell r="AR670">
            <v>18</v>
          </cell>
          <cell r="AS670">
            <v>8.0500000000000007</v>
          </cell>
          <cell r="AT670">
            <v>1</v>
          </cell>
        </row>
        <row r="671">
          <cell r="A671" t="str">
            <v>JMPD09N1BFTW</v>
          </cell>
          <cell r="B671" t="str">
            <v>Jasa Marga</v>
          </cell>
          <cell r="C671" t="str">
            <v>Jasa Marga IX Seri N1 Tahun 2002</v>
          </cell>
          <cell r="D671" t="str">
            <v>S</v>
          </cell>
          <cell r="E671" t="str">
            <v>I</v>
          </cell>
          <cell r="F671" t="str">
            <v>idA+</v>
          </cell>
          <cell r="G671">
            <v>0</v>
          </cell>
          <cell r="H671">
            <v>397000000000</v>
          </cell>
          <cell r="I671">
            <v>37358</v>
          </cell>
          <cell r="J671">
            <v>37363</v>
          </cell>
          <cell r="L671">
            <v>39184</v>
          </cell>
          <cell r="M671" t="str">
            <v>IDA0000145A5</v>
          </cell>
          <cell r="N671" t="str">
            <v>AJy3-12</v>
          </cell>
          <cell r="O671">
            <v>3</v>
          </cell>
          <cell r="P671" t="str">
            <v>Fixed:18</v>
          </cell>
        </row>
        <row r="672">
          <cell r="A672" t="str">
            <v>JMPD09N2BVTW</v>
          </cell>
          <cell r="B672" t="str">
            <v>Jasa Marga</v>
          </cell>
          <cell r="C672" t="str">
            <v>Jasa Marga IX Seri N2 Tahun 2002</v>
          </cell>
          <cell r="D672" t="str">
            <v>S</v>
          </cell>
          <cell r="E672" t="str">
            <v>I</v>
          </cell>
          <cell r="F672" t="str">
            <v>idA+</v>
          </cell>
          <cell r="G672">
            <v>0</v>
          </cell>
          <cell r="H672">
            <v>3000000000</v>
          </cell>
          <cell r="I672">
            <v>37358</v>
          </cell>
          <cell r="J672">
            <v>37363</v>
          </cell>
          <cell r="L672">
            <v>39184</v>
          </cell>
          <cell r="M672" t="str">
            <v>IDA0000146B1</v>
          </cell>
          <cell r="N672" t="str">
            <v>AJy3-12</v>
          </cell>
          <cell r="O672">
            <v>3</v>
          </cell>
          <cell r="P672" t="str">
            <v>ATD3+2</v>
          </cell>
        </row>
        <row r="673">
          <cell r="A673" t="str">
            <v>OTMA01XXBFTW</v>
          </cell>
          <cell r="B673" t="str">
            <v>Oto Multiartha</v>
          </cell>
          <cell r="C673" t="str">
            <v>Oto Multiartha I Tahun 2002</v>
          </cell>
          <cell r="D673" t="str">
            <v>P</v>
          </cell>
          <cell r="E673" t="str">
            <v>I</v>
          </cell>
          <cell r="F673" t="str">
            <v>idA</v>
          </cell>
          <cell r="G673">
            <v>0</v>
          </cell>
          <cell r="H673">
            <v>300000000000</v>
          </cell>
          <cell r="I673">
            <v>37383</v>
          </cell>
          <cell r="J673">
            <v>37386</v>
          </cell>
          <cell r="L673">
            <v>38114</v>
          </cell>
          <cell r="M673" t="str">
            <v>IDA000014708</v>
          </cell>
          <cell r="N673" t="str">
            <v>MAg3-07</v>
          </cell>
          <cell r="O673">
            <v>3</v>
          </cell>
          <cell r="P673" t="str">
            <v>Fixed:19</v>
          </cell>
        </row>
        <row r="674">
          <cell r="A674" t="str">
            <v>ASDF02XXBFTW</v>
          </cell>
          <cell r="B674" t="str">
            <v>Astra Sedaya Finance</v>
          </cell>
          <cell r="C674" t="str">
            <v>Astra Sedaya Finance II Tahun 2002</v>
          </cell>
          <cell r="D674" t="str">
            <v>P</v>
          </cell>
          <cell r="E674" t="str">
            <v>I</v>
          </cell>
          <cell r="F674" t="str">
            <v>idAA-</v>
          </cell>
          <cell r="G674">
            <v>0</v>
          </cell>
          <cell r="H674">
            <v>14972631580</v>
          </cell>
          <cell r="I674">
            <v>37400</v>
          </cell>
          <cell r="J674">
            <v>37405</v>
          </cell>
          <cell r="K674">
            <v>38496</v>
          </cell>
          <cell r="L674">
            <v>38496</v>
          </cell>
          <cell r="M674" t="str">
            <v>IDA000014807</v>
          </cell>
          <cell r="N674" t="str">
            <v>MAg3-24</v>
          </cell>
          <cell r="O674">
            <v>3</v>
          </cell>
          <cell r="P674" t="str">
            <v>Fixed:18</v>
          </cell>
        </row>
        <row r="675">
          <cell r="A675" t="str">
            <v>PPKT01A1BFTW</v>
          </cell>
          <cell r="B675" t="str">
            <v>Pupuk Kaltim</v>
          </cell>
          <cell r="C675" t="str">
            <v>Pupuk Kaltim I Tahun 2002 Seri A1</v>
          </cell>
          <cell r="D675" t="str">
            <v>S</v>
          </cell>
          <cell r="E675" t="str">
            <v>I</v>
          </cell>
          <cell r="F675" t="str">
            <v>idA+</v>
          </cell>
          <cell r="G675">
            <v>0</v>
          </cell>
          <cell r="H675">
            <v>511800000000</v>
          </cell>
          <cell r="I675">
            <v>37413</v>
          </cell>
          <cell r="J675">
            <v>37417</v>
          </cell>
          <cell r="L675">
            <v>39239</v>
          </cell>
          <cell r="M675" t="str">
            <v>IDA0000149A7</v>
          </cell>
          <cell r="N675" t="str">
            <v>JSp3-06</v>
          </cell>
          <cell r="O675">
            <v>3</v>
          </cell>
          <cell r="P675" t="str">
            <v>Fixed:18%</v>
          </cell>
          <cell r="Q675">
            <v>39182</v>
          </cell>
          <cell r="R675">
            <v>100</v>
          </cell>
          <cell r="S675" t="str">
            <v>N</v>
          </cell>
          <cell r="T675">
            <v>3</v>
          </cell>
          <cell r="U675">
            <v>34</v>
          </cell>
          <cell r="V675" t="str">
            <v>PPKT</v>
          </cell>
          <cell r="W675">
            <v>8</v>
          </cell>
          <cell r="X675">
            <v>1</v>
          </cell>
          <cell r="Z675">
            <v>100</v>
          </cell>
          <cell r="AA675">
            <v>1</v>
          </cell>
          <cell r="AB675">
            <v>3</v>
          </cell>
          <cell r="AC675" t="str">
            <v>IDR</v>
          </cell>
          <cell r="AD675">
            <v>511800000000</v>
          </cell>
          <cell r="AI675">
            <v>1</v>
          </cell>
          <cell r="AJ675">
            <v>8</v>
          </cell>
          <cell r="AK675" t="str">
            <v>30/360</v>
          </cell>
          <cell r="AL675" t="str">
            <v>N</v>
          </cell>
          <cell r="AM675">
            <v>18</v>
          </cell>
          <cell r="AP675">
            <v>-13.92</v>
          </cell>
          <cell r="AQ675">
            <v>-14</v>
          </cell>
          <cell r="AT675">
            <v>1</v>
          </cell>
        </row>
        <row r="676">
          <cell r="A676" t="str">
            <v>PPKT01A2BFTW</v>
          </cell>
          <cell r="B676" t="str">
            <v>Pupuk Kaltim</v>
          </cell>
          <cell r="C676" t="str">
            <v>Pupuk Kaltim I Tahun 2002 Seri A2</v>
          </cell>
          <cell r="D676" t="str">
            <v>S</v>
          </cell>
          <cell r="E676" t="str">
            <v>I</v>
          </cell>
          <cell r="F676" t="str">
            <v>idA+</v>
          </cell>
          <cell r="G676">
            <v>0</v>
          </cell>
          <cell r="H676">
            <v>30600000000</v>
          </cell>
          <cell r="I676">
            <v>37413</v>
          </cell>
          <cell r="J676">
            <v>37417</v>
          </cell>
          <cell r="L676">
            <v>39239</v>
          </cell>
          <cell r="M676" t="str">
            <v>IDA0000150B3</v>
          </cell>
          <cell r="N676" t="str">
            <v>JSp3-06</v>
          </cell>
          <cell r="O676">
            <v>3</v>
          </cell>
          <cell r="P676" t="str">
            <v>Fixed:17</v>
          </cell>
        </row>
        <row r="677">
          <cell r="A677" t="str">
            <v>PPKT01BXBVTW</v>
          </cell>
          <cell r="B677" t="str">
            <v>Pupuk Kaltim</v>
          </cell>
          <cell r="C677" t="str">
            <v>Pupuk Kaltim I Tahun 2002 Seri B</v>
          </cell>
          <cell r="D677" t="str">
            <v>S</v>
          </cell>
          <cell r="E677" t="str">
            <v>I</v>
          </cell>
          <cell r="F677" t="str">
            <v>idA+</v>
          </cell>
          <cell r="G677">
            <v>0</v>
          </cell>
          <cell r="H677">
            <v>21100000000</v>
          </cell>
          <cell r="I677">
            <v>37413</v>
          </cell>
          <cell r="J677">
            <v>37417</v>
          </cell>
          <cell r="L677">
            <v>39239</v>
          </cell>
          <cell r="M677" t="str">
            <v>IDA0000151C9</v>
          </cell>
          <cell r="N677" t="str">
            <v>JSp3-06</v>
          </cell>
          <cell r="O677">
            <v>3</v>
          </cell>
          <cell r="P677" t="str">
            <v>ATD3+2</v>
          </cell>
        </row>
        <row r="678">
          <cell r="A678" t="str">
            <v>PPGD09AXBFTW</v>
          </cell>
          <cell r="B678" t="str">
            <v>Perum Pegadaian</v>
          </cell>
          <cell r="C678" t="str">
            <v>Perum Pegadaian IX Tahun 2002 Seri A</v>
          </cell>
          <cell r="D678" t="str">
            <v>S</v>
          </cell>
          <cell r="E678" t="str">
            <v>I</v>
          </cell>
          <cell r="F678" t="str">
            <v>idAA+</v>
          </cell>
          <cell r="G678">
            <v>0</v>
          </cell>
          <cell r="H678">
            <v>211000000000</v>
          </cell>
          <cell r="I678">
            <v>37413</v>
          </cell>
          <cell r="J678">
            <v>37418</v>
          </cell>
          <cell r="K678">
            <v>1</v>
          </cell>
          <cell r="L678">
            <v>40335</v>
          </cell>
          <cell r="M678" t="str">
            <v>IDA0000152A1</v>
          </cell>
          <cell r="N678" t="str">
            <v>JSp3-06</v>
          </cell>
          <cell r="O678">
            <v>3</v>
          </cell>
          <cell r="P678" t="str">
            <v>Fixed:18</v>
          </cell>
        </row>
        <row r="679">
          <cell r="A679" t="str">
            <v>PPGD09BXBFTW</v>
          </cell>
          <cell r="B679" t="str">
            <v>Perum Pegadaian</v>
          </cell>
          <cell r="C679" t="str">
            <v>Perum Pegadaian IX Tahun 2002 Seri B</v>
          </cell>
          <cell r="D679" t="str">
            <v>S</v>
          </cell>
          <cell r="E679" t="str">
            <v>I</v>
          </cell>
          <cell r="F679" t="str">
            <v>idAA+</v>
          </cell>
          <cell r="G679">
            <v>0</v>
          </cell>
          <cell r="H679">
            <v>43500000000</v>
          </cell>
          <cell r="I679">
            <v>37413</v>
          </cell>
          <cell r="J679">
            <v>37418</v>
          </cell>
          <cell r="K679">
            <v>367</v>
          </cell>
          <cell r="L679">
            <v>40335</v>
          </cell>
          <cell r="M679" t="str">
            <v>IDA0000153B7</v>
          </cell>
          <cell r="N679" t="str">
            <v>JSp3-06</v>
          </cell>
          <cell r="O679">
            <v>3</v>
          </cell>
          <cell r="P679" t="str">
            <v>Fixed:18</v>
          </cell>
        </row>
        <row r="680">
          <cell r="A680" t="str">
            <v>BDMN01B</v>
          </cell>
          <cell r="B680" t="str">
            <v>Bank Danamon</v>
          </cell>
          <cell r="C680" t="str">
            <v>Bank Danamon I Tahun 2007 Seri B</v>
          </cell>
          <cell r="D680" t="str">
            <v>P</v>
          </cell>
          <cell r="E680" t="str">
            <v>I</v>
          </cell>
          <cell r="F680" t="str">
            <v>idAA+</v>
          </cell>
          <cell r="H680">
            <v>1250000000000</v>
          </cell>
          <cell r="I680">
            <v>39191</v>
          </cell>
          <cell r="J680">
            <v>39192</v>
          </cell>
          <cell r="K680">
            <v>366</v>
          </cell>
          <cell r="L680">
            <v>41018</v>
          </cell>
          <cell r="M680" t="str">
            <v>IDA0000322B8</v>
          </cell>
          <cell r="N680" t="str">
            <v>AJL 3-19</v>
          </cell>
          <cell r="O680">
            <v>3</v>
          </cell>
          <cell r="P680" t="str">
            <v>Fixed = 10</v>
          </cell>
        </row>
        <row r="681">
          <cell r="A681" t="str">
            <v>FR0028</v>
          </cell>
          <cell r="B681" t="str">
            <v>Government Bond</v>
          </cell>
          <cell r="C681" t="str">
            <v>Obligasi Negara Th. 2005 Seri FR0028</v>
          </cell>
          <cell r="D681" t="str">
            <v>S</v>
          </cell>
          <cell r="E681" t="str">
            <v>I</v>
          </cell>
          <cell r="H681">
            <v>10100000000000</v>
          </cell>
          <cell r="I681">
            <v>38406</v>
          </cell>
          <cell r="J681">
            <v>38407</v>
          </cell>
          <cell r="L681">
            <v>42931</v>
          </cell>
          <cell r="M681" t="str">
            <v>IDG000005901</v>
          </cell>
          <cell r="N681" t="str">
            <v>JJy6 - 15</v>
          </cell>
          <cell r="O681">
            <v>6</v>
          </cell>
          <cell r="P681" t="str">
            <v>Fixed = 10%</v>
          </cell>
          <cell r="Q681">
            <v>42923</v>
          </cell>
          <cell r="R681">
            <v>100</v>
          </cell>
          <cell r="S681" t="str">
            <v>N</v>
          </cell>
          <cell r="T681">
            <v>99</v>
          </cell>
          <cell r="U681">
            <v>99</v>
          </cell>
          <cell r="V681" t="str">
            <v>GOVT</v>
          </cell>
          <cell r="W681">
            <v>99</v>
          </cell>
          <cell r="X681">
            <v>2</v>
          </cell>
          <cell r="Z681">
            <v>100</v>
          </cell>
          <cell r="AA681">
            <v>1</v>
          </cell>
          <cell r="AB681">
            <v>3</v>
          </cell>
          <cell r="AC681" t="str">
            <v>IDR</v>
          </cell>
          <cell r="AD681">
            <v>12706744000000</v>
          </cell>
          <cell r="AI681">
            <v>1</v>
          </cell>
          <cell r="AJ681">
            <v>3</v>
          </cell>
          <cell r="AK681" t="str">
            <v>Actual/Actual</v>
          </cell>
          <cell r="AL681" t="str">
            <v>N</v>
          </cell>
          <cell r="AM681">
            <v>10</v>
          </cell>
          <cell r="AN681">
            <v>42750</v>
          </cell>
          <cell r="AO681">
            <v>42931</v>
          </cell>
          <cell r="AP681">
            <v>-3.81</v>
          </cell>
          <cell r="AQ681">
            <v>-4</v>
          </cell>
          <cell r="AR681">
            <v>200</v>
          </cell>
          <cell r="AT681">
            <v>1</v>
          </cell>
          <cell r="AU681" t="str">
            <v>Wholesale</v>
          </cell>
        </row>
        <row r="682">
          <cell r="A682" t="str">
            <v>MAIN01</v>
          </cell>
          <cell r="B682" t="str">
            <v>MAIN</v>
          </cell>
          <cell r="C682" t="str">
            <v>Obligasi I Malindo Feedmill Tahun 2008</v>
          </cell>
          <cell r="D682" t="str">
            <v>P</v>
          </cell>
          <cell r="E682" t="str">
            <v>I</v>
          </cell>
          <cell r="F682" t="str">
            <v>idAAA(bg)</v>
          </cell>
          <cell r="H682">
            <v>300000000000</v>
          </cell>
          <cell r="I682">
            <v>39513</v>
          </cell>
          <cell r="J682">
            <v>39517</v>
          </cell>
          <cell r="K682">
            <v>1</v>
          </cell>
          <cell r="L682">
            <v>41339</v>
          </cell>
          <cell r="M682" t="str">
            <v>IDA000036206</v>
          </cell>
          <cell r="N682" t="str">
            <v>MAJ 3-6</v>
          </cell>
          <cell r="O682">
            <v>3</v>
          </cell>
          <cell r="P682" t="str">
            <v>Fixed = 11</v>
          </cell>
        </row>
        <row r="683">
          <cell r="A683" t="str">
            <v>FR0027</v>
          </cell>
          <cell r="B683" t="str">
            <v>Government Bond</v>
          </cell>
          <cell r="C683" t="str">
            <v>Obligasi Negara Th. 2005 Seri FR0027</v>
          </cell>
          <cell r="D683" t="str">
            <v>S</v>
          </cell>
          <cell r="E683" t="str">
            <v>I</v>
          </cell>
          <cell r="H683">
            <v>5000000000000</v>
          </cell>
          <cell r="I683">
            <v>38379</v>
          </cell>
          <cell r="J683">
            <v>38380</v>
          </cell>
          <cell r="L683">
            <v>42170</v>
          </cell>
          <cell r="M683" t="str">
            <v>IDG000005802</v>
          </cell>
          <cell r="N683" t="str">
            <v>DJn6 - 15</v>
          </cell>
          <cell r="O683">
            <v>6</v>
          </cell>
          <cell r="P683" t="str">
            <v>Fixed = 9.50%</v>
          </cell>
          <cell r="Q683">
            <v>42163</v>
          </cell>
          <cell r="R683">
            <v>100.01</v>
          </cell>
          <cell r="S683" t="str">
            <v>N</v>
          </cell>
          <cell r="T683">
            <v>0</v>
          </cell>
          <cell r="U683">
            <v>0</v>
          </cell>
          <cell r="V683" t="str">
            <v>GOVT</v>
          </cell>
          <cell r="W683">
            <v>99</v>
          </cell>
          <cell r="X683">
            <v>2</v>
          </cell>
          <cell r="Y683">
            <v>0</v>
          </cell>
          <cell r="Z683">
            <v>100.04562</v>
          </cell>
          <cell r="AA683">
            <v>1</v>
          </cell>
          <cell r="AB683">
            <v>3</v>
          </cell>
          <cell r="AC683" t="str">
            <v>IDR</v>
          </cell>
          <cell r="AD683">
            <v>17278032000000</v>
          </cell>
          <cell r="AI683">
            <v>1</v>
          </cell>
          <cell r="AJ683">
            <v>3</v>
          </cell>
          <cell r="AK683" t="str">
            <v>Actual/Actual</v>
          </cell>
          <cell r="AL683" t="str">
            <v>N</v>
          </cell>
          <cell r="AM683">
            <v>9.5</v>
          </cell>
          <cell r="AN683">
            <v>41988</v>
          </cell>
          <cell r="AO683">
            <v>42170</v>
          </cell>
          <cell r="AP683">
            <v>-5.89</v>
          </cell>
          <cell r="AQ683">
            <v>-6</v>
          </cell>
          <cell r="AR683">
            <v>6.4210000000000003</v>
          </cell>
          <cell r="AS683">
            <v>8.5019500000000008</v>
          </cell>
          <cell r="AT683">
            <v>1</v>
          </cell>
          <cell r="AU683" t="str">
            <v>Wholesale</v>
          </cell>
        </row>
        <row r="684">
          <cell r="A684" t="str">
            <v>TUFI05D</v>
          </cell>
          <cell r="B684" t="str">
            <v>Tunas Financindo Sarana</v>
          </cell>
          <cell r="C684" t="str">
            <v>Obligasi Tunas Financindo Sarana V Th 2008 Seri D</v>
          </cell>
          <cell r="D684" t="str">
            <v>P</v>
          </cell>
          <cell r="E684" t="str">
            <v>I</v>
          </cell>
          <cell r="F684" t="str">
            <v>idA+</v>
          </cell>
          <cell r="G684">
            <v>0</v>
          </cell>
          <cell r="H684">
            <v>175000000000</v>
          </cell>
          <cell r="I684">
            <v>39498</v>
          </cell>
          <cell r="J684">
            <v>39499</v>
          </cell>
          <cell r="K684">
            <v>367</v>
          </cell>
          <cell r="L684">
            <v>40959</v>
          </cell>
          <cell r="M684" t="str">
            <v>IDA0000358D8</v>
          </cell>
          <cell r="N684" t="str">
            <v>FEM 3-20</v>
          </cell>
          <cell r="O684">
            <v>3</v>
          </cell>
          <cell r="P684" t="str">
            <v>Fixed = 11</v>
          </cell>
        </row>
        <row r="685">
          <cell r="A685" t="str">
            <v>PPLN07</v>
          </cell>
          <cell r="B685" t="str">
            <v>Perusahaan List Negara Persero</v>
          </cell>
          <cell r="C685" t="str">
            <v>Obligasi PLN VII Tahun 2004</v>
          </cell>
          <cell r="D685" t="str">
            <v>P</v>
          </cell>
          <cell r="E685" t="str">
            <v>I</v>
          </cell>
          <cell r="F685" t="str">
            <v>idAAA</v>
          </cell>
          <cell r="H685">
            <v>1500000000000</v>
          </cell>
          <cell r="I685">
            <v>38302</v>
          </cell>
          <cell r="J685">
            <v>38303</v>
          </cell>
          <cell r="K685">
            <v>366</v>
          </cell>
          <cell r="L685">
            <v>41954</v>
          </cell>
          <cell r="M685" t="str">
            <v>IDA000026009</v>
          </cell>
          <cell r="N685" t="str">
            <v>NFb3 - 11</v>
          </cell>
          <cell r="O685">
            <v>3</v>
          </cell>
          <cell r="P685" t="str">
            <v>Fixed = 12.25%</v>
          </cell>
          <cell r="Q685">
            <v>41932</v>
          </cell>
          <cell r="R685">
            <v>100.03</v>
          </cell>
          <cell r="S685" t="str">
            <v>N</v>
          </cell>
          <cell r="T685">
            <v>0</v>
          </cell>
          <cell r="U685">
            <v>0</v>
          </cell>
          <cell r="V685" t="str">
            <v>PPLN</v>
          </cell>
          <cell r="W685">
            <v>2</v>
          </cell>
          <cell r="X685">
            <v>1</v>
          </cell>
          <cell r="Y685">
            <v>0</v>
          </cell>
          <cell r="Z685">
            <v>100.015</v>
          </cell>
          <cell r="AA685">
            <v>1</v>
          </cell>
          <cell r="AB685">
            <v>3</v>
          </cell>
          <cell r="AC685" t="str">
            <v>IDR</v>
          </cell>
          <cell r="AD685">
            <v>1500000000000</v>
          </cell>
          <cell r="AI685">
            <v>1</v>
          </cell>
          <cell r="AJ685">
            <v>6</v>
          </cell>
          <cell r="AK685" t="str">
            <v>30/360</v>
          </cell>
          <cell r="AL685" t="str">
            <v>N</v>
          </cell>
          <cell r="AM685">
            <v>12.25</v>
          </cell>
          <cell r="AN685">
            <v>41862</v>
          </cell>
          <cell r="AO685">
            <v>41954</v>
          </cell>
          <cell r="AP685">
            <v>-6.48</v>
          </cell>
          <cell r="AQ685">
            <v>-7</v>
          </cell>
          <cell r="AR685">
            <v>12</v>
          </cell>
          <cell r="AS685">
            <v>11.957050000000001</v>
          </cell>
          <cell r="AT685">
            <v>1</v>
          </cell>
          <cell r="AU685" t="str">
            <v>Wholesale</v>
          </cell>
        </row>
        <row r="686">
          <cell r="A686" t="str">
            <v>BRNA01A</v>
          </cell>
          <cell r="B686" t="str">
            <v>Berlina</v>
          </cell>
          <cell r="C686" t="str">
            <v>Berlina I Tahun 2004 Seri A</v>
          </cell>
          <cell r="D686" t="str">
            <v>P</v>
          </cell>
          <cell r="E686" t="str">
            <v>I</v>
          </cell>
          <cell r="F686" t="str">
            <v>Baa3.id</v>
          </cell>
          <cell r="G686">
            <v>0</v>
          </cell>
          <cell r="H686">
            <v>43000000000</v>
          </cell>
          <cell r="I686">
            <v>38336</v>
          </cell>
          <cell r="J686">
            <v>38337</v>
          </cell>
          <cell r="K686">
            <v>367</v>
          </cell>
          <cell r="L686">
            <v>39431</v>
          </cell>
          <cell r="M686" t="str">
            <v>IDA0000261A0</v>
          </cell>
          <cell r="N686" t="str">
            <v>DMr3 - 15</v>
          </cell>
          <cell r="O686">
            <v>3</v>
          </cell>
          <cell r="P686" t="str">
            <v>Fixed = 12.625%</v>
          </cell>
          <cell r="Q686">
            <v>39420</v>
          </cell>
          <cell r="R686">
            <v>100.13</v>
          </cell>
          <cell r="S686" t="str">
            <v>N</v>
          </cell>
          <cell r="T686">
            <v>0</v>
          </cell>
          <cell r="U686">
            <v>0</v>
          </cell>
          <cell r="V686" t="str">
            <v>BRNA</v>
          </cell>
          <cell r="W686">
            <v>12</v>
          </cell>
          <cell r="X686">
            <v>1</v>
          </cell>
          <cell r="Y686">
            <v>0</v>
          </cell>
          <cell r="Z686">
            <v>100.13</v>
          </cell>
          <cell r="AA686">
            <v>1</v>
          </cell>
          <cell r="AB686">
            <v>3</v>
          </cell>
          <cell r="AC686" t="str">
            <v>IDR</v>
          </cell>
          <cell r="AD686">
            <v>43000000000</v>
          </cell>
          <cell r="AI686">
            <v>1</v>
          </cell>
          <cell r="AJ686">
            <v>9</v>
          </cell>
          <cell r="AK686" t="str">
            <v>30/360</v>
          </cell>
          <cell r="AL686" t="str">
            <v>N</v>
          </cell>
          <cell r="AM686">
            <v>12.625</v>
          </cell>
          <cell r="AN686">
            <v>39340</v>
          </cell>
          <cell r="AO686">
            <v>39466</v>
          </cell>
          <cell r="AP686">
            <v>-13.4</v>
          </cell>
          <cell r="AQ686">
            <v>-14</v>
          </cell>
          <cell r="AT686">
            <v>1</v>
          </cell>
        </row>
        <row r="687">
          <cell r="A687" t="str">
            <v>BRNA01B</v>
          </cell>
          <cell r="B687" t="str">
            <v>Berlina</v>
          </cell>
          <cell r="C687" t="str">
            <v>Berlina I Tahun 2004 Seri B</v>
          </cell>
          <cell r="D687" t="str">
            <v>P</v>
          </cell>
          <cell r="E687" t="str">
            <v>I</v>
          </cell>
          <cell r="F687" t="str">
            <v>BBB(idn)</v>
          </cell>
          <cell r="G687">
            <v>0</v>
          </cell>
          <cell r="H687">
            <v>32000000000</v>
          </cell>
          <cell r="I687">
            <v>38336</v>
          </cell>
          <cell r="J687">
            <v>38337</v>
          </cell>
          <cell r="K687">
            <v>1</v>
          </cell>
          <cell r="L687">
            <v>40162</v>
          </cell>
          <cell r="M687" t="str">
            <v>IDA0000261B8</v>
          </cell>
          <cell r="N687" t="str">
            <v>DMr3 - 15</v>
          </cell>
          <cell r="O687">
            <v>3</v>
          </cell>
          <cell r="P687" t="str">
            <v>Fixed = 13.75%</v>
          </cell>
          <cell r="Q687">
            <v>40129</v>
          </cell>
          <cell r="R687">
            <v>99.75</v>
          </cell>
          <cell r="S687" t="str">
            <v>N</v>
          </cell>
          <cell r="T687">
            <v>0</v>
          </cell>
          <cell r="U687">
            <v>0</v>
          </cell>
          <cell r="V687" t="str">
            <v>BRNA</v>
          </cell>
          <cell r="W687">
            <v>12</v>
          </cell>
          <cell r="X687">
            <v>1</v>
          </cell>
          <cell r="Y687">
            <v>0</v>
          </cell>
          <cell r="Z687">
            <v>99.90625</v>
          </cell>
          <cell r="AA687">
            <v>1</v>
          </cell>
          <cell r="AB687">
            <v>3</v>
          </cell>
          <cell r="AC687" t="str">
            <v>IDR</v>
          </cell>
          <cell r="AD687">
            <v>32000000000</v>
          </cell>
          <cell r="AI687">
            <v>1</v>
          </cell>
          <cell r="AJ687">
            <v>9</v>
          </cell>
          <cell r="AK687" t="str">
            <v>30/360</v>
          </cell>
          <cell r="AL687" t="str">
            <v>N</v>
          </cell>
          <cell r="AM687">
            <v>13.75</v>
          </cell>
          <cell r="AN687">
            <v>40071</v>
          </cell>
          <cell r="AO687">
            <v>40161</v>
          </cell>
          <cell r="AP687">
            <v>-11.39</v>
          </cell>
          <cell r="AQ687">
            <v>-12</v>
          </cell>
          <cell r="AR687">
            <v>2</v>
          </cell>
          <cell r="AS687">
            <v>0</v>
          </cell>
          <cell r="AT687">
            <v>1</v>
          </cell>
          <cell r="AV687">
            <v>0</v>
          </cell>
        </row>
        <row r="688">
          <cell r="A688" t="str">
            <v>CFIN02A</v>
          </cell>
          <cell r="B688" t="str">
            <v>Clipan Finance Indonesia</v>
          </cell>
        </row>
        <row r="689">
          <cell r="A689" t="str">
            <v>FIFA04A</v>
          </cell>
          <cell r="B689" t="str">
            <v>Federal International Finance</v>
          </cell>
          <cell r="C689" t="str">
            <v>Federal International Finance IV Tahun 2004 Seri A</v>
          </cell>
          <cell r="D689" t="str">
            <v>P</v>
          </cell>
          <cell r="E689" t="str">
            <v>I</v>
          </cell>
          <cell r="F689" t="str">
            <v>idA+</v>
          </cell>
          <cell r="G689">
            <v>0</v>
          </cell>
          <cell r="H689">
            <v>200000000000</v>
          </cell>
          <cell r="I689">
            <v>38245</v>
          </cell>
          <cell r="J689">
            <v>38246</v>
          </cell>
          <cell r="K689">
            <v>38615</v>
          </cell>
          <cell r="L689">
            <v>38615</v>
          </cell>
          <cell r="M689" t="str">
            <v>IDA0000249A5</v>
          </cell>
          <cell r="N689" t="str">
            <v>SDc3-15</v>
          </cell>
          <cell r="O689">
            <v>3</v>
          </cell>
          <cell r="P689" t="str">
            <v>Fixed = 9</v>
          </cell>
        </row>
        <row r="690">
          <cell r="A690" t="str">
            <v>LPPI02A</v>
          </cell>
          <cell r="B690" t="str">
            <v>Lontar Papyrus</v>
          </cell>
          <cell r="C690" t="str">
            <v>Obligasi Lontar Papyrus I Tahun 2000 Seri A</v>
          </cell>
          <cell r="D690" t="str">
            <v>P</v>
          </cell>
          <cell r="E690" t="str">
            <v>I</v>
          </cell>
          <cell r="F690" t="str">
            <v>idD</v>
          </cell>
          <cell r="H690">
            <v>500000000000</v>
          </cell>
          <cell r="I690">
            <v>38261</v>
          </cell>
          <cell r="J690">
            <v>38261</v>
          </cell>
          <cell r="K690">
            <v>366</v>
          </cell>
          <cell r="L690">
            <v>41913</v>
          </cell>
          <cell r="M690" t="str">
            <v>IDA0000251A1</v>
          </cell>
          <cell r="N690" t="str">
            <v>ODc3 - 1</v>
          </cell>
          <cell r="O690">
            <v>3</v>
          </cell>
          <cell r="P690" t="str">
            <v>SBI +2%</v>
          </cell>
          <cell r="Q690">
            <v>41225</v>
          </cell>
          <cell r="R690">
            <v>95.900350000000003</v>
          </cell>
          <cell r="S690" t="str">
            <v>N</v>
          </cell>
          <cell r="T690">
            <v>0</v>
          </cell>
          <cell r="U690">
            <v>0</v>
          </cell>
          <cell r="V690" t="str">
            <v>LPPI</v>
          </cell>
          <cell r="W690">
            <v>2</v>
          </cell>
          <cell r="X690">
            <v>1</v>
          </cell>
          <cell r="Y690">
            <v>0</v>
          </cell>
          <cell r="Z690">
            <v>95.900350000000003</v>
          </cell>
          <cell r="AA690">
            <v>2</v>
          </cell>
          <cell r="AB690">
            <v>3</v>
          </cell>
          <cell r="AC690" t="str">
            <v>IDR</v>
          </cell>
          <cell r="AD690">
            <v>125000000000</v>
          </cell>
          <cell r="AI690">
            <v>1</v>
          </cell>
          <cell r="AJ690">
            <v>23</v>
          </cell>
          <cell r="AK690" t="str">
            <v>30/360</v>
          </cell>
          <cell r="AL690" t="str">
            <v>N</v>
          </cell>
          <cell r="AM690">
            <v>8.3699999999999992</v>
          </cell>
          <cell r="AN690">
            <v>41183</v>
          </cell>
          <cell r="AO690">
            <v>41275</v>
          </cell>
          <cell r="AP690">
            <v>-6.6</v>
          </cell>
          <cell r="AQ690">
            <v>-7</v>
          </cell>
          <cell r="AR690">
            <v>67.28</v>
          </cell>
          <cell r="AS690">
            <v>10.7643</v>
          </cell>
          <cell r="AT690">
            <v>1</v>
          </cell>
          <cell r="AU690" t="str">
            <v>Wholesale</v>
          </cell>
        </row>
        <row r="691">
          <cell r="A691" t="str">
            <v>LPPI02B</v>
          </cell>
          <cell r="B691" t="str">
            <v>Lontar Papyrus</v>
          </cell>
          <cell r="C691" t="str">
            <v>Obligasi Lontar Papyrus I Tahun 2000 Seri B</v>
          </cell>
          <cell r="D691" t="str">
            <v>P</v>
          </cell>
          <cell r="E691" t="str">
            <v>I</v>
          </cell>
          <cell r="F691" t="str">
            <v>idD</v>
          </cell>
          <cell r="H691">
            <v>500000000000</v>
          </cell>
          <cell r="I691">
            <v>38261</v>
          </cell>
          <cell r="J691">
            <v>38261</v>
          </cell>
          <cell r="L691">
            <v>43009</v>
          </cell>
          <cell r="M691" t="str">
            <v>IDA0000251B9</v>
          </cell>
          <cell r="N691" t="str">
            <v>ODc3 - 1</v>
          </cell>
          <cell r="O691">
            <v>3</v>
          </cell>
          <cell r="P691" t="str">
            <v>SBI + 2%</v>
          </cell>
          <cell r="Q691">
            <v>41225</v>
          </cell>
          <cell r="R691">
            <v>95.900350000000003</v>
          </cell>
          <cell r="S691" t="str">
            <v>N</v>
          </cell>
          <cell r="T691">
            <v>0</v>
          </cell>
          <cell r="U691">
            <v>0</v>
          </cell>
          <cell r="V691" t="str">
            <v>LPPI</v>
          </cell>
          <cell r="W691">
            <v>2</v>
          </cell>
          <cell r="X691">
            <v>1</v>
          </cell>
          <cell r="Z691">
            <v>95.900350000000003</v>
          </cell>
          <cell r="AA691">
            <v>2</v>
          </cell>
          <cell r="AB691">
            <v>3</v>
          </cell>
          <cell r="AC691" t="str">
            <v>IDR</v>
          </cell>
          <cell r="AD691">
            <v>500000000000</v>
          </cell>
          <cell r="AI691">
            <v>1</v>
          </cell>
          <cell r="AJ691">
            <v>23</v>
          </cell>
          <cell r="AK691" t="str">
            <v>30/360</v>
          </cell>
          <cell r="AL691" t="str">
            <v>N</v>
          </cell>
          <cell r="AM691">
            <v>8.3699999999999992</v>
          </cell>
          <cell r="AN691">
            <v>41183</v>
          </cell>
          <cell r="AO691">
            <v>41275</v>
          </cell>
          <cell r="AP691">
            <v>-3.59</v>
          </cell>
          <cell r="AQ691">
            <v>-4</v>
          </cell>
          <cell r="AR691">
            <v>336.4</v>
          </cell>
          <cell r="AS691">
            <v>9.4017999999999997</v>
          </cell>
          <cell r="AT691">
            <v>1</v>
          </cell>
          <cell r="AU691" t="str">
            <v>Wholesale</v>
          </cell>
        </row>
        <row r="692">
          <cell r="A692" t="str">
            <v>KREN01C</v>
          </cell>
          <cell r="B692" t="str">
            <v>Kresna Graha Sekurindo</v>
          </cell>
          <cell r="C692" t="str">
            <v>Kresna Graha Sekurindo I Tahun 2007 Seri C</v>
          </cell>
          <cell r="D692" t="str">
            <v>P</v>
          </cell>
          <cell r="E692" t="str">
            <v>I</v>
          </cell>
          <cell r="F692" t="str">
            <v>idBBB+</v>
          </cell>
          <cell r="G692">
            <v>0</v>
          </cell>
          <cell r="H692">
            <v>75000000000</v>
          </cell>
          <cell r="I692">
            <v>39210</v>
          </cell>
          <cell r="J692">
            <v>39212</v>
          </cell>
          <cell r="K692">
            <v>1</v>
          </cell>
          <cell r="L692">
            <v>40306</v>
          </cell>
          <cell r="M692" t="str">
            <v>IDA0000325C9</v>
          </cell>
          <cell r="N692" t="str">
            <v>MAG 3-8</v>
          </cell>
          <cell r="O692">
            <v>3</v>
          </cell>
          <cell r="P692" t="str">
            <v>Fixed = 13%</v>
          </cell>
          <cell r="Q692">
            <v>40304</v>
          </cell>
          <cell r="R692">
            <v>100</v>
          </cell>
          <cell r="S692" t="str">
            <v>N</v>
          </cell>
          <cell r="T692">
            <v>0</v>
          </cell>
          <cell r="U692">
            <v>0</v>
          </cell>
          <cell r="V692" t="str">
            <v>KREN</v>
          </cell>
          <cell r="W692">
            <v>13</v>
          </cell>
          <cell r="X692">
            <v>1</v>
          </cell>
          <cell r="Y692">
            <v>0</v>
          </cell>
          <cell r="Z692">
            <v>100</v>
          </cell>
          <cell r="AA692">
            <v>1</v>
          </cell>
          <cell r="AB692">
            <v>3</v>
          </cell>
          <cell r="AC692" t="str">
            <v>IDR</v>
          </cell>
          <cell r="AD692">
            <v>75000000000</v>
          </cell>
          <cell r="AI692">
            <v>1</v>
          </cell>
          <cell r="AJ692">
            <v>9</v>
          </cell>
          <cell r="AK692" t="str">
            <v>30/360</v>
          </cell>
          <cell r="AL692" t="str">
            <v>N</v>
          </cell>
          <cell r="AM692">
            <v>13</v>
          </cell>
          <cell r="AN692">
            <v>40217</v>
          </cell>
          <cell r="AO692">
            <v>40306</v>
          </cell>
          <cell r="AP692">
            <v>-11</v>
          </cell>
          <cell r="AQ692">
            <v>-11</v>
          </cell>
          <cell r="AR692">
            <v>0.5</v>
          </cell>
          <cell r="AS692">
            <v>0</v>
          </cell>
          <cell r="AT692">
            <v>1</v>
          </cell>
          <cell r="AU692" t="str">
            <v>Retail</v>
          </cell>
          <cell r="AV692">
            <v>0</v>
          </cell>
        </row>
        <row r="693">
          <cell r="A693" t="str">
            <v>BNIS01</v>
          </cell>
          <cell r="B693" t="str">
            <v>BNI Securities</v>
          </cell>
          <cell r="C693" t="str">
            <v>BNI Securities I Tahun 2007</v>
          </cell>
          <cell r="D693" t="str">
            <v>P</v>
          </cell>
          <cell r="E693" t="str">
            <v>I</v>
          </cell>
          <cell r="F693" t="str">
            <v>idA-</v>
          </cell>
          <cell r="H693">
            <v>300000000000</v>
          </cell>
          <cell r="I693">
            <v>39212</v>
          </cell>
          <cell r="J693">
            <v>39213</v>
          </cell>
          <cell r="K693">
            <v>1</v>
          </cell>
          <cell r="L693">
            <v>41039</v>
          </cell>
          <cell r="M693" t="str">
            <v>IDA000032601</v>
          </cell>
          <cell r="N693" t="str">
            <v>MAG 3-10</v>
          </cell>
          <cell r="O693">
            <v>3</v>
          </cell>
          <cell r="P693" t="str">
            <v>Fixed = 12%</v>
          </cell>
          <cell r="Q693">
            <v>40935</v>
          </cell>
          <cell r="R693">
            <v>101.15</v>
          </cell>
          <cell r="S693" t="str">
            <v>N</v>
          </cell>
          <cell r="T693">
            <v>0</v>
          </cell>
          <cell r="U693">
            <v>0</v>
          </cell>
          <cell r="V693" t="str">
            <v>BNIS</v>
          </cell>
          <cell r="W693">
            <v>13</v>
          </cell>
          <cell r="X693">
            <v>1</v>
          </cell>
          <cell r="Y693">
            <v>0</v>
          </cell>
          <cell r="Z693">
            <v>101.15</v>
          </cell>
          <cell r="AA693">
            <v>1</v>
          </cell>
          <cell r="AB693">
            <v>3</v>
          </cell>
          <cell r="AC693" t="str">
            <v>IDR</v>
          </cell>
          <cell r="AD693">
            <v>300000000000</v>
          </cell>
          <cell r="AI693">
            <v>1</v>
          </cell>
          <cell r="AJ693">
            <v>8</v>
          </cell>
          <cell r="AK693" t="str">
            <v>30/360</v>
          </cell>
          <cell r="AL693" t="str">
            <v>N</v>
          </cell>
          <cell r="AM693">
            <v>12</v>
          </cell>
          <cell r="AN693">
            <v>40949</v>
          </cell>
          <cell r="AO693">
            <v>41066</v>
          </cell>
          <cell r="AP693">
            <v>-8.99</v>
          </cell>
          <cell r="AQ693">
            <v>-9</v>
          </cell>
          <cell r="AR693">
            <v>2</v>
          </cell>
          <cell r="AS693">
            <v>7.88</v>
          </cell>
          <cell r="AT693">
            <v>1</v>
          </cell>
          <cell r="AU693" t="str">
            <v>Wholesale</v>
          </cell>
        </row>
        <row r="694">
          <cell r="A694" t="str">
            <v>INDF04</v>
          </cell>
          <cell r="B694" t="str">
            <v>Indofood Sukses Makmur</v>
          </cell>
        </row>
        <row r="695">
          <cell r="A695" t="str">
            <v>FR0024</v>
          </cell>
          <cell r="B695" t="str">
            <v>Government Bond</v>
          </cell>
          <cell r="C695" t="str">
            <v>Obligasi Negara Th. 2003 Seri FR0024</v>
          </cell>
          <cell r="D695" t="str">
            <v>S</v>
          </cell>
          <cell r="E695" t="str">
            <v>I</v>
          </cell>
          <cell r="G695">
            <v>0</v>
          </cell>
          <cell r="H695">
            <v>4404000000000</v>
          </cell>
          <cell r="I695">
            <v>37931</v>
          </cell>
          <cell r="J695">
            <v>37931</v>
          </cell>
          <cell r="K695">
            <v>367</v>
          </cell>
          <cell r="L695">
            <v>40466</v>
          </cell>
          <cell r="M695" t="str">
            <v>IDG000005505</v>
          </cell>
          <cell r="N695" t="str">
            <v>OAp6-15</v>
          </cell>
          <cell r="O695">
            <v>6</v>
          </cell>
          <cell r="P695" t="str">
            <v>Fixed:12%</v>
          </cell>
          <cell r="Q695">
            <v>40458</v>
          </cell>
          <cell r="R695">
            <v>100.2</v>
          </cell>
          <cell r="S695" t="str">
            <v>N</v>
          </cell>
          <cell r="T695">
            <v>0</v>
          </cell>
          <cell r="U695">
            <v>0</v>
          </cell>
          <cell r="V695" t="str">
            <v>GOVT</v>
          </cell>
          <cell r="W695">
            <v>99</v>
          </cell>
          <cell r="X695">
            <v>2</v>
          </cell>
          <cell r="Y695">
            <v>0</v>
          </cell>
          <cell r="Z695">
            <v>100.2</v>
          </cell>
          <cell r="AA695">
            <v>1</v>
          </cell>
          <cell r="AB695">
            <v>3</v>
          </cell>
          <cell r="AC695" t="str">
            <v>IDR</v>
          </cell>
          <cell r="AD695">
            <v>4305000000000</v>
          </cell>
          <cell r="AI695">
            <v>1</v>
          </cell>
          <cell r="AJ695">
            <v>3</v>
          </cell>
          <cell r="AK695" t="str">
            <v>Actual/Actual</v>
          </cell>
          <cell r="AL695" t="str">
            <v>N</v>
          </cell>
          <cell r="AM695">
            <v>12</v>
          </cell>
          <cell r="AN695">
            <v>40283</v>
          </cell>
          <cell r="AO695">
            <v>40466</v>
          </cell>
          <cell r="AP695">
            <v>-10.56</v>
          </cell>
          <cell r="AQ695">
            <v>-11</v>
          </cell>
          <cell r="AR695">
            <v>40</v>
          </cell>
          <cell r="AS695">
            <v>1.46000003814697</v>
          </cell>
          <cell r="AT695">
            <v>1</v>
          </cell>
          <cell r="AU695" t="str">
            <v>Wholesale</v>
          </cell>
          <cell r="AV695">
            <v>0</v>
          </cell>
        </row>
        <row r="696">
          <cell r="A696" t="str">
            <v>BEXI03C</v>
          </cell>
          <cell r="B696" t="str">
            <v>Bank Ekspor Indonesia</v>
          </cell>
          <cell r="C696" t="str">
            <v>Bank Ekspor Indonesia III Tahun 2006 Seri C</v>
          </cell>
          <cell r="D696" t="str">
            <v>P</v>
          </cell>
          <cell r="E696" t="str">
            <v>I</v>
          </cell>
          <cell r="F696" t="str">
            <v>idAAA</v>
          </cell>
          <cell r="G696">
            <v>0</v>
          </cell>
          <cell r="H696">
            <v>150000000000</v>
          </cell>
          <cell r="I696">
            <v>38988</v>
          </cell>
          <cell r="J696">
            <v>38989</v>
          </cell>
          <cell r="K696">
            <v>1</v>
          </cell>
          <cell r="L696">
            <v>40814</v>
          </cell>
          <cell r="M696" t="str">
            <v>IDA0000312C7</v>
          </cell>
          <cell r="N696" t="str">
            <v>SDE 3-28</v>
          </cell>
          <cell r="O696">
            <v>3</v>
          </cell>
          <cell r="P696" t="str">
            <v>Fixed = 12</v>
          </cell>
        </row>
        <row r="697">
          <cell r="A697" t="str">
            <v>FR0023</v>
          </cell>
          <cell r="B697" t="str">
            <v>Government Bond</v>
          </cell>
          <cell r="C697" t="str">
            <v>Obligasi Negara Th. 2003 Seri FR0023</v>
          </cell>
          <cell r="D697" t="str">
            <v>S</v>
          </cell>
          <cell r="E697" t="str">
            <v>I</v>
          </cell>
          <cell r="H697">
            <v>13432500000000</v>
          </cell>
          <cell r="I697">
            <v>37875</v>
          </cell>
          <cell r="J697">
            <v>37875</v>
          </cell>
          <cell r="K697">
            <v>366</v>
          </cell>
          <cell r="L697">
            <v>41258</v>
          </cell>
          <cell r="M697" t="str">
            <v>IDG000005406</v>
          </cell>
          <cell r="N697" t="str">
            <v>JDc6-15</v>
          </cell>
          <cell r="O697">
            <v>6</v>
          </cell>
          <cell r="P697" t="str">
            <v>Fixed:11.00%</v>
          </cell>
          <cell r="Q697">
            <v>41250</v>
          </cell>
          <cell r="R697">
            <v>100.1</v>
          </cell>
          <cell r="S697" t="str">
            <v>N</v>
          </cell>
          <cell r="T697">
            <v>0</v>
          </cell>
          <cell r="U697">
            <v>0</v>
          </cell>
          <cell r="V697" t="str">
            <v>GOVT</v>
          </cell>
          <cell r="W697">
            <v>99</v>
          </cell>
          <cell r="X697">
            <v>2</v>
          </cell>
          <cell r="Y697">
            <v>0</v>
          </cell>
          <cell r="Z697">
            <v>100.1</v>
          </cell>
          <cell r="AA697">
            <v>1</v>
          </cell>
          <cell r="AB697">
            <v>3</v>
          </cell>
          <cell r="AC697" t="str">
            <v>IDR</v>
          </cell>
          <cell r="AD697">
            <v>14485143000000</v>
          </cell>
          <cell r="AI697">
            <v>1</v>
          </cell>
          <cell r="AJ697">
            <v>3</v>
          </cell>
          <cell r="AK697" t="str">
            <v>Actual/Actual</v>
          </cell>
          <cell r="AL697" t="str">
            <v>N</v>
          </cell>
          <cell r="AM697">
            <v>11</v>
          </cell>
          <cell r="AN697">
            <v>41075</v>
          </cell>
          <cell r="AO697">
            <v>41300</v>
          </cell>
          <cell r="AP697">
            <v>-8.39</v>
          </cell>
          <cell r="AQ697">
            <v>-9</v>
          </cell>
          <cell r="AR697">
            <v>16</v>
          </cell>
          <cell r="AS697">
            <v>0</v>
          </cell>
          <cell r="AT697">
            <v>1</v>
          </cell>
          <cell r="AU697" t="str">
            <v>Wholesale</v>
          </cell>
        </row>
        <row r="698">
          <cell r="A698" t="str">
            <v>BSDE02</v>
          </cell>
          <cell r="B698" t="str">
            <v>Bumi Serpong Damai</v>
          </cell>
          <cell r="C698" t="str">
            <v>Bumi Serpong Damai II Tahun 2006</v>
          </cell>
          <cell r="D698" t="str">
            <v>P</v>
          </cell>
          <cell r="E698" t="str">
            <v>I</v>
          </cell>
          <cell r="F698" t="str">
            <v>idBBB+</v>
          </cell>
          <cell r="G698">
            <v>0</v>
          </cell>
          <cell r="H698">
            <v>600000000000</v>
          </cell>
          <cell r="I698">
            <v>39010</v>
          </cell>
          <cell r="J698">
            <v>39020</v>
          </cell>
          <cell r="L698">
            <v>40836</v>
          </cell>
          <cell r="M698" t="str">
            <v>IDA000031306</v>
          </cell>
          <cell r="N698" t="str">
            <v>OJA 3-20</v>
          </cell>
          <cell r="O698">
            <v>3</v>
          </cell>
          <cell r="P698" t="str">
            <v>Fixed = 15 %</v>
          </cell>
          <cell r="Q698">
            <v>40823</v>
          </cell>
          <cell r="R698">
            <v>100</v>
          </cell>
          <cell r="S698" t="str">
            <v>N</v>
          </cell>
          <cell r="T698">
            <v>0</v>
          </cell>
          <cell r="U698">
            <v>0</v>
          </cell>
          <cell r="V698" t="str">
            <v>BSDE</v>
          </cell>
          <cell r="W698">
            <v>2</v>
          </cell>
          <cell r="X698">
            <v>1</v>
          </cell>
          <cell r="Z698">
            <v>100</v>
          </cell>
          <cell r="AA698">
            <v>1</v>
          </cell>
          <cell r="AB698">
            <v>3</v>
          </cell>
          <cell r="AC698" t="str">
            <v>IDR</v>
          </cell>
          <cell r="AD698">
            <v>600000000000</v>
          </cell>
          <cell r="AI698">
            <v>1</v>
          </cell>
          <cell r="AJ698">
            <v>9</v>
          </cell>
          <cell r="AK698" t="str">
            <v>30/360</v>
          </cell>
          <cell r="AL698" t="str">
            <v>N</v>
          </cell>
          <cell r="AM698">
            <v>15</v>
          </cell>
          <cell r="AN698">
            <v>40744</v>
          </cell>
          <cell r="AO698">
            <v>40836</v>
          </cell>
          <cell r="AP698">
            <v>-9.5500000000000007</v>
          </cell>
          <cell r="AQ698">
            <v>-10</v>
          </cell>
          <cell r="AR698">
            <v>2</v>
          </cell>
          <cell r="AS698">
            <v>0</v>
          </cell>
          <cell r="AT698">
            <v>1</v>
          </cell>
          <cell r="AU698" t="str">
            <v>Wholesale</v>
          </cell>
          <cell r="AV698">
            <v>0</v>
          </cell>
        </row>
        <row r="699">
          <cell r="A699" t="str">
            <v>BJBR05</v>
          </cell>
          <cell r="B699" t="str">
            <v>Bank Jabar</v>
          </cell>
          <cell r="C699" t="str">
            <v>Obligasi V Bank Jabar Tahun 2006</v>
          </cell>
          <cell r="D699" t="str">
            <v>P</v>
          </cell>
          <cell r="E699" t="str">
            <v>I</v>
          </cell>
          <cell r="F699" t="str">
            <v>idAA-</v>
          </cell>
          <cell r="G699">
            <v>0</v>
          </cell>
          <cell r="H699">
            <v>1000000000000</v>
          </cell>
          <cell r="I699">
            <v>39059</v>
          </cell>
          <cell r="J699">
            <v>39062</v>
          </cell>
          <cell r="K699">
            <v>367</v>
          </cell>
          <cell r="L699">
            <v>40885</v>
          </cell>
          <cell r="M699" t="str">
            <v>IDA000031405</v>
          </cell>
          <cell r="N699" t="str">
            <v>MJU 3-8</v>
          </cell>
          <cell r="O699">
            <v>3</v>
          </cell>
          <cell r="P699" t="str">
            <v>Fixed = 11</v>
          </cell>
        </row>
        <row r="700">
          <cell r="A700" t="str">
            <v>BNLI01</v>
          </cell>
          <cell r="B700" t="str">
            <v>Bank Permata</v>
          </cell>
          <cell r="C700" t="str">
            <v>Obligasi Subordinasi I Permata bank Tahun 2006</v>
          </cell>
          <cell r="D700" t="str">
            <v>P</v>
          </cell>
          <cell r="E700" t="str">
            <v>I</v>
          </cell>
          <cell r="F700" t="str">
            <v>idA</v>
          </cell>
          <cell r="G700">
            <v>0</v>
          </cell>
          <cell r="H700">
            <v>500000000000</v>
          </cell>
          <cell r="I700">
            <v>39065</v>
          </cell>
          <cell r="J700">
            <v>39066</v>
          </cell>
          <cell r="K700">
            <v>367</v>
          </cell>
          <cell r="L700">
            <v>42718</v>
          </cell>
          <cell r="M700" t="str">
            <v>IDA000031504</v>
          </cell>
          <cell r="N700" t="str">
            <v>DMA 3-14</v>
          </cell>
          <cell r="O700">
            <v>4</v>
          </cell>
          <cell r="P700" t="str">
            <v>Yr 1-5 : 12</v>
          </cell>
        </row>
        <row r="701">
          <cell r="A701" t="str">
            <v>CLPK01XXBFTW</v>
          </cell>
          <cell r="B701" t="str">
            <v>Ciliandra Perkasa</v>
          </cell>
          <cell r="C701" t="str">
            <v>Ciliandra Perkasa I Tahun 2003</v>
          </cell>
          <cell r="D701" t="str">
            <v>P</v>
          </cell>
          <cell r="E701" t="str">
            <v>I</v>
          </cell>
          <cell r="F701" t="str">
            <v>idBBB+</v>
          </cell>
          <cell r="G701">
            <v>0</v>
          </cell>
          <cell r="H701">
            <v>15000000000</v>
          </cell>
          <cell r="I701">
            <v>37890</v>
          </cell>
          <cell r="J701">
            <v>37895</v>
          </cell>
          <cell r="L701">
            <v>39717</v>
          </cell>
          <cell r="M701" t="str">
            <v>IDA000020200</v>
          </cell>
          <cell r="N701" t="str">
            <v>SDc3-26</v>
          </cell>
          <cell r="O701">
            <v>3</v>
          </cell>
          <cell r="P701" t="str">
            <v>Fixed:14</v>
          </cell>
        </row>
        <row r="702">
          <cell r="A702" t="str">
            <v>WSKT01AXBFTW</v>
          </cell>
          <cell r="B702" t="str">
            <v>Waskita Karya</v>
          </cell>
          <cell r="C702" t="str">
            <v>Waskita Karya I Tahun 2003 Seri A</v>
          </cell>
          <cell r="D702" t="str">
            <v>P</v>
          </cell>
          <cell r="E702" t="str">
            <v>I</v>
          </cell>
          <cell r="F702" t="str">
            <v>idBBB</v>
          </cell>
          <cell r="G702">
            <v>0</v>
          </cell>
          <cell r="H702">
            <v>53750000000</v>
          </cell>
          <cell r="I702">
            <v>37944</v>
          </cell>
          <cell r="J702">
            <v>37945</v>
          </cell>
          <cell r="L702">
            <v>39040</v>
          </cell>
          <cell r="M702" t="str">
            <v>IDA0000220A6</v>
          </cell>
          <cell r="N702" t="str">
            <v>NFb3-19</v>
          </cell>
          <cell r="O702">
            <v>3</v>
          </cell>
          <cell r="P702" t="str">
            <v>Fixed:14%</v>
          </cell>
          <cell r="S702" t="str">
            <v>N</v>
          </cell>
          <cell r="T702">
            <v>6</v>
          </cell>
          <cell r="U702">
            <v>61</v>
          </cell>
          <cell r="V702" t="str">
            <v>WSKT</v>
          </cell>
          <cell r="W702">
            <v>13</v>
          </cell>
          <cell r="X702">
            <v>1</v>
          </cell>
          <cell r="AA702">
            <v>1</v>
          </cell>
          <cell r="AB702">
            <v>3</v>
          </cell>
          <cell r="AC702" t="str">
            <v>IDR</v>
          </cell>
          <cell r="AD702">
            <v>53750000000</v>
          </cell>
          <cell r="AI702">
            <v>1</v>
          </cell>
          <cell r="AJ702">
            <v>9</v>
          </cell>
          <cell r="AK702" t="str">
            <v>30/360</v>
          </cell>
          <cell r="AL702" t="str">
            <v>N</v>
          </cell>
          <cell r="AM702">
            <v>14</v>
          </cell>
          <cell r="AP702">
            <v>-14.47</v>
          </cell>
          <cell r="AQ702">
            <v>-15</v>
          </cell>
          <cell r="AT702">
            <v>1</v>
          </cell>
        </row>
        <row r="703">
          <cell r="A703" t="str">
            <v>PANS02A</v>
          </cell>
          <cell r="B703" t="str">
            <v>Panin Sekuritas</v>
          </cell>
          <cell r="C703" t="str">
            <v>Panin Sekuritas II Tahun 2005 Seri A</v>
          </cell>
          <cell r="D703" t="str">
            <v>P</v>
          </cell>
          <cell r="E703" t="str">
            <v>I</v>
          </cell>
          <cell r="F703" t="str">
            <v>A</v>
          </cell>
          <cell r="G703">
            <v>0</v>
          </cell>
          <cell r="H703">
            <v>25000000000</v>
          </cell>
          <cell r="I703">
            <v>38426</v>
          </cell>
          <cell r="J703">
            <v>38427</v>
          </cell>
          <cell r="K703">
            <v>38796</v>
          </cell>
          <cell r="L703">
            <v>38796</v>
          </cell>
          <cell r="M703" t="str">
            <v>IDA0000268A5</v>
          </cell>
          <cell r="N703" t="str">
            <v>MJn3-15</v>
          </cell>
          <cell r="O703">
            <v>3</v>
          </cell>
          <cell r="P703" t="str">
            <v>Fixed = 10.5%</v>
          </cell>
          <cell r="S703" t="str">
            <v>N</v>
          </cell>
          <cell r="T703">
            <v>8</v>
          </cell>
          <cell r="U703">
            <v>83</v>
          </cell>
          <cell r="V703" t="str">
            <v>PANS</v>
          </cell>
          <cell r="W703">
            <v>13</v>
          </cell>
          <cell r="X703">
            <v>1</v>
          </cell>
          <cell r="AA703">
            <v>1</v>
          </cell>
          <cell r="AB703">
            <v>3</v>
          </cell>
          <cell r="AC703" t="str">
            <v>IDR</v>
          </cell>
          <cell r="AD703">
            <v>25000000000</v>
          </cell>
          <cell r="AI703">
            <v>1</v>
          </cell>
          <cell r="AJ703">
            <v>8</v>
          </cell>
          <cell r="AK703" t="str">
            <v>30/360</v>
          </cell>
          <cell r="AL703" t="str">
            <v>N</v>
          </cell>
          <cell r="AM703">
            <v>10.5</v>
          </cell>
          <cell r="AP703">
            <v>-15.13</v>
          </cell>
          <cell r="AQ703">
            <v>-16</v>
          </cell>
          <cell r="AT703">
            <v>1</v>
          </cell>
        </row>
        <row r="704">
          <cell r="A704" t="str">
            <v>BSBR06</v>
          </cell>
          <cell r="B704" t="str">
            <v>Bank Nagari</v>
          </cell>
          <cell r="C704" t="str">
            <v>Obligasi VI Bank Nagari Tahun 2010</v>
          </cell>
          <cell r="D704" t="str">
            <v>P</v>
          </cell>
          <cell r="E704" t="str">
            <v>I</v>
          </cell>
          <cell r="F704" t="str">
            <v>idA-</v>
          </cell>
          <cell r="H704">
            <v>500000000000</v>
          </cell>
          <cell r="I704">
            <v>40556</v>
          </cell>
          <cell r="J704">
            <v>40557</v>
          </cell>
          <cell r="K704">
            <v>1</v>
          </cell>
          <cell r="L704">
            <v>42382</v>
          </cell>
          <cell r="M704" t="str">
            <v>IDA0000467A3</v>
          </cell>
          <cell r="N704" t="str">
            <v>JAP 3-13</v>
          </cell>
          <cell r="O704">
            <v>3</v>
          </cell>
          <cell r="P704" t="str">
            <v>Fixed : 9.875%; Peng-JTO-00003/BEI.PP3/01-2016 tanggal 12 Januari 2016</v>
          </cell>
          <cell r="Q704">
            <v>42355</v>
          </cell>
          <cell r="R704">
            <v>100.01</v>
          </cell>
          <cell r="S704" t="str">
            <v>N</v>
          </cell>
          <cell r="T704">
            <v>0</v>
          </cell>
          <cell r="U704">
            <v>0</v>
          </cell>
          <cell r="V704" t="str">
            <v>BSBR</v>
          </cell>
          <cell r="W704">
            <v>6</v>
          </cell>
          <cell r="X704">
            <v>1</v>
          </cell>
          <cell r="Y704">
            <v>0</v>
          </cell>
          <cell r="Z704">
            <v>100.01</v>
          </cell>
          <cell r="AA704">
            <v>1</v>
          </cell>
          <cell r="AB704">
            <v>3</v>
          </cell>
          <cell r="AC704" t="str">
            <v>IDR</v>
          </cell>
          <cell r="AD704">
            <v>500000000000</v>
          </cell>
          <cell r="AI704">
            <v>1</v>
          </cell>
          <cell r="AJ704">
            <v>8</v>
          </cell>
          <cell r="AK704" t="str">
            <v>30/360</v>
          </cell>
          <cell r="AL704" t="str">
            <v>N</v>
          </cell>
          <cell r="AM704">
            <v>9.875</v>
          </cell>
          <cell r="AN704">
            <v>42290</v>
          </cell>
          <cell r="AO704">
            <v>42382</v>
          </cell>
          <cell r="AP704">
            <v>-5.31</v>
          </cell>
          <cell r="AQ704">
            <v>-6</v>
          </cell>
          <cell r="AR704">
            <v>0.5</v>
          </cell>
          <cell r="AT704">
            <v>1</v>
          </cell>
          <cell r="AU704" t="str">
            <v>Wholesale</v>
          </cell>
          <cell r="AW704" t="str">
            <v>PT Madani Securities</v>
          </cell>
        </row>
        <row r="705">
          <cell r="A705" t="str">
            <v>SPN100114</v>
          </cell>
          <cell r="B705" t="str">
            <v>Government Bond</v>
          </cell>
          <cell r="C705" t="str">
            <v>Surat Perbendaharaan Negara Seri SPN20100114</v>
          </cell>
          <cell r="D705" t="str">
            <v>S</v>
          </cell>
          <cell r="E705" t="str">
            <v>I</v>
          </cell>
          <cell r="G705">
            <v>0</v>
          </cell>
          <cell r="H705">
            <v>3300000000000</v>
          </cell>
          <cell r="I705">
            <v>39828</v>
          </cell>
          <cell r="J705">
            <v>39829</v>
          </cell>
          <cell r="K705">
            <v>1</v>
          </cell>
          <cell r="L705">
            <v>40192</v>
          </cell>
          <cell r="M705" t="str">
            <v>IDQ000000406</v>
          </cell>
          <cell r="N705" t="str">
            <v>SPN</v>
          </cell>
          <cell r="O705">
            <v>0</v>
          </cell>
          <cell r="P705" t="str">
            <v>Yield rata-rata tertimbang : 11.20450%</v>
          </cell>
          <cell r="Q705">
            <v>40157</v>
          </cell>
          <cell r="R705">
            <v>99.5</v>
          </cell>
          <cell r="S705" t="str">
            <v>N</v>
          </cell>
          <cell r="T705">
            <v>0</v>
          </cell>
          <cell r="U705">
            <v>0</v>
          </cell>
          <cell r="V705" t="str">
            <v>GOVT</v>
          </cell>
          <cell r="W705">
            <v>99</v>
          </cell>
          <cell r="X705">
            <v>2</v>
          </cell>
          <cell r="Y705">
            <v>0</v>
          </cell>
          <cell r="Z705">
            <v>99.482690000000005</v>
          </cell>
          <cell r="AA705">
            <v>99</v>
          </cell>
          <cell r="AB705">
            <v>3</v>
          </cell>
          <cell r="AC705" t="str">
            <v>IDR</v>
          </cell>
          <cell r="AD705">
            <v>5500000000000</v>
          </cell>
          <cell r="AI705">
            <v>1</v>
          </cell>
          <cell r="AJ705">
            <v>1</v>
          </cell>
          <cell r="AK705" t="str">
            <v>Actual/Actual</v>
          </cell>
          <cell r="AL705" t="str">
            <v>N</v>
          </cell>
          <cell r="AN705">
            <v>39828</v>
          </cell>
          <cell r="AO705">
            <v>40192</v>
          </cell>
          <cell r="AP705">
            <v>-11.31</v>
          </cell>
          <cell r="AQ705">
            <v>-12</v>
          </cell>
          <cell r="AR705">
            <v>50</v>
          </cell>
          <cell r="AS705">
            <v>5.9169999999999998</v>
          </cell>
          <cell r="AT705">
            <v>2</v>
          </cell>
          <cell r="AV705">
            <v>0</v>
          </cell>
        </row>
        <row r="706">
          <cell r="A706" t="str">
            <v>FR0022</v>
          </cell>
          <cell r="B706" t="str">
            <v>Government Bond</v>
          </cell>
          <cell r="C706" t="str">
            <v>Obligasi Negara Th. 2003 Seri FR0022</v>
          </cell>
          <cell r="D706" t="str">
            <v>S</v>
          </cell>
          <cell r="E706" t="str">
            <v>I</v>
          </cell>
          <cell r="G706">
            <v>0</v>
          </cell>
          <cell r="H706">
            <v>7334000000000</v>
          </cell>
          <cell r="I706">
            <v>37721</v>
          </cell>
          <cell r="J706">
            <v>37721</v>
          </cell>
          <cell r="K706">
            <v>367</v>
          </cell>
          <cell r="L706">
            <v>40801</v>
          </cell>
          <cell r="M706" t="str">
            <v>IDG000005307</v>
          </cell>
          <cell r="N706" t="str">
            <v>SMr6-15</v>
          </cell>
          <cell r="O706">
            <v>6</v>
          </cell>
          <cell r="P706" t="str">
            <v>Fixed:12</v>
          </cell>
        </row>
        <row r="707">
          <cell r="A707" t="str">
            <v>JPFA01CN2</v>
          </cell>
          <cell r="B707" t="str">
            <v>Japfa Comfeed</v>
          </cell>
          <cell r="C707" t="str">
            <v>Obligasi Berkelanjutan I JAPFA Tahap II Tahun 2012</v>
          </cell>
          <cell r="D707" t="str">
            <v>P</v>
          </cell>
          <cell r="E707" t="str">
            <v>I</v>
          </cell>
          <cell r="F707" t="str">
            <v>idA</v>
          </cell>
          <cell r="H707">
            <v>250000000000</v>
          </cell>
          <cell r="I707">
            <v>40940</v>
          </cell>
          <cell r="J707">
            <v>40941</v>
          </cell>
          <cell r="K707">
            <v>1</v>
          </cell>
          <cell r="L707">
            <v>42767</v>
          </cell>
          <cell r="M707" t="str">
            <v>IDA000050900</v>
          </cell>
          <cell r="N707" t="str">
            <v>JAPR 3-01</v>
          </cell>
          <cell r="O707">
            <v>3</v>
          </cell>
          <cell r="P707" t="str">
            <v>Fixed = 9.9%</v>
          </cell>
          <cell r="Q707">
            <v>42696</v>
          </cell>
          <cell r="R707">
            <v>100.15</v>
          </cell>
          <cell r="S707" t="str">
            <v>N</v>
          </cell>
          <cell r="T707">
            <v>0</v>
          </cell>
          <cell r="U707">
            <v>0</v>
          </cell>
          <cell r="V707" t="str">
            <v>JPFA</v>
          </cell>
          <cell r="W707">
            <v>2</v>
          </cell>
          <cell r="X707">
            <v>1</v>
          </cell>
          <cell r="Y707">
            <v>0</v>
          </cell>
          <cell r="Z707">
            <v>100.125</v>
          </cell>
          <cell r="AA707">
            <v>1</v>
          </cell>
          <cell r="AB707">
            <v>3</v>
          </cell>
          <cell r="AC707" t="str">
            <v>IDR</v>
          </cell>
          <cell r="AD707">
            <v>250000000000</v>
          </cell>
          <cell r="AI707">
            <v>1</v>
          </cell>
          <cell r="AJ707">
            <v>8</v>
          </cell>
          <cell r="AK707" t="str">
            <v>30/360</v>
          </cell>
          <cell r="AL707" t="str">
            <v>N</v>
          </cell>
          <cell r="AM707">
            <v>9.9</v>
          </cell>
          <cell r="AN707">
            <v>42675</v>
          </cell>
          <cell r="AO707">
            <v>42767</v>
          </cell>
          <cell r="AP707">
            <v>-4.26</v>
          </cell>
          <cell r="AQ707">
            <v>-5</v>
          </cell>
          <cell r="AR707">
            <v>5</v>
          </cell>
          <cell r="AS707">
            <v>9.8377800000000004</v>
          </cell>
          <cell r="AT707">
            <v>1</v>
          </cell>
          <cell r="AU707" t="str">
            <v>Wholesale</v>
          </cell>
          <cell r="AW707" t="str">
            <v>PT Bahana Securities</v>
          </cell>
        </row>
        <row r="708">
          <cell r="A708" t="str">
            <v>MEDC01CN1USD</v>
          </cell>
          <cell r="B708" t="str">
            <v>Medco Energi Internasional</v>
          </cell>
        </row>
        <row r="709">
          <cell r="A709" t="str">
            <v>BDKI06B</v>
          </cell>
          <cell r="B709" t="str">
            <v>Bank DKI</v>
          </cell>
          <cell r="C709" t="str">
            <v>Obligasi VI Bank DKI Tahun 2011 Seri B</v>
          </cell>
          <cell r="D709" t="str">
            <v>P</v>
          </cell>
          <cell r="E709" t="str">
            <v>I</v>
          </cell>
          <cell r="F709" t="str">
            <v>idA+</v>
          </cell>
          <cell r="H709">
            <v>325000000000</v>
          </cell>
          <cell r="I709">
            <v>40711</v>
          </cell>
          <cell r="J709">
            <v>40714</v>
          </cell>
          <cell r="K709">
            <v>1</v>
          </cell>
          <cell r="L709">
            <v>42538</v>
          </cell>
          <cell r="M709" t="str">
            <v>IDA0000480B4</v>
          </cell>
          <cell r="N709" t="str">
            <v>JNSP 3-17</v>
          </cell>
          <cell r="O709">
            <v>3</v>
          </cell>
          <cell r="P709" t="str">
            <v>Fixed = 9.90%</v>
          </cell>
          <cell r="Q709">
            <v>42506</v>
          </cell>
          <cell r="R709">
            <v>100.12</v>
          </cell>
          <cell r="S709" t="str">
            <v>N</v>
          </cell>
          <cell r="T709">
            <v>0</v>
          </cell>
          <cell r="U709">
            <v>0</v>
          </cell>
          <cell r="V709" t="str">
            <v>BDKI</v>
          </cell>
          <cell r="W709">
            <v>6</v>
          </cell>
          <cell r="X709">
            <v>1</v>
          </cell>
          <cell r="Y709">
            <v>0</v>
          </cell>
          <cell r="Z709">
            <v>100.05</v>
          </cell>
          <cell r="AA709">
            <v>1</v>
          </cell>
          <cell r="AB709">
            <v>3</v>
          </cell>
          <cell r="AC709" t="str">
            <v>IDR</v>
          </cell>
          <cell r="AD709">
            <v>325000000000</v>
          </cell>
          <cell r="AI709">
            <v>1</v>
          </cell>
          <cell r="AJ709">
            <v>8</v>
          </cell>
          <cell r="AK709" t="str">
            <v>30/360</v>
          </cell>
          <cell r="AL709" t="str">
            <v>N</v>
          </cell>
          <cell r="AM709">
            <v>9.9</v>
          </cell>
          <cell r="AN709">
            <v>42446</v>
          </cell>
          <cell r="AO709">
            <v>42538</v>
          </cell>
          <cell r="AP709">
            <v>-4.88</v>
          </cell>
          <cell r="AQ709">
            <v>-5</v>
          </cell>
          <cell r="AR709">
            <v>5</v>
          </cell>
          <cell r="AS709">
            <v>9.7366700000000002</v>
          </cell>
          <cell r="AT709">
            <v>1</v>
          </cell>
          <cell r="AU709" t="str">
            <v>Wholesale</v>
          </cell>
          <cell r="AW709" t="str">
            <v>PT Mandiri Sekuritas</v>
          </cell>
        </row>
        <row r="710">
          <cell r="A710" t="str">
            <v>SIKPPLN04B</v>
          </cell>
          <cell r="B710" t="str">
            <v>Perusahaan Listrik Negara</v>
          </cell>
          <cell r="C710" t="str">
            <v>Sukuk Ijarah PLN V Tahun 2010 Seri B</v>
          </cell>
          <cell r="D710" t="str">
            <v>p</v>
          </cell>
          <cell r="E710" t="str">
            <v>A</v>
          </cell>
          <cell r="F710" t="str">
            <v>idAAA(sy)</v>
          </cell>
          <cell r="G710">
            <v>0</v>
          </cell>
          <cell r="H710">
            <v>340000000000</v>
          </cell>
          <cell r="I710">
            <v>40367</v>
          </cell>
          <cell r="J710">
            <v>40368</v>
          </cell>
          <cell r="K710">
            <v>1</v>
          </cell>
          <cell r="L710">
            <v>44750</v>
          </cell>
          <cell r="M710" t="str">
            <v>IDJ0000044B9</v>
          </cell>
          <cell r="N710" t="str">
            <v>JOk3-8</v>
          </cell>
          <cell r="O710">
            <v>3</v>
          </cell>
          <cell r="P710" t="str">
            <v>Imbalan Ijarah = Rp 104.000.000 per Rp 1 Milliar</v>
          </cell>
          <cell r="Q710">
            <v>44259.495138888888</v>
          </cell>
          <cell r="R710">
            <v>106.75</v>
          </cell>
          <cell r="S710" t="str">
            <v>N</v>
          </cell>
          <cell r="T710">
            <v>0</v>
          </cell>
          <cell r="U710">
            <v>0</v>
          </cell>
          <cell r="V710" t="str">
            <v>PPLN</v>
          </cell>
          <cell r="W710">
            <v>2</v>
          </cell>
          <cell r="X710">
            <v>1</v>
          </cell>
          <cell r="Y710">
            <v>0</v>
          </cell>
          <cell r="Z710">
            <v>106.72499999999999</v>
          </cell>
          <cell r="AA710">
            <v>4</v>
          </cell>
          <cell r="AB710">
            <v>3</v>
          </cell>
          <cell r="AC710" t="str">
            <v>IDR</v>
          </cell>
          <cell r="AD710">
            <v>340000000000</v>
          </cell>
          <cell r="AI710">
            <v>2</v>
          </cell>
          <cell r="AJ710">
            <v>6</v>
          </cell>
          <cell r="AK710" t="str">
            <v>30/360</v>
          </cell>
          <cell r="AL710" t="str">
            <v>N</v>
          </cell>
          <cell r="AM710">
            <v>10.4</v>
          </cell>
          <cell r="AN710">
            <v>44294</v>
          </cell>
          <cell r="AO710">
            <v>44385</v>
          </cell>
          <cell r="AP710">
            <v>1.17</v>
          </cell>
          <cell r="AQ710">
            <v>1</v>
          </cell>
          <cell r="AR710">
            <v>0.4</v>
          </cell>
          <cell r="AS710">
            <v>5.1272399999999996</v>
          </cell>
          <cell r="AT710">
            <v>4</v>
          </cell>
          <cell r="AU710" t="str">
            <v>Wholesale</v>
          </cell>
          <cell r="AV710">
            <v>10.4</v>
          </cell>
          <cell r="AW710" t="str">
            <v>Danareksa Sek</v>
          </cell>
        </row>
        <row r="711">
          <cell r="A711" t="str">
            <v>SMFP03A</v>
          </cell>
          <cell r="B711" t="str">
            <v>Sarana Multigriya Finansial</v>
          </cell>
          <cell r="C711" t="str">
            <v>Obligasi Sarana Multigriya Finansial III Tahun 2010 Seri A</v>
          </cell>
          <cell r="D711" t="str">
            <v>P</v>
          </cell>
          <cell r="E711" t="str">
            <v>I</v>
          </cell>
          <cell r="F711" t="str">
            <v>AA(idn)</v>
          </cell>
          <cell r="H711">
            <v>500000000000</v>
          </cell>
          <cell r="I711">
            <v>40367</v>
          </cell>
          <cell r="J711">
            <v>40368</v>
          </cell>
          <cell r="K711">
            <v>1</v>
          </cell>
          <cell r="L711">
            <v>41098</v>
          </cell>
          <cell r="M711" t="str">
            <v>IDA0000453A3</v>
          </cell>
          <cell r="N711" t="str">
            <v>JOk3-8</v>
          </cell>
          <cell r="O711">
            <v>3</v>
          </cell>
          <cell r="P711" t="str">
            <v>Fixed = 9.25%</v>
          </cell>
          <cell r="Q711">
            <v>41094</v>
          </cell>
          <cell r="R711">
            <v>99.15</v>
          </cell>
          <cell r="S711" t="str">
            <v>N</v>
          </cell>
          <cell r="T711">
            <v>0</v>
          </cell>
          <cell r="U711">
            <v>0</v>
          </cell>
          <cell r="V711" t="str">
            <v>SMFP</v>
          </cell>
          <cell r="W711">
            <v>8</v>
          </cell>
          <cell r="X711">
            <v>1</v>
          </cell>
          <cell r="Y711">
            <v>0</v>
          </cell>
          <cell r="Z711">
            <v>99.13</v>
          </cell>
          <cell r="AA711">
            <v>1</v>
          </cell>
          <cell r="AB711">
            <v>3</v>
          </cell>
          <cell r="AC711" t="str">
            <v>IDR</v>
          </cell>
          <cell r="AD711">
            <v>500000000000</v>
          </cell>
          <cell r="AI711">
            <v>1</v>
          </cell>
          <cell r="AJ711">
            <v>7</v>
          </cell>
          <cell r="AK711" t="str">
            <v>30/360</v>
          </cell>
          <cell r="AL711" t="str">
            <v>N</v>
          </cell>
          <cell r="AM711">
            <v>9.25</v>
          </cell>
          <cell r="AN711">
            <v>41007</v>
          </cell>
          <cell r="AO711">
            <v>41115</v>
          </cell>
          <cell r="AP711">
            <v>-8.83</v>
          </cell>
          <cell r="AQ711">
            <v>-9</v>
          </cell>
          <cell r="AR711">
            <v>4</v>
          </cell>
          <cell r="AS711">
            <v>9.0477500000000006</v>
          </cell>
          <cell r="AT711">
            <v>1</v>
          </cell>
          <cell r="AU711" t="str">
            <v>Wholesale</v>
          </cell>
          <cell r="AW711" t="str">
            <v>Danareksa Sekuritas</v>
          </cell>
        </row>
        <row r="712">
          <cell r="A712" t="str">
            <v>SPNS24022012</v>
          </cell>
          <cell r="B712" t="str">
            <v>Government Bond</v>
          </cell>
          <cell r="C712" t="str">
            <v>Surat Perbendaharaan Negara Syariah Seri SPNS24022012</v>
          </cell>
          <cell r="D712" t="str">
            <v>S</v>
          </cell>
          <cell r="E712" t="str">
            <v>I</v>
          </cell>
          <cell r="H712">
            <v>330000000000</v>
          </cell>
          <cell r="I712">
            <v>40780</v>
          </cell>
          <cell r="J712">
            <v>40781</v>
          </cell>
          <cell r="K712">
            <v>1</v>
          </cell>
          <cell r="L712">
            <v>40963</v>
          </cell>
          <cell r="M712" t="str">
            <v>IDQ000004002</v>
          </cell>
          <cell r="N712" t="str">
            <v>SPN</v>
          </cell>
          <cell r="O712">
            <v>0</v>
          </cell>
          <cell r="P712" t="str">
            <v>Yield/Price rata-rata tertimbang 4.14719%</v>
          </cell>
          <cell r="Q712">
            <v>40955</v>
          </cell>
          <cell r="R712">
            <v>99.974999999999994</v>
          </cell>
          <cell r="S712" t="str">
            <v>N</v>
          </cell>
          <cell r="T712">
            <v>0</v>
          </cell>
          <cell r="U712">
            <v>0</v>
          </cell>
          <cell r="V712" t="str">
            <v>GOVT</v>
          </cell>
          <cell r="W712">
            <v>99</v>
          </cell>
          <cell r="X712">
            <v>2</v>
          </cell>
          <cell r="Y712">
            <v>0</v>
          </cell>
          <cell r="Z712">
            <v>99.974999999999994</v>
          </cell>
          <cell r="AA712">
            <v>99</v>
          </cell>
          <cell r="AB712">
            <v>3</v>
          </cell>
          <cell r="AC712" t="str">
            <v>IDR</v>
          </cell>
          <cell r="AD712">
            <v>330000000000</v>
          </cell>
          <cell r="AI712">
            <v>2</v>
          </cell>
          <cell r="AJ712">
            <v>18</v>
          </cell>
          <cell r="AK712" t="str">
            <v>Actual/Actual</v>
          </cell>
          <cell r="AL712" t="str">
            <v>N</v>
          </cell>
          <cell r="AN712">
            <v>40780</v>
          </cell>
          <cell r="AO712">
            <v>40963</v>
          </cell>
          <cell r="AP712">
            <v>-9.1999999999999993</v>
          </cell>
          <cell r="AQ712">
            <v>-10</v>
          </cell>
          <cell r="AR712">
            <v>148.5</v>
          </cell>
          <cell r="AS712">
            <v>3.0420000553131099</v>
          </cell>
          <cell r="AT712">
            <v>2</v>
          </cell>
          <cell r="AU712" t="str">
            <v>Wholesale</v>
          </cell>
        </row>
        <row r="713">
          <cell r="A713" t="str">
            <v>SPN12120914</v>
          </cell>
          <cell r="B713" t="str">
            <v>Government Bond</v>
          </cell>
          <cell r="C713" t="str">
            <v>Surat Perbendaharaan Negara Seri SPN12120914</v>
          </cell>
          <cell r="D713" t="str">
            <v>S</v>
          </cell>
          <cell r="E713" t="str">
            <v>I</v>
          </cell>
          <cell r="H713">
            <v>1700000000000</v>
          </cell>
          <cell r="I713">
            <v>40801</v>
          </cell>
          <cell r="J713">
            <v>40802</v>
          </cell>
          <cell r="K713">
            <v>1</v>
          </cell>
          <cell r="L713">
            <v>41166</v>
          </cell>
          <cell r="M713" t="str">
            <v>IDQ000004101</v>
          </cell>
          <cell r="N713" t="str">
            <v>SPN</v>
          </cell>
          <cell r="O713">
            <v>0</v>
          </cell>
          <cell r="P713" t="str">
            <v>Yield/Price rata-rata tertimbang 4.5%</v>
          </cell>
          <cell r="Q713">
            <v>41150</v>
          </cell>
          <cell r="R713">
            <v>99.932919999999996</v>
          </cell>
          <cell r="S713" t="str">
            <v>N</v>
          </cell>
          <cell r="T713">
            <v>0</v>
          </cell>
          <cell r="U713">
            <v>0</v>
          </cell>
          <cell r="V713" t="str">
            <v>GOVT</v>
          </cell>
          <cell r="W713">
            <v>99</v>
          </cell>
          <cell r="X713">
            <v>2</v>
          </cell>
          <cell r="Y713">
            <v>0</v>
          </cell>
          <cell r="Z713">
            <v>99.932919999999996</v>
          </cell>
          <cell r="AA713">
            <v>99</v>
          </cell>
          <cell r="AB713">
            <v>3</v>
          </cell>
          <cell r="AC713" t="str">
            <v>IDR</v>
          </cell>
          <cell r="AD713">
            <v>2050000000000</v>
          </cell>
          <cell r="AI713">
            <v>1</v>
          </cell>
          <cell r="AJ713">
            <v>1</v>
          </cell>
          <cell r="AK713" t="str">
            <v>Actual/Actual</v>
          </cell>
          <cell r="AL713" t="str">
            <v>N</v>
          </cell>
          <cell r="AN713">
            <v>40801</v>
          </cell>
          <cell r="AO713">
            <v>41210</v>
          </cell>
          <cell r="AP713">
            <v>-8.64</v>
          </cell>
          <cell r="AQ713">
            <v>-9</v>
          </cell>
          <cell r="AR713">
            <v>35</v>
          </cell>
          <cell r="AS713">
            <v>0</v>
          </cell>
          <cell r="AT713">
            <v>2</v>
          </cell>
          <cell r="AU713" t="str">
            <v>Wholesale</v>
          </cell>
        </row>
        <row r="714">
          <cell r="A714" t="str">
            <v>SMFP03B</v>
          </cell>
          <cell r="B714" t="str">
            <v>Sarana Multigriya Finansial</v>
          </cell>
          <cell r="C714" t="str">
            <v>Obligasi Sarana Multigriya Finansial III Tahun 2010 Seri B</v>
          </cell>
          <cell r="D714" t="str">
            <v>P</v>
          </cell>
          <cell r="E714" t="str">
            <v>I</v>
          </cell>
          <cell r="H714">
            <v>227000000000</v>
          </cell>
          <cell r="I714">
            <v>40367</v>
          </cell>
          <cell r="J714">
            <v>40368</v>
          </cell>
          <cell r="K714">
            <v>1</v>
          </cell>
          <cell r="L714">
            <v>41463</v>
          </cell>
          <cell r="M714" t="str">
            <v>IDA0000453B1</v>
          </cell>
          <cell r="N714" t="str">
            <v>JOk3-8</v>
          </cell>
          <cell r="O714">
            <v>3</v>
          </cell>
          <cell r="P714" t="str">
            <v>Fixed = 9.75%</v>
          </cell>
          <cell r="Q714">
            <v>41438</v>
          </cell>
          <cell r="R714">
            <v>100.1</v>
          </cell>
          <cell r="S714" t="str">
            <v>N</v>
          </cell>
          <cell r="T714">
            <v>0</v>
          </cell>
          <cell r="U714">
            <v>0</v>
          </cell>
          <cell r="V714" t="str">
            <v>SMFP</v>
          </cell>
          <cell r="W714">
            <v>8</v>
          </cell>
          <cell r="X714">
            <v>1</v>
          </cell>
          <cell r="Y714">
            <v>0</v>
          </cell>
          <cell r="Z714">
            <v>100.1</v>
          </cell>
          <cell r="AA714">
            <v>1</v>
          </cell>
          <cell r="AB714">
            <v>3</v>
          </cell>
          <cell r="AC714" t="str">
            <v>IDR</v>
          </cell>
          <cell r="AD714">
            <v>227000000000</v>
          </cell>
          <cell r="AI714">
            <v>1</v>
          </cell>
          <cell r="AK714" t="str">
            <v>30/360</v>
          </cell>
          <cell r="AL714" t="str">
            <v>N</v>
          </cell>
          <cell r="AM714">
            <v>9.75</v>
          </cell>
          <cell r="AN714">
            <v>41372</v>
          </cell>
          <cell r="AO714">
            <v>41463</v>
          </cell>
          <cell r="AP714">
            <v>-7.83</v>
          </cell>
          <cell r="AQ714">
            <v>-8</v>
          </cell>
          <cell r="AR714">
            <v>6</v>
          </cell>
          <cell r="AS714">
            <v>9.5787800000000001</v>
          </cell>
          <cell r="AT714">
            <v>1</v>
          </cell>
          <cell r="AU714" t="str">
            <v>Wholesale</v>
          </cell>
          <cell r="AW714" t="str">
            <v>Danareksa Sekuritas</v>
          </cell>
        </row>
        <row r="715">
          <cell r="A715" t="str">
            <v>BEXI05B</v>
          </cell>
          <cell r="B715" t="str">
            <v>Indonesia Eximbank</v>
          </cell>
          <cell r="C715" t="str">
            <v>Obligasi  Indonesia Eximbank I Tahun 2010 Seri B</v>
          </cell>
          <cell r="D715" t="str">
            <v>P</v>
          </cell>
          <cell r="E715" t="str">
            <v>I</v>
          </cell>
          <cell r="H715">
            <v>425000000000</v>
          </cell>
          <cell r="I715">
            <v>40367</v>
          </cell>
          <cell r="J715">
            <v>40368</v>
          </cell>
          <cell r="K715">
            <v>1</v>
          </cell>
          <cell r="L715">
            <v>41463</v>
          </cell>
          <cell r="M715" t="str">
            <v>IDA0000452B3</v>
          </cell>
          <cell r="N715" t="str">
            <v>JOk3-8</v>
          </cell>
          <cell r="O715">
            <v>3</v>
          </cell>
          <cell r="P715" t="str">
            <v>Fixed = 8.85%</v>
          </cell>
          <cell r="Q715">
            <v>41445</v>
          </cell>
          <cell r="R715">
            <v>100.1</v>
          </cell>
          <cell r="S715" t="str">
            <v>N</v>
          </cell>
          <cell r="T715">
            <v>0</v>
          </cell>
          <cell r="U715">
            <v>0</v>
          </cell>
          <cell r="V715" t="str">
            <v>BEXI</v>
          </cell>
          <cell r="W715">
            <v>6</v>
          </cell>
          <cell r="X715">
            <v>1</v>
          </cell>
          <cell r="Y715">
            <v>0</v>
          </cell>
          <cell r="Z715">
            <v>100.1</v>
          </cell>
          <cell r="AA715">
            <v>1</v>
          </cell>
          <cell r="AB715">
            <v>3</v>
          </cell>
          <cell r="AC715" t="str">
            <v>IDR</v>
          </cell>
          <cell r="AD715">
            <v>425000000000</v>
          </cell>
          <cell r="AI715">
            <v>1</v>
          </cell>
          <cell r="AK715" t="str">
            <v>30/360</v>
          </cell>
          <cell r="AL715" t="str">
            <v>N</v>
          </cell>
          <cell r="AM715">
            <v>8.85</v>
          </cell>
          <cell r="AN715">
            <v>41372</v>
          </cell>
          <cell r="AO715">
            <v>41463</v>
          </cell>
          <cell r="AP715">
            <v>-7.83</v>
          </cell>
          <cell r="AQ715">
            <v>-8</v>
          </cell>
          <cell r="AR715">
            <v>0.6</v>
          </cell>
          <cell r="AT715">
            <v>1</v>
          </cell>
          <cell r="AU715" t="str">
            <v>Wholesale</v>
          </cell>
          <cell r="AW715" t="str">
            <v>PT Trimegah Sec. Tbk</v>
          </cell>
        </row>
        <row r="716">
          <cell r="A716" t="str">
            <v>BEXI05C</v>
          </cell>
          <cell r="B716" t="str">
            <v>Indonesia Eximbank</v>
          </cell>
          <cell r="C716" t="str">
            <v>Obligasi  Indonesia Eximbank I Tahun 2010 Seri C</v>
          </cell>
          <cell r="D716" t="str">
            <v>P</v>
          </cell>
          <cell r="E716" t="str">
            <v>I</v>
          </cell>
          <cell r="F716" t="str">
            <v>idAAA</v>
          </cell>
          <cell r="H716">
            <v>250000000000</v>
          </cell>
          <cell r="I716">
            <v>40367</v>
          </cell>
          <cell r="J716">
            <v>40368</v>
          </cell>
          <cell r="K716">
            <v>1</v>
          </cell>
          <cell r="L716">
            <v>42193</v>
          </cell>
          <cell r="M716" t="str">
            <v>IDA0000452C1</v>
          </cell>
          <cell r="N716" t="str">
            <v>JOk3-8</v>
          </cell>
          <cell r="O716">
            <v>3</v>
          </cell>
          <cell r="P716" t="str">
            <v>Fixed = 9.60% (Peng-JTO-00030/BEI.PG2/07-2015 Tanggal 7 Juli 2015)</v>
          </cell>
          <cell r="Q716">
            <v>42040</v>
          </cell>
          <cell r="R716">
            <v>100.04</v>
          </cell>
          <cell r="S716" t="str">
            <v>N</v>
          </cell>
          <cell r="T716">
            <v>0</v>
          </cell>
          <cell r="U716">
            <v>0</v>
          </cell>
          <cell r="V716" t="str">
            <v>BEXI</v>
          </cell>
          <cell r="W716">
            <v>6</v>
          </cell>
          <cell r="X716">
            <v>1</v>
          </cell>
          <cell r="Y716">
            <v>0</v>
          </cell>
          <cell r="Z716">
            <v>100.152</v>
          </cell>
          <cell r="AA716">
            <v>1</v>
          </cell>
          <cell r="AB716">
            <v>3</v>
          </cell>
          <cell r="AC716" t="str">
            <v>IDR</v>
          </cell>
          <cell r="AD716">
            <v>250000000000</v>
          </cell>
          <cell r="AI716">
            <v>1</v>
          </cell>
          <cell r="AJ716">
            <v>6</v>
          </cell>
          <cell r="AK716" t="str">
            <v>30/360</v>
          </cell>
          <cell r="AL716" t="str">
            <v>N</v>
          </cell>
          <cell r="AM716">
            <v>9.6</v>
          </cell>
          <cell r="AN716">
            <v>42102</v>
          </cell>
          <cell r="AO716">
            <v>42193</v>
          </cell>
          <cell r="AP716">
            <v>-5.83</v>
          </cell>
          <cell r="AQ716">
            <v>-6</v>
          </cell>
          <cell r="AR716">
            <v>3</v>
          </cell>
          <cell r="AS716">
            <v>9.4834800000000001</v>
          </cell>
          <cell r="AT716">
            <v>1</v>
          </cell>
          <cell r="AU716" t="str">
            <v>Wholesale</v>
          </cell>
          <cell r="AW716" t="str">
            <v>PT Trimegah Sec. Tbk</v>
          </cell>
        </row>
        <row r="717">
          <cell r="A717" t="str">
            <v>BFIN03A</v>
          </cell>
          <cell r="B717" t="str">
            <v>BFI Finance Indonesia</v>
          </cell>
          <cell r="C717" t="str">
            <v>Obligasi BFI Finance Indonesia II Tahun 2009 Seri A</v>
          </cell>
          <cell r="D717" t="str">
            <v>P</v>
          </cell>
          <cell r="E717" t="str">
            <v>I</v>
          </cell>
          <cell r="F717" t="str">
            <v>idA-</v>
          </cell>
          <cell r="G717">
            <v>0</v>
          </cell>
          <cell r="H717">
            <v>65000000000</v>
          </cell>
          <cell r="I717">
            <v>40193</v>
          </cell>
          <cell r="J717">
            <v>40196</v>
          </cell>
          <cell r="K717">
            <v>1</v>
          </cell>
          <cell r="L717">
            <v>40563</v>
          </cell>
          <cell r="M717" t="str">
            <v>IDA0000439A2</v>
          </cell>
          <cell r="N717" t="str">
            <v>JAA 3-15</v>
          </cell>
          <cell r="O717">
            <v>4</v>
          </cell>
          <cell r="P717" t="str">
            <v>Fixed = 12%</v>
          </cell>
          <cell r="Q717">
            <v>40340</v>
          </cell>
          <cell r="R717">
            <v>103.25</v>
          </cell>
          <cell r="S717" t="str">
            <v>N</v>
          </cell>
          <cell r="T717">
            <v>0</v>
          </cell>
          <cell r="U717">
            <v>0</v>
          </cell>
          <cell r="V717" t="str">
            <v>BFIN</v>
          </cell>
          <cell r="W717">
            <v>13</v>
          </cell>
          <cell r="X717">
            <v>1</v>
          </cell>
          <cell r="Y717">
            <v>0</v>
          </cell>
          <cell r="Z717">
            <v>103.25</v>
          </cell>
          <cell r="AA717">
            <v>1</v>
          </cell>
          <cell r="AB717">
            <v>3</v>
          </cell>
          <cell r="AC717" t="str">
            <v>IDR</v>
          </cell>
          <cell r="AD717">
            <v>65000000000</v>
          </cell>
          <cell r="AI717">
            <v>1</v>
          </cell>
          <cell r="AJ717">
            <v>8</v>
          </cell>
          <cell r="AK717" t="str">
            <v>30/360</v>
          </cell>
          <cell r="AL717" t="str">
            <v>N</v>
          </cell>
          <cell r="AM717">
            <v>12</v>
          </cell>
          <cell r="AN717">
            <v>40466</v>
          </cell>
          <cell r="AO717">
            <v>40563</v>
          </cell>
          <cell r="AP717">
            <v>-10.29</v>
          </cell>
          <cell r="AQ717">
            <v>-11</v>
          </cell>
          <cell r="AR717">
            <v>0.5</v>
          </cell>
          <cell r="AS717">
            <v>0</v>
          </cell>
          <cell r="AT717">
            <v>1</v>
          </cell>
          <cell r="AU717" t="str">
            <v>Wholesale</v>
          </cell>
          <cell r="AV717">
            <v>0</v>
          </cell>
          <cell r="AW717" t="str">
            <v>Sinarmas Sekuritas</v>
          </cell>
        </row>
        <row r="718">
          <cell r="A718" t="str">
            <v>BFIN03B</v>
          </cell>
          <cell r="B718" t="str">
            <v>BFI Finance Indonesia</v>
          </cell>
          <cell r="C718" t="str">
            <v>Obligasi BFI Finance Indonesia II Tahun 2009 Seri B</v>
          </cell>
          <cell r="D718" t="str">
            <v>P</v>
          </cell>
          <cell r="E718" t="str">
            <v>I</v>
          </cell>
          <cell r="F718" t="str">
            <v>idA-</v>
          </cell>
          <cell r="G718">
            <v>0</v>
          </cell>
          <cell r="H718">
            <v>30000000000</v>
          </cell>
          <cell r="I718">
            <v>40193</v>
          </cell>
          <cell r="J718">
            <v>40196</v>
          </cell>
          <cell r="K718">
            <v>1</v>
          </cell>
          <cell r="L718">
            <v>40739</v>
          </cell>
          <cell r="M718" t="str">
            <v>IDA0000439B0</v>
          </cell>
          <cell r="N718" t="str">
            <v>JAA 3-15</v>
          </cell>
          <cell r="O718">
            <v>4</v>
          </cell>
          <cell r="P718" t="str">
            <v>Fixed = 12.75%</v>
          </cell>
          <cell r="Q718">
            <v>40674</v>
          </cell>
          <cell r="R718">
            <v>101.1217</v>
          </cell>
          <cell r="S718" t="str">
            <v>N</v>
          </cell>
          <cell r="T718">
            <v>0</v>
          </cell>
          <cell r="U718">
            <v>0</v>
          </cell>
          <cell r="V718" t="str">
            <v>BFIN</v>
          </cell>
          <cell r="W718">
            <v>13</v>
          </cell>
          <cell r="X718">
            <v>1</v>
          </cell>
          <cell r="Y718">
            <v>0</v>
          </cell>
          <cell r="Z718">
            <v>100.8112</v>
          </cell>
          <cell r="AA718">
            <v>1</v>
          </cell>
          <cell r="AB718">
            <v>3</v>
          </cell>
          <cell r="AC718" t="str">
            <v>IDR</v>
          </cell>
          <cell r="AD718">
            <v>30000000000</v>
          </cell>
          <cell r="AI718">
            <v>1</v>
          </cell>
          <cell r="AJ718">
            <v>8</v>
          </cell>
          <cell r="AK718" t="str">
            <v>30/360</v>
          </cell>
          <cell r="AL718" t="str">
            <v>N</v>
          </cell>
          <cell r="AM718">
            <v>12.75</v>
          </cell>
          <cell r="AN718">
            <v>40648</v>
          </cell>
          <cell r="AO718">
            <v>40739</v>
          </cell>
          <cell r="AP718">
            <v>-9.81</v>
          </cell>
          <cell r="AQ718">
            <v>-10</v>
          </cell>
          <cell r="AR718">
            <v>0.40000000596046398</v>
          </cell>
          <cell r="AS718">
            <v>12.7440299987793</v>
          </cell>
          <cell r="AT718">
            <v>1</v>
          </cell>
          <cell r="AU718" t="str">
            <v>Wholesale</v>
          </cell>
          <cell r="AV718">
            <v>0</v>
          </cell>
          <cell r="AW718" t="str">
            <v>Sinarmas Sekuritas</v>
          </cell>
        </row>
        <row r="719">
          <cell r="A719" t="str">
            <v>BFIN03C</v>
          </cell>
          <cell r="B719" t="str">
            <v>BFI Finance Indonesia</v>
          </cell>
          <cell r="C719" t="str">
            <v>Obligasi BFI Finance Indonesia II Tahun 2009 Seri C</v>
          </cell>
          <cell r="D719" t="str">
            <v>P</v>
          </cell>
          <cell r="E719" t="str">
            <v>I</v>
          </cell>
          <cell r="F719" t="str">
            <v>idA-</v>
          </cell>
          <cell r="G719">
            <v>0</v>
          </cell>
          <cell r="H719">
            <v>65000000000</v>
          </cell>
          <cell r="I719">
            <v>40193</v>
          </cell>
          <cell r="J719">
            <v>40196</v>
          </cell>
          <cell r="K719">
            <v>1</v>
          </cell>
          <cell r="L719">
            <v>40923</v>
          </cell>
          <cell r="M719" t="str">
            <v>IDA0000439C8</v>
          </cell>
          <cell r="N719" t="str">
            <v>JAA 3-15</v>
          </cell>
          <cell r="O719">
            <v>3</v>
          </cell>
          <cell r="P719" t="str">
            <v>Fixed = 13.25%</v>
          </cell>
          <cell r="Q719">
            <v>40441</v>
          </cell>
          <cell r="R719">
            <v>100</v>
          </cell>
          <cell r="S719" t="str">
            <v>N</v>
          </cell>
          <cell r="T719">
            <v>0</v>
          </cell>
          <cell r="U719">
            <v>0</v>
          </cell>
          <cell r="V719" t="str">
            <v>BFIN</v>
          </cell>
          <cell r="W719">
            <v>13</v>
          </cell>
          <cell r="X719">
            <v>1</v>
          </cell>
          <cell r="Y719">
            <v>0</v>
          </cell>
          <cell r="Z719">
            <v>100</v>
          </cell>
          <cell r="AA719">
            <v>1</v>
          </cell>
          <cell r="AB719">
            <v>3</v>
          </cell>
          <cell r="AC719" t="str">
            <v>IDR</v>
          </cell>
          <cell r="AD719">
            <v>65000000000</v>
          </cell>
          <cell r="AI719">
            <v>1</v>
          </cell>
          <cell r="AJ719">
            <v>8</v>
          </cell>
          <cell r="AK719" t="str">
            <v>30/360</v>
          </cell>
          <cell r="AL719" t="str">
            <v>N</v>
          </cell>
          <cell r="AM719">
            <v>13.25</v>
          </cell>
          <cell r="AN719">
            <v>40831</v>
          </cell>
          <cell r="AO719">
            <v>40923</v>
          </cell>
          <cell r="AP719">
            <v>-9.31</v>
          </cell>
          <cell r="AQ719">
            <v>-10</v>
          </cell>
          <cell r="AR719">
            <v>1</v>
          </cell>
          <cell r="AS719">
            <v>0</v>
          </cell>
          <cell r="AT719">
            <v>1</v>
          </cell>
          <cell r="AU719" t="str">
            <v>Wholesale</v>
          </cell>
          <cell r="AV719">
            <v>0</v>
          </cell>
          <cell r="AW719" t="str">
            <v>Sinarmas Sekuritas</v>
          </cell>
        </row>
        <row r="720">
          <cell r="A720" t="str">
            <v>PPLN10B</v>
          </cell>
          <cell r="B720" t="str">
            <v>Perusahaan Listrik Negara</v>
          </cell>
          <cell r="C720" t="str">
            <v>Obligasi PLN X Tahun 2009 Seri B</v>
          </cell>
          <cell r="D720" t="str">
            <v>P</v>
          </cell>
          <cell r="E720" t="str">
            <v>I</v>
          </cell>
          <cell r="F720" t="str">
            <v>idAA+</v>
          </cell>
          <cell r="G720">
            <v>0</v>
          </cell>
          <cell r="H720">
            <v>425000000000</v>
          </cell>
          <cell r="I720">
            <v>39822</v>
          </cell>
          <cell r="J720">
            <v>39825</v>
          </cell>
          <cell r="L720">
            <v>42378</v>
          </cell>
          <cell r="M720" t="str">
            <v>IDA0000377B2</v>
          </cell>
          <cell r="N720" t="str">
            <v>JAP3-9</v>
          </cell>
          <cell r="O720">
            <v>3</v>
          </cell>
          <cell r="P720" t="str">
            <v>FIXED=15%</v>
          </cell>
          <cell r="Q720">
            <v>40646</v>
          </cell>
          <cell r="R720">
            <v>100</v>
          </cell>
          <cell r="S720" t="str">
            <v>N</v>
          </cell>
          <cell r="T720">
            <v>0</v>
          </cell>
          <cell r="U720">
            <v>0</v>
          </cell>
          <cell r="V720" t="str">
            <v>PPLN</v>
          </cell>
          <cell r="W720">
            <v>2</v>
          </cell>
          <cell r="X720">
            <v>1</v>
          </cell>
          <cell r="Y720">
            <v>0</v>
          </cell>
          <cell r="Z720">
            <v>100</v>
          </cell>
          <cell r="AA720">
            <v>1</v>
          </cell>
          <cell r="AB720">
            <v>3</v>
          </cell>
          <cell r="AC720" t="str">
            <v>IDR</v>
          </cell>
          <cell r="AD720">
            <v>425000000000</v>
          </cell>
          <cell r="AI720">
            <v>1</v>
          </cell>
          <cell r="AJ720">
            <v>7</v>
          </cell>
          <cell r="AK720" t="str">
            <v>30/360</v>
          </cell>
          <cell r="AL720" t="str">
            <v>N</v>
          </cell>
          <cell r="AM720">
            <v>15</v>
          </cell>
          <cell r="AN720">
            <v>40917</v>
          </cell>
          <cell r="AO720">
            <v>41008</v>
          </cell>
          <cell r="AP720">
            <v>-5.32</v>
          </cell>
          <cell r="AQ720">
            <v>-6</v>
          </cell>
          <cell r="AR720">
            <v>58</v>
          </cell>
          <cell r="AS720">
            <v>0</v>
          </cell>
          <cell r="AT720">
            <v>1</v>
          </cell>
          <cell r="AU720" t="str">
            <v>Wholesale</v>
          </cell>
          <cell r="AV720">
            <v>0</v>
          </cell>
        </row>
        <row r="721">
          <cell r="A721" t="str">
            <v>SIKSIMP01</v>
          </cell>
          <cell r="B721" t="str">
            <v>Salim Ivomas Pratama</v>
          </cell>
          <cell r="C721" t="str">
            <v>Sukuk Ijarah Salim Ivomas Pratama I Tahun 2009</v>
          </cell>
          <cell r="D721" t="str">
            <v>P</v>
          </cell>
          <cell r="E721" t="str">
            <v>I</v>
          </cell>
          <cell r="F721" t="str">
            <v>idAA(sy)</v>
          </cell>
          <cell r="H721">
            <v>278000000000</v>
          </cell>
          <cell r="I721">
            <v>40148</v>
          </cell>
          <cell r="J721">
            <v>40149</v>
          </cell>
          <cell r="K721">
            <v>1</v>
          </cell>
          <cell r="L721">
            <v>41974</v>
          </cell>
          <cell r="M721" t="str">
            <v>IDJ000003702</v>
          </cell>
          <cell r="N721" t="str">
            <v>DEM 3-1</v>
          </cell>
          <cell r="O721">
            <v>3</v>
          </cell>
          <cell r="P721" t="str">
            <v>Cicilan Imbalan Sukuk Ijarah sebesar Rp. 32.387.000.000</v>
          </cell>
          <cell r="Q721">
            <v>41941</v>
          </cell>
          <cell r="R721">
            <v>100.02</v>
          </cell>
          <cell r="S721" t="str">
            <v>N</v>
          </cell>
          <cell r="T721">
            <v>0</v>
          </cell>
          <cell r="U721">
            <v>0</v>
          </cell>
          <cell r="V721" t="str">
            <v>SIMP</v>
          </cell>
          <cell r="W721">
            <v>13</v>
          </cell>
          <cell r="X721">
            <v>1</v>
          </cell>
          <cell r="Y721">
            <v>0</v>
          </cell>
          <cell r="Z721">
            <v>100.01</v>
          </cell>
          <cell r="AA721">
            <v>4</v>
          </cell>
          <cell r="AB721">
            <v>3</v>
          </cell>
          <cell r="AC721" t="str">
            <v>IDR</v>
          </cell>
          <cell r="AD721">
            <v>278000000000</v>
          </cell>
          <cell r="AI721">
            <v>2</v>
          </cell>
          <cell r="AJ721">
            <v>7</v>
          </cell>
          <cell r="AK721" t="str">
            <v>30/360</v>
          </cell>
          <cell r="AL721" t="str">
            <v>N</v>
          </cell>
          <cell r="AN721">
            <v>41883</v>
          </cell>
          <cell r="AO721">
            <v>41974</v>
          </cell>
          <cell r="AP721">
            <v>-6.43</v>
          </cell>
          <cell r="AQ721">
            <v>-7</v>
          </cell>
          <cell r="AR721">
            <v>5</v>
          </cell>
          <cell r="AS721">
            <v>11.20162</v>
          </cell>
          <cell r="AT721">
            <v>4</v>
          </cell>
          <cell r="AU721" t="str">
            <v>Wholesale</v>
          </cell>
          <cell r="AV721">
            <v>11.65</v>
          </cell>
          <cell r="AW721" t="str">
            <v>PT Bahana Securities</v>
          </cell>
        </row>
        <row r="722">
          <cell r="A722" t="str">
            <v>BSDE01ACN1</v>
          </cell>
          <cell r="B722" t="str">
            <v>Bumi Serpong Damai</v>
          </cell>
          <cell r="C722" t="str">
            <v>Obligasi Berkelanjutan I Bumi Serpong Damai Tahap I Tahun 2012 Seri A</v>
          </cell>
          <cell r="D722" t="str">
            <v>P</v>
          </cell>
          <cell r="E722" t="str">
            <v>I</v>
          </cell>
          <cell r="F722" t="str">
            <v>idAA-</v>
          </cell>
          <cell r="H722">
            <v>85000000000</v>
          </cell>
          <cell r="I722">
            <v>41094</v>
          </cell>
          <cell r="J722">
            <v>41095</v>
          </cell>
          <cell r="K722">
            <v>42188</v>
          </cell>
          <cell r="L722">
            <v>42189</v>
          </cell>
          <cell r="M722" t="str">
            <v>IDA0000536A5</v>
          </cell>
          <cell r="N722" t="str">
            <v>JULOCT 3-4</v>
          </cell>
          <cell r="O722">
            <v>3</v>
          </cell>
          <cell r="P722" t="str">
            <v>Fixed = 8%</v>
          </cell>
          <cell r="Q722">
            <v>41997</v>
          </cell>
          <cell r="R722">
            <v>100.29</v>
          </cell>
          <cell r="S722" t="str">
            <v>N</v>
          </cell>
          <cell r="V722" t="str">
            <v>BSDE</v>
          </cell>
          <cell r="W722">
            <v>2</v>
          </cell>
          <cell r="X722">
            <v>1</v>
          </cell>
          <cell r="Z722">
            <v>100.27</v>
          </cell>
          <cell r="AA722">
            <v>1</v>
          </cell>
          <cell r="AB722">
            <v>3</v>
          </cell>
          <cell r="AC722" t="str">
            <v>IDR</v>
          </cell>
          <cell r="AD722">
            <v>85000000000</v>
          </cell>
          <cell r="AI722">
            <v>1</v>
          </cell>
          <cell r="AJ722">
            <v>7</v>
          </cell>
          <cell r="AK722" t="str">
            <v>30/360</v>
          </cell>
          <cell r="AL722" t="str">
            <v>N</v>
          </cell>
          <cell r="AM722">
            <v>8</v>
          </cell>
          <cell r="AN722">
            <v>42098</v>
          </cell>
          <cell r="AO722">
            <v>42189</v>
          </cell>
          <cell r="AP722">
            <v>-5.84</v>
          </cell>
          <cell r="AQ722">
            <v>-6</v>
          </cell>
          <cell r="AR722">
            <v>5</v>
          </cell>
          <cell r="AS722">
            <v>7.4177099999999996</v>
          </cell>
          <cell r="AT722">
            <v>1</v>
          </cell>
          <cell r="AU722" t="str">
            <v>Retail</v>
          </cell>
          <cell r="AW722" t="str">
            <v>Indo Premierr Sec</v>
          </cell>
        </row>
        <row r="723">
          <cell r="A723" t="str">
            <v>MEDC01CN3USD</v>
          </cell>
          <cell r="B723" t="str">
            <v>Medco Energi International</v>
          </cell>
        </row>
        <row r="724">
          <cell r="A724" t="str">
            <v>BTPN01ACN2</v>
          </cell>
          <cell r="B724" t="str">
            <v>Bank BTPN</v>
          </cell>
          <cell r="C724" t="str">
            <v>Obligasi Berkelanjutan I Bank BTPN Tahap II Tahun 2012 Seri A</v>
          </cell>
          <cell r="D724" t="str">
            <v>P</v>
          </cell>
          <cell r="E724" t="str">
            <v>I</v>
          </cell>
          <cell r="F724" t="str">
            <v>AA(idn)</v>
          </cell>
          <cell r="H724">
            <v>525000000000</v>
          </cell>
          <cell r="I724">
            <v>41124</v>
          </cell>
          <cell r="J724">
            <v>41127</v>
          </cell>
          <cell r="L724">
            <v>42219</v>
          </cell>
          <cell r="M724" t="str">
            <v>IDA0000540A7</v>
          </cell>
          <cell r="N724" t="str">
            <v>AGSNOV 3-3</v>
          </cell>
          <cell r="O724">
            <v>3</v>
          </cell>
          <cell r="P724" t="str">
            <v>Fixed = 7.75%</v>
          </cell>
          <cell r="Q724">
            <v>42102</v>
          </cell>
          <cell r="R724">
            <v>99.94</v>
          </cell>
          <cell r="S724" t="str">
            <v>N</v>
          </cell>
          <cell r="V724" t="str">
            <v>BTPN</v>
          </cell>
          <cell r="W724">
            <v>1</v>
          </cell>
          <cell r="X724">
            <v>1</v>
          </cell>
          <cell r="Z724">
            <v>99.924999999999997</v>
          </cell>
          <cell r="AA724">
            <v>1</v>
          </cell>
          <cell r="AB724">
            <v>3</v>
          </cell>
          <cell r="AC724" t="str">
            <v>IDR</v>
          </cell>
          <cell r="AD724">
            <v>525000000000</v>
          </cell>
          <cell r="AI724">
            <v>1</v>
          </cell>
          <cell r="AJ724">
            <v>7</v>
          </cell>
          <cell r="AK724" t="str">
            <v>30/360</v>
          </cell>
          <cell r="AL724" t="str">
            <v>N</v>
          </cell>
          <cell r="AM724">
            <v>7.75</v>
          </cell>
          <cell r="AN724">
            <v>42127</v>
          </cell>
          <cell r="AO724">
            <v>42219</v>
          </cell>
          <cell r="AP724">
            <v>-5.76</v>
          </cell>
          <cell r="AQ724">
            <v>-6</v>
          </cell>
          <cell r="AR724">
            <v>5</v>
          </cell>
          <cell r="AS724">
            <v>7.9336200000000003</v>
          </cell>
          <cell r="AT724">
            <v>1</v>
          </cell>
          <cell r="AU724" t="str">
            <v>Wholesale</v>
          </cell>
          <cell r="AW724" t="str">
            <v>Danareksa Sekuritas</v>
          </cell>
        </row>
        <row r="725">
          <cell r="A725" t="str">
            <v>BTPN01BCN2</v>
          </cell>
          <cell r="B725" t="str">
            <v>Bank BTPN</v>
          </cell>
          <cell r="C725" t="str">
            <v>Obligasi Berkelanjutan I Bank BTPN Tahap II Tahun 2012 Seri B</v>
          </cell>
          <cell r="D725" t="str">
            <v>P</v>
          </cell>
          <cell r="E725" t="str">
            <v>I</v>
          </cell>
          <cell r="F725" t="str">
            <v>AAA(idn)</v>
          </cell>
          <cell r="H725">
            <v>725000000000</v>
          </cell>
          <cell r="I725">
            <v>41124</v>
          </cell>
          <cell r="J725">
            <v>41127</v>
          </cell>
          <cell r="L725">
            <v>42950</v>
          </cell>
          <cell r="M725" t="str">
            <v>IDA0000540B5</v>
          </cell>
          <cell r="N725" t="str">
            <v>AGTNOV 3-3</v>
          </cell>
          <cell r="O725">
            <v>3</v>
          </cell>
          <cell r="P725" t="str">
            <v>Fixed = 8.25%</v>
          </cell>
          <cell r="Q725">
            <v>42921</v>
          </cell>
          <cell r="R725">
            <v>100.15</v>
          </cell>
          <cell r="S725" t="str">
            <v>N</v>
          </cell>
          <cell r="V725" t="str">
            <v>BTPN</v>
          </cell>
          <cell r="W725">
            <v>1</v>
          </cell>
          <cell r="X725">
            <v>1</v>
          </cell>
          <cell r="Z725">
            <v>100.15</v>
          </cell>
          <cell r="AA725">
            <v>1</v>
          </cell>
          <cell r="AB725">
            <v>3</v>
          </cell>
          <cell r="AC725" t="str">
            <v>IDR</v>
          </cell>
          <cell r="AD725">
            <v>725000000000</v>
          </cell>
          <cell r="AI725">
            <v>1</v>
          </cell>
          <cell r="AJ725">
            <v>6</v>
          </cell>
          <cell r="AK725" t="str">
            <v>30/360</v>
          </cell>
          <cell r="AL725" t="str">
            <v>N</v>
          </cell>
          <cell r="AM725">
            <v>8.25</v>
          </cell>
          <cell r="AN725">
            <v>42858</v>
          </cell>
          <cell r="AO725">
            <v>42950</v>
          </cell>
          <cell r="AP725">
            <v>-3.75</v>
          </cell>
          <cell r="AQ725">
            <v>-4</v>
          </cell>
          <cell r="AR725">
            <v>7</v>
          </cell>
          <cell r="AS725">
            <v>5.8043399999999998</v>
          </cell>
          <cell r="AT725">
            <v>1</v>
          </cell>
          <cell r="AU725" t="str">
            <v>Wholesale</v>
          </cell>
          <cell r="AW725" t="str">
            <v>Danareksa Sekuritas</v>
          </cell>
        </row>
        <row r="726">
          <cell r="A726" t="str">
            <v>ADMF01ACN2</v>
          </cell>
          <cell r="B726" t="str">
            <v>Adira Dinamika</v>
          </cell>
          <cell r="C726" t="str">
            <v>Obligasi Berkelanjutan I Adira Dinamika Multi Finance Tahap II Tahun 2012 Seri A</v>
          </cell>
          <cell r="D726" t="str">
            <v>P</v>
          </cell>
          <cell r="E726" t="str">
            <v>I</v>
          </cell>
          <cell r="F726" t="str">
            <v>idAA+</v>
          </cell>
          <cell r="H726">
            <v>786000000000</v>
          </cell>
          <cell r="I726">
            <v>41033</v>
          </cell>
          <cell r="J726">
            <v>41036</v>
          </cell>
          <cell r="L726">
            <v>41408</v>
          </cell>
          <cell r="M726" t="str">
            <v>IDA0000515A9</v>
          </cell>
          <cell r="N726" t="str">
            <v>MAYAGS 3-4</v>
          </cell>
          <cell r="O726">
            <v>3</v>
          </cell>
          <cell r="P726" t="str">
            <v>Fixed = 6.50%</v>
          </cell>
          <cell r="Q726">
            <v>41395</v>
          </cell>
          <cell r="R726">
            <v>99.99</v>
          </cell>
          <cell r="S726" t="str">
            <v>N</v>
          </cell>
          <cell r="V726" t="str">
            <v>ADMF</v>
          </cell>
          <cell r="W726">
            <v>7</v>
          </cell>
          <cell r="X726">
            <v>1</v>
          </cell>
          <cell r="Z726">
            <v>99.99</v>
          </cell>
          <cell r="AA726">
            <v>1</v>
          </cell>
          <cell r="AB726">
            <v>3</v>
          </cell>
          <cell r="AC726" t="str">
            <v>IDR</v>
          </cell>
          <cell r="AD726">
            <v>786000000000</v>
          </cell>
          <cell r="AI726">
            <v>1</v>
          </cell>
          <cell r="AJ726">
            <v>7</v>
          </cell>
          <cell r="AK726" t="str">
            <v>30/360</v>
          </cell>
          <cell r="AL726" t="str">
            <v>N</v>
          </cell>
          <cell r="AM726">
            <v>6.5</v>
          </cell>
          <cell r="AN726">
            <v>41309</v>
          </cell>
          <cell r="AO726">
            <v>41408</v>
          </cell>
          <cell r="AP726">
            <v>-7.98</v>
          </cell>
          <cell r="AQ726">
            <v>-8</v>
          </cell>
          <cell r="AR726">
            <v>0.5</v>
          </cell>
          <cell r="AT726">
            <v>1</v>
          </cell>
          <cell r="AU726" t="str">
            <v>Wholesale</v>
          </cell>
          <cell r="AW726" t="str">
            <v>Cimb Sec Indo</v>
          </cell>
        </row>
        <row r="727">
          <cell r="A727" t="str">
            <v>ADMF01CCN2</v>
          </cell>
          <cell r="B727" t="str">
            <v>Adira Dinamika</v>
          </cell>
          <cell r="C727" t="str">
            <v>Obligasi Berkelanjutan I Adira Dinamika Multi Finance Tahap II Tahun 2012 Seri C</v>
          </cell>
          <cell r="D727" t="str">
            <v>P</v>
          </cell>
          <cell r="E727" t="str">
            <v>I</v>
          </cell>
          <cell r="F727" t="str">
            <v>idAAA</v>
          </cell>
          <cell r="H727">
            <v>864000000000</v>
          </cell>
          <cell r="I727">
            <v>41033</v>
          </cell>
          <cell r="J727">
            <v>41036</v>
          </cell>
          <cell r="L727">
            <v>42128</v>
          </cell>
          <cell r="M727" t="str">
            <v>IDA0000515C5</v>
          </cell>
          <cell r="N727" t="str">
            <v>MAYAGST 3-4</v>
          </cell>
          <cell r="O727">
            <v>3</v>
          </cell>
          <cell r="P727" t="str">
            <v>Fixed = 7.75%</v>
          </cell>
          <cell r="Q727">
            <v>42109</v>
          </cell>
          <cell r="R727">
            <v>99.93</v>
          </cell>
          <cell r="S727" t="str">
            <v>N</v>
          </cell>
          <cell r="V727" t="str">
            <v>ADMF</v>
          </cell>
          <cell r="W727">
            <v>7</v>
          </cell>
          <cell r="X727">
            <v>1</v>
          </cell>
          <cell r="Z727">
            <v>99.682500000000005</v>
          </cell>
          <cell r="AA727">
            <v>1</v>
          </cell>
          <cell r="AB727">
            <v>3</v>
          </cell>
          <cell r="AC727" t="str">
            <v>IDR</v>
          </cell>
          <cell r="AD727">
            <v>864000000000</v>
          </cell>
          <cell r="AI727">
            <v>1</v>
          </cell>
          <cell r="AJ727">
            <v>6</v>
          </cell>
          <cell r="AK727" t="str">
            <v>30/360</v>
          </cell>
          <cell r="AL727" t="str">
            <v>N</v>
          </cell>
          <cell r="AM727">
            <v>7.75</v>
          </cell>
          <cell r="AN727">
            <v>42039</v>
          </cell>
          <cell r="AO727">
            <v>42128</v>
          </cell>
          <cell r="AP727">
            <v>-6.01</v>
          </cell>
          <cell r="AQ727">
            <v>-7</v>
          </cell>
          <cell r="AR727">
            <v>1</v>
          </cell>
          <cell r="AS727">
            <v>7.63009</v>
          </cell>
          <cell r="AT727">
            <v>1</v>
          </cell>
          <cell r="AU727" t="str">
            <v>Wholesale</v>
          </cell>
          <cell r="AW727" t="str">
            <v>Cimb Sec Indo</v>
          </cell>
        </row>
        <row r="728">
          <cell r="A728" t="str">
            <v>SPN12130502</v>
          </cell>
          <cell r="B728" t="str">
            <v>Government Bond</v>
          </cell>
          <cell r="C728" t="str">
            <v>Surat Perbendaharaan Negara Seri SPN12130502</v>
          </cell>
          <cell r="D728" t="str">
            <v>S</v>
          </cell>
          <cell r="E728" t="str">
            <v>I</v>
          </cell>
          <cell r="H728">
            <v>900000000000</v>
          </cell>
          <cell r="I728">
            <v>41033</v>
          </cell>
          <cell r="J728">
            <v>41036</v>
          </cell>
          <cell r="L728">
            <v>41396</v>
          </cell>
          <cell r="M728" t="str">
            <v>IDQ000006205</v>
          </cell>
          <cell r="N728" t="str">
            <v>SPN</v>
          </cell>
          <cell r="O728">
            <v>0</v>
          </cell>
          <cell r="P728" t="str">
            <v>Yield rata - rata tertimbang 4.04688%</v>
          </cell>
          <cell r="Q728">
            <v>41372</v>
          </cell>
          <cell r="R728">
            <v>99.879589999999993</v>
          </cell>
          <cell r="S728" t="str">
            <v>N</v>
          </cell>
          <cell r="V728" t="str">
            <v>GOVT</v>
          </cell>
          <cell r="W728">
            <v>99</v>
          </cell>
          <cell r="X728">
            <v>2</v>
          </cell>
          <cell r="Z728">
            <v>99.804550000000006</v>
          </cell>
          <cell r="AA728">
            <v>99</v>
          </cell>
          <cell r="AB728">
            <v>3</v>
          </cell>
          <cell r="AC728" t="str">
            <v>IDR</v>
          </cell>
          <cell r="AD728">
            <v>900000000000</v>
          </cell>
          <cell r="AI728">
            <v>1</v>
          </cell>
          <cell r="AJ728">
            <v>1</v>
          </cell>
          <cell r="AK728" t="str">
            <v>Actual/Actual</v>
          </cell>
          <cell r="AL728" t="str">
            <v>N</v>
          </cell>
          <cell r="AN728">
            <v>41033</v>
          </cell>
          <cell r="AO728">
            <v>41396</v>
          </cell>
          <cell r="AP728">
            <v>-8.01</v>
          </cell>
          <cell r="AQ728">
            <v>-9</v>
          </cell>
          <cell r="AR728">
            <v>17</v>
          </cell>
          <cell r="AS728">
            <v>0</v>
          </cell>
          <cell r="AT728">
            <v>2</v>
          </cell>
          <cell r="AU728" t="str">
            <v>Wholesale</v>
          </cell>
        </row>
        <row r="729">
          <cell r="A729" t="str">
            <v>BCAF01ACN1</v>
          </cell>
          <cell r="B729" t="str">
            <v>BCA Finance</v>
          </cell>
          <cell r="C729" t="str">
            <v>Obligasi Berkelanjutan I BCA Finance Tahap I Tahun 2012 Seri A</v>
          </cell>
          <cell r="D729" t="str">
            <v>P</v>
          </cell>
          <cell r="E729" t="str">
            <v>I</v>
          </cell>
          <cell r="F729" t="str">
            <v>idAA+</v>
          </cell>
          <cell r="H729">
            <v>650000000000</v>
          </cell>
          <cell r="I729">
            <v>41038</v>
          </cell>
          <cell r="J729">
            <v>41039</v>
          </cell>
          <cell r="L729">
            <v>41408</v>
          </cell>
          <cell r="M729" t="str">
            <v>IDA0000516A7</v>
          </cell>
          <cell r="N729" t="str">
            <v>MEIAGUSTUS 3-9</v>
          </cell>
          <cell r="O729">
            <v>3</v>
          </cell>
          <cell r="P729" t="str">
            <v>Fixed = 6.35%</v>
          </cell>
          <cell r="Q729">
            <v>41401</v>
          </cell>
          <cell r="R729">
            <v>100.02</v>
          </cell>
          <cell r="S729" t="str">
            <v>N</v>
          </cell>
          <cell r="V729" t="str">
            <v>BCAF</v>
          </cell>
          <cell r="W729">
            <v>13</v>
          </cell>
          <cell r="X729">
            <v>1</v>
          </cell>
          <cell r="Z729">
            <v>100.02</v>
          </cell>
          <cell r="AA729">
            <v>1</v>
          </cell>
          <cell r="AB729">
            <v>3</v>
          </cell>
          <cell r="AC729" t="str">
            <v>IDR</v>
          </cell>
          <cell r="AD729">
            <v>650000000000</v>
          </cell>
          <cell r="AI729">
            <v>1</v>
          </cell>
          <cell r="AJ729">
            <v>7</v>
          </cell>
          <cell r="AK729" t="str">
            <v>30/360</v>
          </cell>
          <cell r="AL729" t="str">
            <v>N</v>
          </cell>
          <cell r="AM729">
            <v>6.35</v>
          </cell>
          <cell r="AN729">
            <v>41314</v>
          </cell>
          <cell r="AO729">
            <v>41408</v>
          </cell>
          <cell r="AP729">
            <v>-7.98</v>
          </cell>
          <cell r="AQ729">
            <v>-8</v>
          </cell>
          <cell r="AR729">
            <v>20</v>
          </cell>
          <cell r="AS729">
            <v>6.2569400000000002</v>
          </cell>
          <cell r="AT729">
            <v>1</v>
          </cell>
          <cell r="AU729" t="str">
            <v>Wholesale</v>
          </cell>
          <cell r="AW729" t="str">
            <v>PT Bahana Securities</v>
          </cell>
        </row>
        <row r="730">
          <cell r="A730" t="str">
            <v>BNLI01SBCN1</v>
          </cell>
          <cell r="B730" t="str">
            <v>Bank Permata</v>
          </cell>
          <cell r="C730" t="str">
            <v>Obligasi Subordinasi Berkelanjutan I Bank Permata Tahap I Tahun 2012</v>
          </cell>
          <cell r="D730" t="str">
            <v>P</v>
          </cell>
          <cell r="E730" t="str">
            <v>I</v>
          </cell>
          <cell r="F730" t="str">
            <v>idAA+</v>
          </cell>
          <cell r="H730">
            <v>700000000000</v>
          </cell>
          <cell r="I730">
            <v>41075</v>
          </cell>
          <cell r="J730">
            <v>41078</v>
          </cell>
          <cell r="L730">
            <v>43631</v>
          </cell>
          <cell r="M730" t="str">
            <v>IDA000052609</v>
          </cell>
          <cell r="N730" t="str">
            <v>JUNSEP 3-15</v>
          </cell>
          <cell r="O730">
            <v>3</v>
          </cell>
          <cell r="P730" t="str">
            <v>Fixed = 8.9%</v>
          </cell>
          <cell r="Q730">
            <v>43607.586111111108</v>
          </cell>
          <cell r="R730">
            <v>100.1</v>
          </cell>
          <cell r="S730" t="str">
            <v>N</v>
          </cell>
          <cell r="V730" t="str">
            <v>BNLI</v>
          </cell>
          <cell r="W730">
            <v>2</v>
          </cell>
          <cell r="X730">
            <v>1</v>
          </cell>
          <cell r="Z730">
            <v>100.09</v>
          </cell>
          <cell r="AA730">
            <v>1</v>
          </cell>
          <cell r="AB730">
            <v>3</v>
          </cell>
          <cell r="AC730" t="str">
            <v>IDR</v>
          </cell>
          <cell r="AD730">
            <v>700000000000</v>
          </cell>
          <cell r="AI730">
            <v>1</v>
          </cell>
          <cell r="AJ730">
            <v>7</v>
          </cell>
          <cell r="AK730" t="str">
            <v>30/360</v>
          </cell>
          <cell r="AL730" t="str">
            <v>N</v>
          </cell>
          <cell r="AM730">
            <v>8.9</v>
          </cell>
          <cell r="AN730">
            <v>43539</v>
          </cell>
          <cell r="AO730">
            <v>43631</v>
          </cell>
          <cell r="AP730">
            <v>-1.89</v>
          </cell>
          <cell r="AQ730">
            <v>-2</v>
          </cell>
          <cell r="AR730">
            <v>8</v>
          </cell>
          <cell r="AS730">
            <v>3.3121800000000001</v>
          </cell>
          <cell r="AT730">
            <v>1</v>
          </cell>
          <cell r="AU730" t="str">
            <v>Wholesale</v>
          </cell>
          <cell r="AW730" t="str">
            <v>Standard Chartered Sec Ind</v>
          </cell>
        </row>
        <row r="731">
          <cell r="A731" t="str">
            <v>MEDC03</v>
          </cell>
          <cell r="B731" t="str">
            <v>Medco Energi International</v>
          </cell>
        </row>
        <row r="732">
          <cell r="A732" t="str">
            <v>IMAT01A</v>
          </cell>
          <cell r="B732" t="str">
            <v>Indomobil Wahana Trada</v>
          </cell>
          <cell r="C732" t="str">
            <v>Obligasi Indomobil Wahana Trada I Tahun 2012 Seri A</v>
          </cell>
          <cell r="D732" t="str">
            <v>P</v>
          </cell>
          <cell r="E732" t="str">
            <v>I</v>
          </cell>
          <cell r="F732" t="str">
            <v>idA</v>
          </cell>
          <cell r="H732">
            <v>271000000000</v>
          </cell>
          <cell r="I732">
            <v>41079</v>
          </cell>
          <cell r="J732">
            <v>41080</v>
          </cell>
          <cell r="L732">
            <v>41454</v>
          </cell>
          <cell r="M732" t="str">
            <v>IDA0000528A2</v>
          </cell>
          <cell r="N732" t="str">
            <v>JUNSEP 3-19</v>
          </cell>
          <cell r="O732">
            <v>3</v>
          </cell>
          <cell r="P732" t="str">
            <v>Fixed = 7.15%</v>
          </cell>
          <cell r="Q732">
            <v>41430</v>
          </cell>
          <cell r="R732">
            <v>101.24</v>
          </cell>
          <cell r="S732" t="str">
            <v>N</v>
          </cell>
          <cell r="V732" t="str">
            <v>IMAT</v>
          </cell>
          <cell r="W732">
            <v>13</v>
          </cell>
          <cell r="X732">
            <v>1</v>
          </cell>
          <cell r="Z732">
            <v>101.24</v>
          </cell>
          <cell r="AA732">
            <v>1</v>
          </cell>
          <cell r="AB732">
            <v>3</v>
          </cell>
          <cell r="AC732" t="str">
            <v>IDR</v>
          </cell>
          <cell r="AD732">
            <v>271000000000</v>
          </cell>
          <cell r="AI732">
            <v>1</v>
          </cell>
          <cell r="AJ732">
            <v>8</v>
          </cell>
          <cell r="AK732" t="str">
            <v>30/360</v>
          </cell>
          <cell r="AL732" t="str">
            <v>N</v>
          </cell>
          <cell r="AM732">
            <v>7.15</v>
          </cell>
          <cell r="AN732">
            <v>41352</v>
          </cell>
          <cell r="AO732">
            <v>41454</v>
          </cell>
          <cell r="AP732">
            <v>-7.85</v>
          </cell>
          <cell r="AQ732">
            <v>-8</v>
          </cell>
          <cell r="AR732">
            <v>14</v>
          </cell>
          <cell r="AT732">
            <v>1</v>
          </cell>
          <cell r="AU732" t="str">
            <v>Retail</v>
          </cell>
          <cell r="AW732" t="str">
            <v>CIMB Sec Ind</v>
          </cell>
        </row>
        <row r="733">
          <cell r="A733" t="str">
            <v>IMAT01B</v>
          </cell>
          <cell r="B733" t="str">
            <v>Indomobil Wahana Trada</v>
          </cell>
          <cell r="C733" t="str">
            <v>Obligasi Indomobil Wahana Trada I Tahun 2012 Seri B</v>
          </cell>
          <cell r="D733" t="str">
            <v>P</v>
          </cell>
          <cell r="E733" t="str">
            <v>I</v>
          </cell>
          <cell r="F733" t="str">
            <v>idBB+</v>
          </cell>
          <cell r="H733">
            <v>147000000000</v>
          </cell>
          <cell r="I733">
            <v>41079</v>
          </cell>
          <cell r="J733">
            <v>41080</v>
          </cell>
          <cell r="L733">
            <v>42174</v>
          </cell>
          <cell r="M733" t="str">
            <v>IDA0000528B0</v>
          </cell>
          <cell r="N733" t="str">
            <v>JUNSEP 3-19</v>
          </cell>
          <cell r="O733">
            <v>3</v>
          </cell>
          <cell r="P733" t="str">
            <v>Fixed = 8.40% (Peng-JTO-00009/BEI.PG2/06-2015 tanggal 18 Juni 2015)</v>
          </cell>
          <cell r="Q733">
            <v>42165</v>
          </cell>
          <cell r="R733">
            <v>90.02</v>
          </cell>
          <cell r="S733" t="str">
            <v>N</v>
          </cell>
          <cell r="V733" t="str">
            <v>IMAT</v>
          </cell>
          <cell r="W733">
            <v>13</v>
          </cell>
          <cell r="X733">
            <v>1</v>
          </cell>
          <cell r="Z733">
            <v>90.01</v>
          </cell>
          <cell r="AA733">
            <v>1</v>
          </cell>
          <cell r="AB733">
            <v>3</v>
          </cell>
          <cell r="AC733" t="str">
            <v>IDR</v>
          </cell>
          <cell r="AD733">
            <v>147000000000</v>
          </cell>
          <cell r="AI733">
            <v>1</v>
          </cell>
          <cell r="AJ733">
            <v>10</v>
          </cell>
          <cell r="AK733" t="str">
            <v>30/360</v>
          </cell>
          <cell r="AL733" t="str">
            <v>N</v>
          </cell>
          <cell r="AM733">
            <v>8.4</v>
          </cell>
          <cell r="AN733">
            <v>42082</v>
          </cell>
          <cell r="AO733">
            <v>42174</v>
          </cell>
          <cell r="AP733">
            <v>-5.88</v>
          </cell>
          <cell r="AQ733">
            <v>-6</v>
          </cell>
          <cell r="AR733">
            <v>15</v>
          </cell>
          <cell r="AS733">
            <v>8.2423000000000002</v>
          </cell>
          <cell r="AT733">
            <v>1</v>
          </cell>
          <cell r="AU733" t="str">
            <v>Retail</v>
          </cell>
          <cell r="AW733" t="str">
            <v>Cimb Sec Ind</v>
          </cell>
        </row>
        <row r="734">
          <cell r="A734" t="str">
            <v>IMAT01C</v>
          </cell>
          <cell r="B734" t="str">
            <v>Indomobil Wahana Trada</v>
          </cell>
          <cell r="C734" t="str">
            <v>Obligasi Indomobil Wahana Trada I Tahun 2012 Seri C</v>
          </cell>
          <cell r="D734" t="str">
            <v>P</v>
          </cell>
          <cell r="E734" t="str">
            <v>I</v>
          </cell>
          <cell r="F734" t="str">
            <v>idBB</v>
          </cell>
          <cell r="H734">
            <v>181000000000</v>
          </cell>
          <cell r="I734">
            <v>41079</v>
          </cell>
          <cell r="J734">
            <v>41080</v>
          </cell>
          <cell r="L734">
            <v>42905</v>
          </cell>
          <cell r="M734" t="str">
            <v>IDA0000528C8</v>
          </cell>
          <cell r="N734" t="str">
            <v>JUNSEP 3-19</v>
          </cell>
          <cell r="O734">
            <v>3</v>
          </cell>
          <cell r="P734" t="str">
            <v>Fixed = 8.75%</v>
          </cell>
          <cell r="Q734">
            <v>42592</v>
          </cell>
          <cell r="R734">
            <v>91</v>
          </cell>
          <cell r="S734" t="str">
            <v>N</v>
          </cell>
          <cell r="V734" t="str">
            <v>IMAT</v>
          </cell>
          <cell r="W734">
            <v>13</v>
          </cell>
          <cell r="X734">
            <v>1</v>
          </cell>
          <cell r="Z734">
            <v>88.733329999999995</v>
          </cell>
          <cell r="AA734">
            <v>1</v>
          </cell>
          <cell r="AB734">
            <v>3</v>
          </cell>
          <cell r="AC734" t="str">
            <v>IDR</v>
          </cell>
          <cell r="AD734">
            <v>181000000000</v>
          </cell>
          <cell r="AI734">
            <v>1</v>
          </cell>
          <cell r="AJ734">
            <v>10</v>
          </cell>
          <cell r="AK734" t="str">
            <v>30/360</v>
          </cell>
          <cell r="AL734" t="str">
            <v>N</v>
          </cell>
          <cell r="AM734">
            <v>8.75</v>
          </cell>
          <cell r="AN734">
            <v>42813</v>
          </cell>
          <cell r="AO734">
            <v>42905</v>
          </cell>
          <cell r="AP734">
            <v>-3.88</v>
          </cell>
          <cell r="AQ734">
            <v>-4</v>
          </cell>
          <cell r="AR734">
            <v>1</v>
          </cell>
          <cell r="AS734">
            <v>20.42906</v>
          </cell>
          <cell r="AT734">
            <v>1</v>
          </cell>
          <cell r="AU734" t="str">
            <v>Retail</v>
          </cell>
          <cell r="AW734" t="str">
            <v>CIMB Sec Ind</v>
          </cell>
        </row>
        <row r="735">
          <cell r="A735" t="str">
            <v>ISAT08B</v>
          </cell>
          <cell r="B735" t="str">
            <v>Indosat</v>
          </cell>
          <cell r="C735" t="str">
            <v>Obligasi Indosat VIII Tahun 2012 Seri B</v>
          </cell>
          <cell r="D735" t="str">
            <v>P</v>
          </cell>
          <cell r="E735" t="str">
            <v>A</v>
          </cell>
          <cell r="F735" t="str">
            <v>idAAA</v>
          </cell>
          <cell r="H735">
            <v>1500000000000</v>
          </cell>
          <cell r="I735">
            <v>41087</v>
          </cell>
          <cell r="J735">
            <v>41088</v>
          </cell>
          <cell r="L735">
            <v>44739</v>
          </cell>
          <cell r="M735" t="str">
            <v>IDA0000529B8</v>
          </cell>
          <cell r="N735" t="str">
            <v>JUNSEP 3-27</v>
          </cell>
          <cell r="O735">
            <v>3</v>
          </cell>
          <cell r="P735" t="str">
            <v>Fixed = 8.875%</v>
          </cell>
          <cell r="Q735">
            <v>44300.885243055556</v>
          </cell>
          <cell r="R735">
            <v>20</v>
          </cell>
          <cell r="S735" t="str">
            <v>N</v>
          </cell>
          <cell r="V735" t="str">
            <v>ISAT</v>
          </cell>
          <cell r="W735">
            <v>8</v>
          </cell>
          <cell r="X735">
            <v>1</v>
          </cell>
          <cell r="Z735">
            <v>17</v>
          </cell>
          <cell r="AA735">
            <v>1</v>
          </cell>
          <cell r="AB735">
            <v>3</v>
          </cell>
          <cell r="AC735" t="str">
            <v>IDR</v>
          </cell>
          <cell r="AD735">
            <v>1500000000000</v>
          </cell>
          <cell r="AI735">
            <v>1</v>
          </cell>
          <cell r="AJ735">
            <v>6</v>
          </cell>
          <cell r="AK735" t="str">
            <v>30/360</v>
          </cell>
          <cell r="AL735" t="str">
            <v>N</v>
          </cell>
          <cell r="AM735">
            <v>8.875</v>
          </cell>
          <cell r="AN735">
            <v>44282</v>
          </cell>
          <cell r="AO735">
            <v>44374</v>
          </cell>
          <cell r="AP735">
            <v>1.1399999999999999</v>
          </cell>
          <cell r="AQ735">
            <v>1</v>
          </cell>
          <cell r="AR735">
            <v>0.01</v>
          </cell>
          <cell r="AS735">
            <v>186.00049000000001</v>
          </cell>
          <cell r="AT735">
            <v>1</v>
          </cell>
          <cell r="AU735" t="str">
            <v>Retail</v>
          </cell>
          <cell r="AW735" t="str">
            <v>Danareksa Sek</v>
          </cell>
        </row>
        <row r="736">
          <cell r="A736" t="str">
            <v>SIISAT05</v>
          </cell>
          <cell r="B736" t="str">
            <v>Indosat</v>
          </cell>
          <cell r="C736" t="str">
            <v>Sukuk Ijarah Indosat V Tahun 2012</v>
          </cell>
          <cell r="D736" t="str">
            <v>P</v>
          </cell>
          <cell r="E736" t="str">
            <v>I</v>
          </cell>
          <cell r="F736" t="str">
            <v>idAAA(sy)</v>
          </cell>
          <cell r="H736">
            <v>300000000000</v>
          </cell>
          <cell r="I736">
            <v>41087</v>
          </cell>
          <cell r="J736">
            <v>41088</v>
          </cell>
          <cell r="L736">
            <v>43643</v>
          </cell>
          <cell r="M736" t="str">
            <v>IDJ000005004</v>
          </cell>
          <cell r="N736" t="str">
            <v>JUNSEP 3-27</v>
          </cell>
          <cell r="O736">
            <v>3</v>
          </cell>
          <cell r="P736" t="str">
            <v>Cicilan Imbalan Ijarah sebesar Rp 25.875.000.000 per tahun</v>
          </cell>
          <cell r="Q736">
            <v>43633.652083333334</v>
          </cell>
          <cell r="R736">
            <v>101.05</v>
          </cell>
          <cell r="S736" t="str">
            <v>N</v>
          </cell>
          <cell r="V736" t="str">
            <v>ISAT</v>
          </cell>
          <cell r="W736">
            <v>8</v>
          </cell>
          <cell r="X736">
            <v>1</v>
          </cell>
          <cell r="Z736">
            <v>101.045</v>
          </cell>
          <cell r="AA736">
            <v>4</v>
          </cell>
          <cell r="AB736">
            <v>3</v>
          </cell>
          <cell r="AC736" t="str">
            <v>IDR</v>
          </cell>
          <cell r="AD736">
            <v>300000000000</v>
          </cell>
          <cell r="AI736">
            <v>2</v>
          </cell>
          <cell r="AJ736">
            <v>6</v>
          </cell>
          <cell r="AK736" t="str">
            <v>30/360</v>
          </cell>
          <cell r="AL736" t="str">
            <v>N</v>
          </cell>
          <cell r="AN736">
            <v>43551</v>
          </cell>
          <cell r="AO736">
            <v>43643</v>
          </cell>
          <cell r="AP736">
            <v>-1.86</v>
          </cell>
          <cell r="AQ736">
            <v>-2</v>
          </cell>
          <cell r="AR736">
            <v>2.5</v>
          </cell>
          <cell r="AT736">
            <v>4</v>
          </cell>
          <cell r="AU736" t="str">
            <v>Retail</v>
          </cell>
          <cell r="AV736">
            <v>8.625</v>
          </cell>
          <cell r="AW736" t="str">
            <v>Danareksa Sek</v>
          </cell>
        </row>
        <row r="737">
          <cell r="A737" t="str">
            <v>BSBR02SB</v>
          </cell>
          <cell r="B737" t="str">
            <v>Bank Nagari</v>
          </cell>
          <cell r="C737" t="str">
            <v>Obligasi Subordinasi II Bank Nagari Tahun 2012</v>
          </cell>
          <cell r="D737" t="str">
            <v>P</v>
          </cell>
          <cell r="E737" t="str">
            <v>I</v>
          </cell>
          <cell r="F737" t="str">
            <v>idA-</v>
          </cell>
          <cell r="H737">
            <v>225000000000</v>
          </cell>
          <cell r="I737">
            <v>41086</v>
          </cell>
          <cell r="J737">
            <v>41087</v>
          </cell>
          <cell r="L737">
            <v>43642</v>
          </cell>
          <cell r="M737" t="str">
            <v>IDA000053003</v>
          </cell>
          <cell r="N737" t="str">
            <v>JUNSEP 3-26</v>
          </cell>
          <cell r="O737">
            <v>3</v>
          </cell>
          <cell r="P737" t="str">
            <v>Fixed = 10.15%</v>
          </cell>
          <cell r="Q737">
            <v>43605.395833333336</v>
          </cell>
          <cell r="R737">
            <v>100.22</v>
          </cell>
          <cell r="S737" t="str">
            <v>N</v>
          </cell>
          <cell r="V737" t="str">
            <v>BSBR</v>
          </cell>
          <cell r="W737">
            <v>6</v>
          </cell>
          <cell r="X737">
            <v>1</v>
          </cell>
          <cell r="Z737">
            <v>100.22</v>
          </cell>
          <cell r="AA737">
            <v>1</v>
          </cell>
          <cell r="AB737">
            <v>3</v>
          </cell>
          <cell r="AC737" t="str">
            <v>IDR</v>
          </cell>
          <cell r="AD737">
            <v>225000000000</v>
          </cell>
          <cell r="AI737">
            <v>1</v>
          </cell>
          <cell r="AJ737">
            <v>8</v>
          </cell>
          <cell r="AK737" t="str">
            <v>30/360</v>
          </cell>
          <cell r="AL737" t="str">
            <v>N</v>
          </cell>
          <cell r="AM737">
            <v>10.15</v>
          </cell>
          <cell r="AN737">
            <v>43550</v>
          </cell>
          <cell r="AO737">
            <v>43642</v>
          </cell>
          <cell r="AP737">
            <v>-1.86</v>
          </cell>
          <cell r="AQ737">
            <v>-2</v>
          </cell>
          <cell r="AR737">
            <v>11</v>
          </cell>
          <cell r="AS737">
            <v>3.9670200000000002</v>
          </cell>
          <cell r="AT737">
            <v>1</v>
          </cell>
          <cell r="AU737" t="str">
            <v>Retail</v>
          </cell>
          <cell r="AW737" t="str">
            <v>Trimegah Securities</v>
          </cell>
        </row>
        <row r="738">
          <cell r="A738" t="str">
            <v>SMGR01AXBFTW</v>
          </cell>
          <cell r="B738" t="str">
            <v>Semen Gresik</v>
          </cell>
          <cell r="C738" t="str">
            <v>Semen Gresik I Tahun 2001 Seri A</v>
          </cell>
          <cell r="D738" t="str">
            <v>P</v>
          </cell>
          <cell r="E738" t="str">
            <v>I</v>
          </cell>
          <cell r="F738" t="str">
            <v>idA+</v>
          </cell>
          <cell r="G738">
            <v>0</v>
          </cell>
          <cell r="H738">
            <v>115600000000</v>
          </cell>
          <cell r="I738">
            <v>37084</v>
          </cell>
          <cell r="J738">
            <v>37089</v>
          </cell>
          <cell r="L738">
            <v>38180</v>
          </cell>
          <cell r="M738" t="str">
            <v>IDA0000140A6</v>
          </cell>
          <cell r="N738" t="str">
            <v>JOc3-12</v>
          </cell>
          <cell r="O738">
            <v>3</v>
          </cell>
          <cell r="P738" t="str">
            <v>Fixed : 19</v>
          </cell>
        </row>
        <row r="739">
          <cell r="A739" t="str">
            <v>SMGR01BXBFTW</v>
          </cell>
          <cell r="B739" t="str">
            <v>Semen Gresik</v>
          </cell>
          <cell r="C739" t="str">
            <v>Semen Gresik I Tahun 2001 Seri B</v>
          </cell>
          <cell r="D739" t="str">
            <v>P</v>
          </cell>
          <cell r="E739" t="str">
            <v>I</v>
          </cell>
          <cell r="F739" t="str">
            <v>idA+</v>
          </cell>
          <cell r="G739">
            <v>0</v>
          </cell>
          <cell r="H739">
            <v>409550000000</v>
          </cell>
          <cell r="I739">
            <v>37084</v>
          </cell>
          <cell r="J739">
            <v>37089</v>
          </cell>
          <cell r="L739">
            <v>38910</v>
          </cell>
          <cell r="M739" t="str">
            <v>IDA0000140B4</v>
          </cell>
          <cell r="N739" t="str">
            <v>JOc3-12</v>
          </cell>
          <cell r="O739">
            <v>3</v>
          </cell>
          <cell r="P739" t="str">
            <v>Cp From 20</v>
          </cell>
        </row>
        <row r="740">
          <cell r="A740" t="str">
            <v>SIFC02XXBFTW</v>
          </cell>
          <cell r="B740" t="str">
            <v>Swadharma Indotama Finance</v>
          </cell>
          <cell r="C740" t="str">
            <v>Swadharma Indotama F. II Tahun 2001</v>
          </cell>
          <cell r="D740" t="str">
            <v>P</v>
          </cell>
          <cell r="E740" t="str">
            <v>I</v>
          </cell>
          <cell r="F740" t="str">
            <v>idBBB</v>
          </cell>
          <cell r="G740">
            <v>0</v>
          </cell>
          <cell r="H740">
            <v>75000000000</v>
          </cell>
          <cell r="I740">
            <v>37088</v>
          </cell>
          <cell r="J740">
            <v>37091</v>
          </cell>
          <cell r="K740">
            <v>38549</v>
          </cell>
          <cell r="L740">
            <v>38549</v>
          </cell>
          <cell r="M740" t="str">
            <v>IDA000014104</v>
          </cell>
          <cell r="N740" t="str">
            <v>JOc3-16</v>
          </cell>
          <cell r="O740">
            <v>3</v>
          </cell>
          <cell r="P740" t="str">
            <v>Fixed : 20</v>
          </cell>
        </row>
        <row r="741">
          <cell r="A741" t="str">
            <v>GBRB0007MyBV</v>
          </cell>
          <cell r="B741" t="str">
            <v>Government Bond</v>
          </cell>
          <cell r="C741" t="str">
            <v>Obligasi Pem. Mei  1999 Seri VR0007</v>
          </cell>
          <cell r="D741" t="str">
            <v>S</v>
          </cell>
          <cell r="E741" t="str">
            <v>I</v>
          </cell>
          <cell r="G741">
            <v>0</v>
          </cell>
          <cell r="H741">
            <v>2952363000000</v>
          </cell>
          <cell r="I741">
            <v>36308</v>
          </cell>
          <cell r="J741">
            <v>36557</v>
          </cell>
          <cell r="L741">
            <v>38467</v>
          </cell>
          <cell r="M741" t="str">
            <v>IDG000000902</v>
          </cell>
          <cell r="N741" t="str">
            <v>JOc3-25</v>
          </cell>
          <cell r="O741">
            <v>3</v>
          </cell>
          <cell r="P741" t="str">
            <v>3 Months SBI</v>
          </cell>
          <cell r="S741" t="str">
            <v>N</v>
          </cell>
          <cell r="T741">
            <v>99</v>
          </cell>
          <cell r="U741">
            <v>99</v>
          </cell>
          <cell r="V741" t="str">
            <v>GOVT</v>
          </cell>
          <cell r="W741">
            <v>99</v>
          </cell>
          <cell r="X741">
            <v>2</v>
          </cell>
          <cell r="AA741">
            <v>2</v>
          </cell>
          <cell r="AB741">
            <v>3</v>
          </cell>
          <cell r="AC741" t="str">
            <v>IDR</v>
          </cell>
          <cell r="AD741">
            <v>2952363000000</v>
          </cell>
          <cell r="AI741">
            <v>1</v>
          </cell>
          <cell r="AJ741">
            <v>4</v>
          </cell>
          <cell r="AK741" t="str">
            <v>Actual/Actual</v>
          </cell>
          <cell r="AL741" t="str">
            <v>N</v>
          </cell>
          <cell r="AM741">
            <v>7.3001199999999997</v>
          </cell>
          <cell r="AP741">
            <v>-16.04</v>
          </cell>
          <cell r="AQ741">
            <v>-17</v>
          </cell>
          <cell r="AT741">
            <v>1</v>
          </cell>
        </row>
        <row r="742">
          <cell r="A742" t="str">
            <v>ULTJ02AXBFTW</v>
          </cell>
          <cell r="B742" t="str">
            <v>Ultrajaya</v>
          </cell>
          <cell r="C742" t="str">
            <v>Ultrajaya II Tahun 2001 Seri A</v>
          </cell>
          <cell r="D742" t="str">
            <v>P</v>
          </cell>
          <cell r="E742" t="str">
            <v>I</v>
          </cell>
          <cell r="F742" t="str">
            <v>idBBB+</v>
          </cell>
          <cell r="G742">
            <v>0</v>
          </cell>
          <cell r="H742">
            <v>6500000000</v>
          </cell>
          <cell r="I742">
            <v>36964</v>
          </cell>
          <cell r="J742">
            <v>36966</v>
          </cell>
          <cell r="K742">
            <v>38790</v>
          </cell>
          <cell r="L742">
            <v>38790</v>
          </cell>
          <cell r="M742" t="str">
            <v>IDA0000136A4</v>
          </cell>
          <cell r="N742" t="str">
            <v>MJn3-14</v>
          </cell>
          <cell r="O742">
            <v>3</v>
          </cell>
          <cell r="P742" t="str">
            <v>Fixed:18.75%</v>
          </cell>
          <cell r="S742" t="str">
            <v>N</v>
          </cell>
          <cell r="T742">
            <v>5</v>
          </cell>
          <cell r="U742">
            <v>51</v>
          </cell>
          <cell r="V742" t="str">
            <v>ULTJ</v>
          </cell>
          <cell r="W742">
            <v>1</v>
          </cell>
          <cell r="X742">
            <v>1</v>
          </cell>
          <cell r="AA742">
            <v>1</v>
          </cell>
          <cell r="AB742">
            <v>3</v>
          </cell>
          <cell r="AC742" t="str">
            <v>IDR</v>
          </cell>
          <cell r="AD742">
            <v>6500000000</v>
          </cell>
          <cell r="AI742">
            <v>1</v>
          </cell>
          <cell r="AJ742">
            <v>9</v>
          </cell>
          <cell r="AK742" t="str">
            <v>30/360</v>
          </cell>
          <cell r="AL742" t="str">
            <v>N</v>
          </cell>
          <cell r="AM742">
            <v>18.75</v>
          </cell>
          <cell r="AP742">
            <v>-15.15</v>
          </cell>
          <cell r="AQ742">
            <v>-16</v>
          </cell>
          <cell r="AT742">
            <v>1</v>
          </cell>
        </row>
        <row r="743">
          <cell r="A743" t="str">
            <v>RICY01AXBFTW</v>
          </cell>
          <cell r="B743" t="str">
            <v>Ricky Putra Globalindo</v>
          </cell>
          <cell r="C743" t="str">
            <v>Ricky Putra Globalindo I Tahun 2000 Seri A</v>
          </cell>
          <cell r="D743" t="str">
            <v>P</v>
          </cell>
          <cell r="E743" t="str">
            <v>I</v>
          </cell>
          <cell r="F743" t="str">
            <v>BB-</v>
          </cell>
          <cell r="G743">
            <v>0</v>
          </cell>
          <cell r="H743">
            <v>24000000000</v>
          </cell>
          <cell r="I743">
            <v>36770</v>
          </cell>
          <cell r="J743">
            <v>36780</v>
          </cell>
          <cell r="K743">
            <v>38596</v>
          </cell>
          <cell r="L743">
            <v>38596</v>
          </cell>
          <cell r="M743" t="str">
            <v>IDA0000128A1</v>
          </cell>
          <cell r="N743" t="str">
            <v>SDc3-01</v>
          </cell>
          <cell r="O743">
            <v>3</v>
          </cell>
          <cell r="P743" t="str">
            <v>Fixed:17</v>
          </cell>
        </row>
        <row r="744">
          <cell r="A744" t="str">
            <v>RICY01BXBVTW</v>
          </cell>
          <cell r="B744" t="str">
            <v>Ricky Putra Globalindo</v>
          </cell>
          <cell r="C744" t="str">
            <v>Ricky Putra Globalindo I Tahun 2000 Seri B</v>
          </cell>
          <cell r="D744" t="str">
            <v>P</v>
          </cell>
          <cell r="E744" t="str">
            <v>I</v>
          </cell>
          <cell r="F744" t="str">
            <v>BB-</v>
          </cell>
          <cell r="G744">
            <v>0</v>
          </cell>
          <cell r="H744">
            <v>1000000000</v>
          </cell>
          <cell r="I744">
            <v>36770</v>
          </cell>
          <cell r="J744">
            <v>36780</v>
          </cell>
          <cell r="K744">
            <v>38596</v>
          </cell>
          <cell r="L744">
            <v>38596</v>
          </cell>
          <cell r="M744" t="str">
            <v>IDA0000128B9</v>
          </cell>
          <cell r="N744" t="str">
            <v>SDc3-01</v>
          </cell>
          <cell r="O744">
            <v>3</v>
          </cell>
          <cell r="P744" t="str">
            <v>ATD6+3</v>
          </cell>
        </row>
        <row r="745">
          <cell r="A745" t="str">
            <v>DNKS01AXBFTW</v>
          </cell>
          <cell r="B745" t="str">
            <v>Dankos Laboratories</v>
          </cell>
          <cell r="C745" t="str">
            <v>Dankos Laboratories I Tahun 2000 Seri A</v>
          </cell>
          <cell r="D745" t="str">
            <v>P</v>
          </cell>
          <cell r="E745" t="str">
            <v>I</v>
          </cell>
          <cell r="F745" t="str">
            <v>idA+</v>
          </cell>
          <cell r="G745">
            <v>0</v>
          </cell>
          <cell r="H745">
            <v>151000000000</v>
          </cell>
          <cell r="I745">
            <v>36811</v>
          </cell>
          <cell r="J745">
            <v>36823</v>
          </cell>
          <cell r="K745">
            <v>38637</v>
          </cell>
          <cell r="L745">
            <v>38637</v>
          </cell>
          <cell r="M745" t="str">
            <v>IDA0000129A9</v>
          </cell>
          <cell r="N745" t="str">
            <v>OJa3-12</v>
          </cell>
          <cell r="O745">
            <v>3</v>
          </cell>
          <cell r="P745" t="str">
            <v>Fixed:17</v>
          </cell>
        </row>
        <row r="746">
          <cell r="A746" t="str">
            <v>DNKS01BXBVTW</v>
          </cell>
          <cell r="B746" t="str">
            <v>Dankos Laboratories</v>
          </cell>
          <cell r="C746" t="str">
            <v>Dankos Laboratories I Tahun 2000 Seri B</v>
          </cell>
          <cell r="D746" t="str">
            <v>P</v>
          </cell>
          <cell r="E746" t="str">
            <v>I</v>
          </cell>
          <cell r="F746" t="str">
            <v>idA+</v>
          </cell>
          <cell r="G746">
            <v>0</v>
          </cell>
          <cell r="H746">
            <v>40000000000</v>
          </cell>
          <cell r="I746">
            <v>36811</v>
          </cell>
          <cell r="J746">
            <v>36823</v>
          </cell>
          <cell r="K746">
            <v>38637</v>
          </cell>
          <cell r="L746">
            <v>38637</v>
          </cell>
          <cell r="M746" t="str">
            <v>IDA0000129B7</v>
          </cell>
          <cell r="N746" t="str">
            <v>OJa3-12</v>
          </cell>
          <cell r="O746">
            <v>3</v>
          </cell>
          <cell r="P746" t="str">
            <v>ATD6+2</v>
          </cell>
        </row>
        <row r="747">
          <cell r="A747" t="str">
            <v>HMSP02XXBFTW</v>
          </cell>
          <cell r="B747" t="str">
            <v>HM Sampoerna</v>
          </cell>
          <cell r="C747" t="str">
            <v>HM Sampoerna II Tahun 2000</v>
          </cell>
          <cell r="D747" t="str">
            <v>P</v>
          </cell>
          <cell r="E747" t="str">
            <v>I</v>
          </cell>
          <cell r="F747" t="str">
            <v>idAAA</v>
          </cell>
          <cell r="G747">
            <v>0</v>
          </cell>
          <cell r="H747">
            <v>600000000000</v>
          </cell>
          <cell r="I747">
            <v>36847</v>
          </cell>
          <cell r="J747">
            <v>36857</v>
          </cell>
          <cell r="L747">
            <v>39403</v>
          </cell>
          <cell r="M747" t="str">
            <v>IDA000013106</v>
          </cell>
          <cell r="N747" t="str">
            <v>NFb3-17</v>
          </cell>
          <cell r="O747">
            <v>3</v>
          </cell>
          <cell r="P747" t="str">
            <v>Fixed:17</v>
          </cell>
        </row>
        <row r="748">
          <cell r="A748" t="str">
            <v>MTDL01AXBFTW</v>
          </cell>
          <cell r="B748" t="str">
            <v>Metrodata Electronics</v>
          </cell>
          <cell r="C748" t="str">
            <v>Metrodata Electronics I Tahun 2000 Seri A</v>
          </cell>
          <cell r="D748" t="str">
            <v>P</v>
          </cell>
          <cell r="E748" t="str">
            <v>I</v>
          </cell>
          <cell r="F748" t="str">
            <v>idBBB+</v>
          </cell>
          <cell r="G748">
            <v>0</v>
          </cell>
          <cell r="H748">
            <v>16000000000</v>
          </cell>
          <cell r="I748">
            <v>36858</v>
          </cell>
          <cell r="J748">
            <v>36872</v>
          </cell>
          <cell r="K748">
            <v>38684</v>
          </cell>
          <cell r="L748">
            <v>38684</v>
          </cell>
          <cell r="M748" t="str">
            <v>IDA0000133A1</v>
          </cell>
          <cell r="N748" t="str">
            <v>NFb3-28</v>
          </cell>
          <cell r="O748">
            <v>3</v>
          </cell>
          <cell r="P748" t="str">
            <v>Fixed:17</v>
          </cell>
        </row>
        <row r="749">
          <cell r="A749" t="str">
            <v>MTDL01BXBVTW</v>
          </cell>
          <cell r="B749" t="str">
            <v>Metrodata Elektronics</v>
          </cell>
          <cell r="C749" t="str">
            <v>Metrodata Electronics I Tahun 2000 Seri B</v>
          </cell>
          <cell r="D749" t="str">
            <v>P</v>
          </cell>
          <cell r="E749" t="str">
            <v>I</v>
          </cell>
          <cell r="F749" t="str">
            <v>idBBB+</v>
          </cell>
          <cell r="G749">
            <v>0</v>
          </cell>
          <cell r="H749">
            <v>4000000000</v>
          </cell>
          <cell r="I749">
            <v>36858</v>
          </cell>
          <cell r="J749">
            <v>36872</v>
          </cell>
          <cell r="K749">
            <v>38684</v>
          </cell>
          <cell r="L749">
            <v>38684</v>
          </cell>
          <cell r="M749" t="str">
            <v>IDA0000133B9</v>
          </cell>
          <cell r="N749" t="str">
            <v>NFb3-28</v>
          </cell>
          <cell r="O749">
            <v>3</v>
          </cell>
          <cell r="P749" t="str">
            <v>ATD6+2</v>
          </cell>
        </row>
        <row r="750">
          <cell r="A750" t="str">
            <v>FR0021</v>
          </cell>
          <cell r="B750" t="str">
            <v>Government Bond</v>
          </cell>
          <cell r="C750" t="str">
            <v>Obligasi Negara Th. 2002 Seri FR0021</v>
          </cell>
          <cell r="D750" t="str">
            <v>S</v>
          </cell>
          <cell r="E750" t="str">
            <v>I</v>
          </cell>
          <cell r="G750">
            <v>0</v>
          </cell>
          <cell r="H750">
            <v>2479000000000</v>
          </cell>
          <cell r="I750">
            <v>37614</v>
          </cell>
          <cell r="J750">
            <v>37617</v>
          </cell>
          <cell r="K750">
            <v>367</v>
          </cell>
          <cell r="L750">
            <v>40527</v>
          </cell>
          <cell r="M750" t="str">
            <v>IDG000005208</v>
          </cell>
          <cell r="N750" t="str">
            <v>DJn6-15</v>
          </cell>
          <cell r="O750">
            <v>6</v>
          </cell>
          <cell r="P750" t="str">
            <v>Fixed:14</v>
          </cell>
        </row>
        <row r="751">
          <cell r="A751" t="str">
            <v>GBRB-FR0006S</v>
          </cell>
          <cell r="B751" t="str">
            <v>Government Bond</v>
          </cell>
          <cell r="C751" t="str">
            <v>Obligasi Pem. SB   2000 Seri FR0006</v>
          </cell>
          <cell r="D751" t="str">
            <v>S</v>
          </cell>
          <cell r="E751" t="str">
            <v>I</v>
          </cell>
          <cell r="G751">
            <v>0</v>
          </cell>
          <cell r="H751">
            <v>2580920000000</v>
          </cell>
          <cell r="I751">
            <v>36868</v>
          </cell>
          <cell r="J751">
            <v>36875</v>
          </cell>
          <cell r="L751">
            <v>38245</v>
          </cell>
          <cell r="M751" t="str">
            <v>IDG000002205</v>
          </cell>
          <cell r="N751" t="str">
            <v>SMr6-15</v>
          </cell>
          <cell r="O751">
            <v>6</v>
          </cell>
          <cell r="P751" t="str">
            <v>Fixed:16.50%</v>
          </cell>
          <cell r="S751" t="str">
            <v>N</v>
          </cell>
          <cell r="T751">
            <v>99</v>
          </cell>
          <cell r="U751">
            <v>99</v>
          </cell>
          <cell r="V751" t="str">
            <v>GOVT</v>
          </cell>
          <cell r="W751">
            <v>99</v>
          </cell>
          <cell r="X751">
            <v>2</v>
          </cell>
          <cell r="AA751">
            <v>1</v>
          </cell>
          <cell r="AB751">
            <v>3</v>
          </cell>
          <cell r="AC751" t="str">
            <v>IDR</v>
          </cell>
          <cell r="AD751">
            <v>2580920000000</v>
          </cell>
          <cell r="AI751">
            <v>1</v>
          </cell>
          <cell r="AJ751">
            <v>3</v>
          </cell>
          <cell r="AK751" t="str">
            <v>Actual/Actual</v>
          </cell>
          <cell r="AL751" t="str">
            <v>N</v>
          </cell>
          <cell r="AM751">
            <v>16.5</v>
          </cell>
          <cell r="AP751">
            <v>-16.64</v>
          </cell>
          <cell r="AQ751">
            <v>-17</v>
          </cell>
          <cell r="AT751">
            <v>1</v>
          </cell>
        </row>
        <row r="752">
          <cell r="A752" t="str">
            <v>GBRB-FR0007S</v>
          </cell>
          <cell r="B752" t="str">
            <v>Government Bond</v>
          </cell>
          <cell r="C752" t="str">
            <v>Obligasi Pem. SB   2000 Seri FR0007</v>
          </cell>
          <cell r="D752" t="str">
            <v>S</v>
          </cell>
          <cell r="E752" t="str">
            <v>I</v>
          </cell>
          <cell r="G752">
            <v>0</v>
          </cell>
          <cell r="H752">
            <v>815207000000</v>
          </cell>
          <cell r="I752">
            <v>36868</v>
          </cell>
          <cell r="J752">
            <v>36875</v>
          </cell>
          <cell r="L752">
            <v>38245</v>
          </cell>
          <cell r="M752" t="str">
            <v>IDG000002304</v>
          </cell>
          <cell r="N752" t="str">
            <v>SMr6-15</v>
          </cell>
          <cell r="O752">
            <v>6</v>
          </cell>
          <cell r="P752" t="str">
            <v>Fixed:10%</v>
          </cell>
          <cell r="S752" t="str">
            <v>N</v>
          </cell>
          <cell r="T752">
            <v>99</v>
          </cell>
          <cell r="U752">
            <v>99</v>
          </cell>
          <cell r="V752" t="str">
            <v>GOVT</v>
          </cell>
          <cell r="W752">
            <v>99</v>
          </cell>
          <cell r="X752">
            <v>2</v>
          </cell>
          <cell r="AA752">
            <v>1</v>
          </cell>
          <cell r="AB752">
            <v>3</v>
          </cell>
          <cell r="AC752" t="str">
            <v>IDR</v>
          </cell>
          <cell r="AD752">
            <v>815207000000</v>
          </cell>
          <cell r="AI752">
            <v>1</v>
          </cell>
          <cell r="AJ752">
            <v>3</v>
          </cell>
          <cell r="AK752" t="str">
            <v>Actual/Actual</v>
          </cell>
          <cell r="AL752" t="str">
            <v>N</v>
          </cell>
          <cell r="AM752">
            <v>10</v>
          </cell>
          <cell r="AP752">
            <v>-16.64</v>
          </cell>
          <cell r="AQ752">
            <v>-17</v>
          </cell>
          <cell r="AT752">
            <v>1</v>
          </cell>
        </row>
        <row r="753">
          <cell r="A753" t="str">
            <v>GBRB-FR0008S</v>
          </cell>
          <cell r="B753" t="str">
            <v>Government Bond</v>
          </cell>
          <cell r="C753" t="str">
            <v>Obligasi Pem. SB   2000 Seri FR0008</v>
          </cell>
          <cell r="D753" t="str">
            <v>S</v>
          </cell>
          <cell r="E753" t="str">
            <v>I</v>
          </cell>
          <cell r="G753">
            <v>0</v>
          </cell>
          <cell r="H753">
            <v>7508224000000</v>
          </cell>
          <cell r="I753">
            <v>36868</v>
          </cell>
          <cell r="J753">
            <v>36875</v>
          </cell>
          <cell r="K753">
            <v>38487</v>
          </cell>
          <cell r="L753">
            <v>38487</v>
          </cell>
          <cell r="M753" t="str">
            <v>IDG000002403</v>
          </cell>
          <cell r="N753" t="str">
            <v>MNp6-15</v>
          </cell>
          <cell r="O753">
            <v>6</v>
          </cell>
          <cell r="P753" t="str">
            <v>Fixed:16.50%</v>
          </cell>
          <cell r="S753" t="str">
            <v>N</v>
          </cell>
          <cell r="T753">
            <v>99</v>
          </cell>
          <cell r="U753">
            <v>99</v>
          </cell>
          <cell r="V753" t="str">
            <v>GOVT</v>
          </cell>
          <cell r="W753">
            <v>99</v>
          </cell>
          <cell r="X753">
            <v>2</v>
          </cell>
          <cell r="AA753">
            <v>1</v>
          </cell>
          <cell r="AB753">
            <v>3</v>
          </cell>
          <cell r="AC753" t="str">
            <v>IDR</v>
          </cell>
          <cell r="AD753">
            <v>7508224000000</v>
          </cell>
          <cell r="AI753">
            <v>1</v>
          </cell>
          <cell r="AJ753">
            <v>3</v>
          </cell>
          <cell r="AK753" t="str">
            <v>Actual/Actual</v>
          </cell>
          <cell r="AL753" t="str">
            <v>N</v>
          </cell>
          <cell r="AM753">
            <v>16.5</v>
          </cell>
          <cell r="AP753">
            <v>-15.98</v>
          </cell>
          <cell r="AQ753">
            <v>-16</v>
          </cell>
          <cell r="AT753">
            <v>1</v>
          </cell>
        </row>
        <row r="754">
          <cell r="A754" t="str">
            <v>GBRB-FR0009S</v>
          </cell>
          <cell r="B754" t="str">
            <v>Government Bond</v>
          </cell>
          <cell r="C754" t="str">
            <v>Obligasi Pem. SB   2000 Seri FR0009</v>
          </cell>
          <cell r="D754" t="str">
            <v>S</v>
          </cell>
          <cell r="E754" t="str">
            <v>I</v>
          </cell>
          <cell r="G754">
            <v>0</v>
          </cell>
          <cell r="H754">
            <v>5821676000000</v>
          </cell>
          <cell r="I754">
            <v>36868</v>
          </cell>
          <cell r="J754">
            <v>36875</v>
          </cell>
          <cell r="K754">
            <v>38487</v>
          </cell>
          <cell r="L754">
            <v>38487</v>
          </cell>
          <cell r="M754" t="str">
            <v>IDG000002502</v>
          </cell>
          <cell r="N754" t="str">
            <v>MNp6-15</v>
          </cell>
          <cell r="O754">
            <v>6</v>
          </cell>
          <cell r="P754" t="str">
            <v>Fixed:10%</v>
          </cell>
          <cell r="S754" t="str">
            <v>N</v>
          </cell>
          <cell r="T754">
            <v>99</v>
          </cell>
          <cell r="U754">
            <v>99</v>
          </cell>
          <cell r="V754" t="str">
            <v>GOVT</v>
          </cell>
          <cell r="W754">
            <v>99</v>
          </cell>
          <cell r="X754">
            <v>2</v>
          </cell>
          <cell r="AA754">
            <v>1</v>
          </cell>
          <cell r="AB754">
            <v>3</v>
          </cell>
          <cell r="AC754" t="str">
            <v>IDR</v>
          </cell>
          <cell r="AD754">
            <v>5821676000000</v>
          </cell>
          <cell r="AI754">
            <v>1</v>
          </cell>
          <cell r="AJ754">
            <v>3</v>
          </cell>
          <cell r="AK754" t="str">
            <v>Actual/Actual</v>
          </cell>
          <cell r="AL754" t="str">
            <v>N</v>
          </cell>
          <cell r="AM754">
            <v>10</v>
          </cell>
          <cell r="AP754">
            <v>-15.98</v>
          </cell>
          <cell r="AQ754">
            <v>-16</v>
          </cell>
          <cell r="AT754">
            <v>1</v>
          </cell>
        </row>
        <row r="755">
          <cell r="A755" t="str">
            <v>GBRB-FR0003X</v>
          </cell>
          <cell r="B755" t="str">
            <v>Government Bond</v>
          </cell>
          <cell r="C755" t="str">
            <v>Obligasi Pem. Mei  1999 Seri FR0003</v>
          </cell>
          <cell r="D755" t="str">
            <v>S</v>
          </cell>
          <cell r="E755" t="str">
            <v>I</v>
          </cell>
          <cell r="G755">
            <v>0</v>
          </cell>
          <cell r="H755">
            <v>382172000000</v>
          </cell>
          <cell r="I755">
            <v>36308</v>
          </cell>
          <cell r="J755">
            <v>36557</v>
          </cell>
          <cell r="K755">
            <v>38487</v>
          </cell>
          <cell r="L755">
            <v>38487</v>
          </cell>
          <cell r="M755" t="str">
            <v>IDG000001900</v>
          </cell>
          <cell r="N755" t="str">
            <v>MNp6-15</v>
          </cell>
          <cell r="O755">
            <v>6</v>
          </cell>
          <cell r="P755" t="str">
            <v>Fixed:12%</v>
          </cell>
          <cell r="S755" t="str">
            <v>N</v>
          </cell>
          <cell r="T755">
            <v>99</v>
          </cell>
          <cell r="U755">
            <v>99</v>
          </cell>
          <cell r="V755" t="str">
            <v>GOVT</v>
          </cell>
          <cell r="W755">
            <v>99</v>
          </cell>
          <cell r="X755">
            <v>2</v>
          </cell>
          <cell r="AA755">
            <v>1</v>
          </cell>
          <cell r="AB755">
            <v>3</v>
          </cell>
          <cell r="AC755" t="str">
            <v>IDR</v>
          </cell>
          <cell r="AD755">
            <v>382172000000</v>
          </cell>
          <cell r="AI755">
            <v>1</v>
          </cell>
          <cell r="AJ755">
            <v>3</v>
          </cell>
          <cell r="AK755" t="str">
            <v>Actual/Actual</v>
          </cell>
          <cell r="AL755" t="str">
            <v>N</v>
          </cell>
          <cell r="AM755">
            <v>12</v>
          </cell>
          <cell r="AP755">
            <v>-15.98</v>
          </cell>
          <cell r="AQ755">
            <v>-16</v>
          </cell>
          <cell r="AT755">
            <v>1</v>
          </cell>
        </row>
        <row r="756">
          <cell r="A756" t="str">
            <v>MLKI01BSBVTW</v>
          </cell>
          <cell r="B756" t="str">
            <v>Muliakeramik</v>
          </cell>
          <cell r="C756" t="str">
            <v>Muliakeramik I Senior B Tahun 2000</v>
          </cell>
          <cell r="D756" t="str">
            <v>P</v>
          </cell>
          <cell r="E756" t="str">
            <v>I</v>
          </cell>
          <cell r="G756">
            <v>0</v>
          </cell>
          <cell r="H756">
            <v>1286836000</v>
          </cell>
          <cell r="I756">
            <v>36881</v>
          </cell>
          <cell r="J756">
            <v>36881</v>
          </cell>
          <cell r="L756">
            <v>39386</v>
          </cell>
          <cell r="M756" t="str">
            <v>IDA0000135B4</v>
          </cell>
          <cell r="N756" t="str">
            <v>JAp3-22</v>
          </cell>
          <cell r="O756">
            <v>3</v>
          </cell>
          <cell r="P756" t="str">
            <v>Cp From 15% to 18% p.a.</v>
          </cell>
          <cell r="S756" t="str">
            <v>N</v>
          </cell>
          <cell r="T756">
            <v>3</v>
          </cell>
          <cell r="U756">
            <v>32</v>
          </cell>
          <cell r="V756" t="str">
            <v>MLKI</v>
          </cell>
          <cell r="W756">
            <v>2</v>
          </cell>
          <cell r="X756">
            <v>1</v>
          </cell>
          <cell r="AA756">
            <v>2</v>
          </cell>
          <cell r="AB756">
            <v>3</v>
          </cell>
          <cell r="AC756" t="str">
            <v>IDR</v>
          </cell>
          <cell r="AD756">
            <v>1286836000</v>
          </cell>
          <cell r="AI756">
            <v>1</v>
          </cell>
          <cell r="AK756" t="str">
            <v>30/360</v>
          </cell>
          <cell r="AL756" t="str">
            <v>N</v>
          </cell>
          <cell r="AM756">
            <v>18</v>
          </cell>
          <cell r="AP756">
            <v>-13.52</v>
          </cell>
          <cell r="AQ756">
            <v>-14</v>
          </cell>
          <cell r="AT756">
            <v>1</v>
          </cell>
        </row>
        <row r="757">
          <cell r="A757" t="str">
            <v>MLKI01ASBVTW</v>
          </cell>
          <cell r="B757" t="str">
            <v>Muliakeramik</v>
          </cell>
          <cell r="C757" t="str">
            <v>Muliakeramik I Senior A Tahun 2000</v>
          </cell>
          <cell r="D757" t="str">
            <v>P</v>
          </cell>
          <cell r="E757" t="str">
            <v>I</v>
          </cell>
          <cell r="G757">
            <v>0</v>
          </cell>
          <cell r="H757">
            <v>2910157632</v>
          </cell>
          <cell r="I757">
            <v>36881</v>
          </cell>
          <cell r="J757">
            <v>36881</v>
          </cell>
          <cell r="L757">
            <v>39386</v>
          </cell>
          <cell r="M757" t="str">
            <v>IDA0000135A6</v>
          </cell>
          <cell r="N757" t="str">
            <v>JAp3-22</v>
          </cell>
          <cell r="O757">
            <v>3</v>
          </cell>
          <cell r="P757" t="str">
            <v>Cp From 15% to 18% p.a.</v>
          </cell>
          <cell r="S757" t="str">
            <v>N</v>
          </cell>
          <cell r="T757">
            <v>3</v>
          </cell>
          <cell r="U757">
            <v>32</v>
          </cell>
          <cell r="V757" t="str">
            <v>MLKI</v>
          </cell>
          <cell r="W757">
            <v>2</v>
          </cell>
          <cell r="X757">
            <v>1</v>
          </cell>
          <cell r="AA757">
            <v>2</v>
          </cell>
          <cell r="AB757">
            <v>3</v>
          </cell>
          <cell r="AC757" t="str">
            <v>IDR</v>
          </cell>
          <cell r="AD757">
            <v>2910157632</v>
          </cell>
          <cell r="AI757">
            <v>1</v>
          </cell>
          <cell r="AK757" t="str">
            <v>30/360</v>
          </cell>
          <cell r="AL757" t="str">
            <v>N</v>
          </cell>
          <cell r="AM757">
            <v>18</v>
          </cell>
          <cell r="AP757">
            <v>-13.52</v>
          </cell>
          <cell r="AQ757">
            <v>-14</v>
          </cell>
          <cell r="AT757">
            <v>1</v>
          </cell>
        </row>
        <row r="758">
          <cell r="A758" t="str">
            <v>MLSS01BSBVTW</v>
          </cell>
          <cell r="B758" t="str">
            <v>Muliaglass</v>
          </cell>
          <cell r="C758" t="str">
            <v>Muliaglass I Senior B Tahun 2000 (* Extend Maturity Due to RUPO)</v>
          </cell>
          <cell r="D758" t="str">
            <v>P</v>
          </cell>
          <cell r="E758" t="str">
            <v>I</v>
          </cell>
          <cell r="F758" t="str">
            <v>N/A</v>
          </cell>
          <cell r="H758">
            <v>20000000000</v>
          </cell>
          <cell r="I758">
            <v>36881</v>
          </cell>
          <cell r="J758">
            <v>36881</v>
          </cell>
          <cell r="K758">
            <v>366</v>
          </cell>
          <cell r="L758">
            <v>39386</v>
          </cell>
          <cell r="M758" t="str">
            <v>IDA0000134B7</v>
          </cell>
          <cell r="N758" t="str">
            <v>JAp3-22</v>
          </cell>
          <cell r="O758">
            <v>3</v>
          </cell>
          <cell r="P758" t="str">
            <v>Cp From 15% to 18% p.a. [d/h extended maturity 31 oct 2010]</v>
          </cell>
          <cell r="Q758">
            <v>40213</v>
          </cell>
          <cell r="R758">
            <v>100.15</v>
          </cell>
          <cell r="S758" t="str">
            <v>N</v>
          </cell>
          <cell r="T758">
            <v>0</v>
          </cell>
          <cell r="U758">
            <v>0</v>
          </cell>
          <cell r="V758" t="str">
            <v>MLSS</v>
          </cell>
          <cell r="W758">
            <v>2</v>
          </cell>
          <cell r="X758">
            <v>1</v>
          </cell>
          <cell r="Y758">
            <v>0</v>
          </cell>
          <cell r="Z758">
            <v>100.075</v>
          </cell>
          <cell r="AA758">
            <v>2</v>
          </cell>
          <cell r="AB758">
            <v>3</v>
          </cell>
          <cell r="AC758" t="str">
            <v>IDR</v>
          </cell>
          <cell r="AD758">
            <v>10800000000</v>
          </cell>
          <cell r="AI758">
            <v>1</v>
          </cell>
          <cell r="AJ758">
            <v>12</v>
          </cell>
          <cell r="AK758" t="str">
            <v>30/360</v>
          </cell>
          <cell r="AL758" t="str">
            <v>N</v>
          </cell>
          <cell r="AM758">
            <v>18</v>
          </cell>
          <cell r="AN758">
            <v>39285</v>
          </cell>
          <cell r="AO758">
            <v>39367</v>
          </cell>
          <cell r="AP758">
            <v>-13.52</v>
          </cell>
          <cell r="AQ758">
            <v>-14</v>
          </cell>
          <cell r="AR758">
            <v>10.800000190734901</v>
          </cell>
          <cell r="AS758">
            <v>17.559999465942401</v>
          </cell>
          <cell r="AT758">
            <v>1</v>
          </cell>
          <cell r="AU758" t="str">
            <v>Wholesale</v>
          </cell>
        </row>
        <row r="759">
          <cell r="A759" t="str">
            <v>BSBR-03XX-BV</v>
          </cell>
          <cell r="B759" t="str">
            <v>Bank Nagari</v>
          </cell>
          <cell r="C759" t="str">
            <v>Bank Nagari III Tahun 1992</v>
          </cell>
          <cell r="D759" t="str">
            <v>P</v>
          </cell>
          <cell r="E759" t="str">
            <v>I</v>
          </cell>
          <cell r="G759">
            <v>592</v>
          </cell>
          <cell r="H759">
            <v>25000000000</v>
          </cell>
          <cell r="I759">
            <v>33910</v>
          </cell>
          <cell r="J759">
            <v>33910</v>
          </cell>
          <cell r="L759">
            <v>35725</v>
          </cell>
          <cell r="M759" t="str">
            <v>&lt;N/A&gt;</v>
          </cell>
          <cell r="O759">
            <v>99</v>
          </cell>
          <cell r="S759" t="str">
            <v>N</v>
          </cell>
          <cell r="T759">
            <v>8</v>
          </cell>
          <cell r="U759">
            <v>81</v>
          </cell>
          <cell r="V759" t="str">
            <v>BSBR</v>
          </cell>
          <cell r="W759">
            <v>99</v>
          </cell>
          <cell r="X759">
            <v>1</v>
          </cell>
          <cell r="AA759">
            <v>2</v>
          </cell>
          <cell r="AB759">
            <v>1</v>
          </cell>
          <cell r="AC759" t="str">
            <v>IDR</v>
          </cell>
          <cell r="AD759">
            <v>25000000000</v>
          </cell>
          <cell r="AI759">
            <v>1</v>
          </cell>
          <cell r="AK759" t="str">
            <v>30/360</v>
          </cell>
          <cell r="AL759" t="str">
            <v>N</v>
          </cell>
          <cell r="AP759">
            <v>-23.55</v>
          </cell>
          <cell r="AQ759">
            <v>-24</v>
          </cell>
          <cell r="AT759">
            <v>1</v>
          </cell>
        </row>
        <row r="760">
          <cell r="A760" t="str">
            <v>LTLS01AXBFTW</v>
          </cell>
          <cell r="B760" t="str">
            <v>Lautan Luas</v>
          </cell>
          <cell r="C760" t="str">
            <v>Lautan Luas I Tahun 2000 Seri A</v>
          </cell>
          <cell r="D760" t="str">
            <v>P</v>
          </cell>
          <cell r="E760" t="str">
            <v>I</v>
          </cell>
          <cell r="F760" t="str">
            <v>idA-</v>
          </cell>
          <cell r="G760">
            <v>0</v>
          </cell>
          <cell r="H760">
            <v>151500000000</v>
          </cell>
          <cell r="I760">
            <v>36706</v>
          </cell>
          <cell r="J760">
            <v>36714</v>
          </cell>
          <cell r="K760">
            <v>38532</v>
          </cell>
          <cell r="L760">
            <v>38532</v>
          </cell>
          <cell r="M760" t="str">
            <v>IDA0000121A6</v>
          </cell>
          <cell r="N760" t="str">
            <v>JDs6-29</v>
          </cell>
          <cell r="O760">
            <v>6</v>
          </cell>
          <cell r="P760" t="str">
            <v>Fixed:16</v>
          </cell>
        </row>
        <row r="761">
          <cell r="A761" t="str">
            <v>LTLS01BXBVTW</v>
          </cell>
          <cell r="B761" t="str">
            <v>Lautan Luas</v>
          </cell>
          <cell r="C761" t="str">
            <v>Lautan Luas I Tahun 2000 Seri B</v>
          </cell>
          <cell r="D761" t="str">
            <v>P</v>
          </cell>
          <cell r="E761" t="str">
            <v>I</v>
          </cell>
          <cell r="F761" t="str">
            <v>idA-</v>
          </cell>
          <cell r="G761">
            <v>0</v>
          </cell>
          <cell r="H761">
            <v>48500000000</v>
          </cell>
          <cell r="I761">
            <v>36706</v>
          </cell>
          <cell r="J761">
            <v>36714</v>
          </cell>
          <cell r="K761">
            <v>38532</v>
          </cell>
          <cell r="L761">
            <v>38532</v>
          </cell>
          <cell r="M761" t="str">
            <v>IDA0000121B4</v>
          </cell>
          <cell r="N761" t="str">
            <v>JDs6-29</v>
          </cell>
          <cell r="O761">
            <v>6</v>
          </cell>
          <cell r="P761" t="str">
            <v>ATD6+3</v>
          </cell>
        </row>
        <row r="762">
          <cell r="A762" t="str">
            <v>BLTA01AXBFTW</v>
          </cell>
          <cell r="B762" t="str">
            <v>Berlian Laju Tanker</v>
          </cell>
          <cell r="C762" t="str">
            <v>Berlian Laju Tanker I Tahun 2000 Seri A</v>
          </cell>
          <cell r="D762" t="str">
            <v>P</v>
          </cell>
          <cell r="E762" t="str">
            <v>I</v>
          </cell>
          <cell r="F762" t="str">
            <v>idA</v>
          </cell>
          <cell r="G762">
            <v>0</v>
          </cell>
          <cell r="H762">
            <v>125000000000</v>
          </cell>
          <cell r="I762">
            <v>36724</v>
          </cell>
          <cell r="J762">
            <v>36728</v>
          </cell>
          <cell r="K762">
            <v>38550</v>
          </cell>
          <cell r="L762">
            <v>38550</v>
          </cell>
          <cell r="M762" t="str">
            <v>IDA0000121A4</v>
          </cell>
          <cell r="N762" t="str">
            <v>JOc3-17</v>
          </cell>
          <cell r="O762">
            <v>3</v>
          </cell>
          <cell r="P762" t="str">
            <v>Fixed:17%</v>
          </cell>
          <cell r="S762" t="str">
            <v>N</v>
          </cell>
          <cell r="T762">
            <v>7</v>
          </cell>
          <cell r="U762">
            <v>74</v>
          </cell>
          <cell r="V762" t="str">
            <v>BLTA</v>
          </cell>
          <cell r="W762">
            <v>11</v>
          </cell>
          <cell r="X762">
            <v>1</v>
          </cell>
          <cell r="AA762">
            <v>1</v>
          </cell>
          <cell r="AB762">
            <v>3</v>
          </cell>
          <cell r="AC762" t="str">
            <v>IDR</v>
          </cell>
          <cell r="AD762">
            <v>125000000000</v>
          </cell>
          <cell r="AI762">
            <v>1</v>
          </cell>
          <cell r="AJ762">
            <v>8</v>
          </cell>
          <cell r="AK762" t="str">
            <v>30/360</v>
          </cell>
          <cell r="AL762" t="str">
            <v>N</v>
          </cell>
          <cell r="AM762">
            <v>17</v>
          </cell>
          <cell r="AP762">
            <v>-15.81</v>
          </cell>
          <cell r="AQ762">
            <v>-16</v>
          </cell>
          <cell r="AT762">
            <v>1</v>
          </cell>
        </row>
        <row r="763">
          <cell r="A763" t="str">
            <v>BLTA01BXBVTW</v>
          </cell>
          <cell r="B763" t="str">
            <v>Berlian Laju Tanker</v>
          </cell>
          <cell r="C763" t="str">
            <v>Berlian Laju Tanker I Tahun 2000 Seri B</v>
          </cell>
          <cell r="D763" t="str">
            <v>P</v>
          </cell>
          <cell r="E763" t="str">
            <v>I</v>
          </cell>
          <cell r="F763" t="str">
            <v>idA</v>
          </cell>
          <cell r="G763">
            <v>0</v>
          </cell>
          <cell r="H763">
            <v>75000000000</v>
          </cell>
          <cell r="I763">
            <v>36724</v>
          </cell>
          <cell r="J763">
            <v>36728</v>
          </cell>
          <cell r="L763">
            <v>38550</v>
          </cell>
          <cell r="M763" t="str">
            <v>IDA0000122B2</v>
          </cell>
          <cell r="N763" t="str">
            <v>JOc3-17</v>
          </cell>
          <cell r="O763">
            <v>3</v>
          </cell>
          <cell r="P763" t="str">
            <v>ATD6+3%</v>
          </cell>
          <cell r="S763" t="str">
            <v>N</v>
          </cell>
          <cell r="T763">
            <v>7</v>
          </cell>
          <cell r="U763">
            <v>74</v>
          </cell>
          <cell r="V763" t="str">
            <v>BLTA</v>
          </cell>
          <cell r="W763">
            <v>11</v>
          </cell>
          <cell r="X763">
            <v>1</v>
          </cell>
          <cell r="AA763">
            <v>2</v>
          </cell>
          <cell r="AB763">
            <v>3</v>
          </cell>
          <cell r="AC763" t="str">
            <v>IDR</v>
          </cell>
          <cell r="AD763">
            <v>75000000000</v>
          </cell>
          <cell r="AI763">
            <v>1</v>
          </cell>
          <cell r="AJ763">
            <v>8</v>
          </cell>
          <cell r="AK763" t="str">
            <v>30/360</v>
          </cell>
          <cell r="AL763" t="str">
            <v>N</v>
          </cell>
          <cell r="AM763">
            <v>8.75</v>
          </cell>
          <cell r="AP763">
            <v>-15.81</v>
          </cell>
          <cell r="AQ763">
            <v>-16</v>
          </cell>
          <cell r="AT763">
            <v>1</v>
          </cell>
        </row>
        <row r="764">
          <cell r="A764" t="str">
            <v>SUBA01XXCFTW</v>
          </cell>
          <cell r="B764" t="str">
            <v>Suba Indah</v>
          </cell>
          <cell r="C764" t="str">
            <v>Suba Indah I (Konversi) Tahun 2000</v>
          </cell>
          <cell r="D764" t="str">
            <v>P</v>
          </cell>
          <cell r="E764" t="str">
            <v>I</v>
          </cell>
          <cell r="G764">
            <v>0</v>
          </cell>
          <cell r="H764">
            <v>180000000000</v>
          </cell>
          <cell r="I764">
            <v>36763</v>
          </cell>
          <cell r="J764">
            <v>36731</v>
          </cell>
          <cell r="L764">
            <v>38954</v>
          </cell>
          <cell r="M764">
            <v>0</v>
          </cell>
          <cell r="N764" t="str">
            <v>AAg12-25</v>
          </cell>
          <cell r="O764">
            <v>12</v>
          </cell>
          <cell r="P764" t="str">
            <v>Fixed:1%</v>
          </cell>
          <cell r="S764" t="str">
            <v>N</v>
          </cell>
          <cell r="T764">
            <v>5</v>
          </cell>
          <cell r="U764">
            <v>51</v>
          </cell>
          <cell r="V764" t="str">
            <v>SUBA</v>
          </cell>
          <cell r="W764">
            <v>11</v>
          </cell>
          <cell r="X764">
            <v>1</v>
          </cell>
          <cell r="AA764">
            <v>99</v>
          </cell>
          <cell r="AB764">
            <v>3</v>
          </cell>
          <cell r="AC764" t="str">
            <v>IDR</v>
          </cell>
          <cell r="AD764">
            <v>180000000000</v>
          </cell>
          <cell r="AI764">
            <v>1</v>
          </cell>
          <cell r="AK764" t="str">
            <v>30/360</v>
          </cell>
          <cell r="AL764" t="str">
            <v>N</v>
          </cell>
          <cell r="AM764">
            <v>1</v>
          </cell>
          <cell r="AP764">
            <v>-14.7</v>
          </cell>
          <cell r="AQ764">
            <v>-15</v>
          </cell>
          <cell r="AT764">
            <v>1</v>
          </cell>
        </row>
        <row r="765">
          <cell r="A765" t="str">
            <v>INDF01XXBFTW</v>
          </cell>
          <cell r="B765" t="str">
            <v>Indofood</v>
          </cell>
          <cell r="C765" t="str">
            <v>Indofood Sukses Makmur I Tahun 2000</v>
          </cell>
          <cell r="D765" t="str">
            <v>P</v>
          </cell>
          <cell r="E765" t="str">
            <v>I</v>
          </cell>
          <cell r="F765" t="str">
            <v>idAA</v>
          </cell>
          <cell r="G765">
            <v>0</v>
          </cell>
          <cell r="H765">
            <v>1000000000000</v>
          </cell>
          <cell r="I765">
            <v>36719</v>
          </cell>
          <cell r="J765">
            <v>36731</v>
          </cell>
          <cell r="K765">
            <v>38545</v>
          </cell>
          <cell r="L765">
            <v>38545</v>
          </cell>
          <cell r="M765" t="str">
            <v>IDA000012306</v>
          </cell>
          <cell r="N765" t="str">
            <v>JOc3-12</v>
          </cell>
          <cell r="O765">
            <v>3</v>
          </cell>
          <cell r="P765" t="str">
            <v>Fixed:16%</v>
          </cell>
          <cell r="S765" t="str">
            <v>N</v>
          </cell>
          <cell r="T765">
            <v>5</v>
          </cell>
          <cell r="U765">
            <v>51</v>
          </cell>
          <cell r="V765" t="str">
            <v>INDF</v>
          </cell>
          <cell r="W765">
            <v>2</v>
          </cell>
          <cell r="X765">
            <v>1</v>
          </cell>
          <cell r="AA765">
            <v>1</v>
          </cell>
          <cell r="AB765">
            <v>3</v>
          </cell>
          <cell r="AC765" t="str">
            <v>IDR</v>
          </cell>
          <cell r="AD765">
            <v>1000000000000</v>
          </cell>
          <cell r="AI765">
            <v>1</v>
          </cell>
          <cell r="AJ765">
            <v>7</v>
          </cell>
          <cell r="AK765" t="str">
            <v>30/360</v>
          </cell>
          <cell r="AL765" t="str">
            <v>N</v>
          </cell>
          <cell r="AM765">
            <v>16</v>
          </cell>
          <cell r="AP765">
            <v>-15.82</v>
          </cell>
          <cell r="AQ765">
            <v>-16</v>
          </cell>
          <cell r="AT765">
            <v>1</v>
          </cell>
        </row>
        <row r="766">
          <cell r="A766" t="str">
            <v>BUDI01XXBFTW</v>
          </cell>
          <cell r="B766" t="str">
            <v>Budi Acid Jaya</v>
          </cell>
          <cell r="C766" t="str">
            <v>Budi Acid Jaya I Tahun 2000</v>
          </cell>
          <cell r="D766" t="str">
            <v>P</v>
          </cell>
          <cell r="E766" t="str">
            <v>I</v>
          </cell>
          <cell r="F766" t="str">
            <v>idB+</v>
          </cell>
          <cell r="G766">
            <v>0</v>
          </cell>
          <cell r="H766">
            <v>242000000000</v>
          </cell>
          <cell r="I766">
            <v>36731</v>
          </cell>
          <cell r="J766">
            <v>36735</v>
          </cell>
          <cell r="K766">
            <v>38328</v>
          </cell>
          <cell r="L766">
            <v>38557</v>
          </cell>
          <cell r="M766" t="str">
            <v>IDA000012504</v>
          </cell>
          <cell r="N766" t="str">
            <v>JOc3-24</v>
          </cell>
          <cell r="O766">
            <v>3</v>
          </cell>
          <cell r="P766" t="str">
            <v>Fixed:17</v>
          </cell>
        </row>
        <row r="767">
          <cell r="A767" t="str">
            <v>SOFN02C</v>
          </cell>
          <cell r="B767" t="str">
            <v>Summit Oto Finance</v>
          </cell>
          <cell r="C767" t="str">
            <v>Summit Oto Finance II Tahun 2007 Seri C</v>
          </cell>
          <cell r="D767" t="str">
            <v>P</v>
          </cell>
          <cell r="E767" t="str">
            <v>I</v>
          </cell>
          <cell r="F767" t="str">
            <v>idAAA(cg)</v>
          </cell>
          <cell r="G767">
            <v>0</v>
          </cell>
          <cell r="H767">
            <v>350000000000</v>
          </cell>
          <cell r="I767">
            <v>39149</v>
          </cell>
          <cell r="J767">
            <v>39150</v>
          </cell>
          <cell r="L767">
            <v>40245</v>
          </cell>
          <cell r="M767" t="str">
            <v>IDA0000318C4</v>
          </cell>
          <cell r="N767" t="str">
            <v>MJN 3-8</v>
          </cell>
          <cell r="O767">
            <v>3</v>
          </cell>
          <cell r="P767" t="str">
            <v>Fixed = 8</v>
          </cell>
        </row>
        <row r="768">
          <cell r="A768" t="str">
            <v>SIKAGII01</v>
          </cell>
          <cell r="B768" t="str">
            <v>Aneka Gas</v>
          </cell>
          <cell r="C768" t="str">
            <v>Sukuk Ijarah Aneka Gas Industri I Tahun 2008</v>
          </cell>
          <cell r="D768" t="str">
            <v>P</v>
          </cell>
          <cell r="E768" t="str">
            <v>I</v>
          </cell>
          <cell r="H768">
            <v>160000000000</v>
          </cell>
          <cell r="I768">
            <v>39637</v>
          </cell>
          <cell r="J768">
            <v>39638</v>
          </cell>
          <cell r="K768">
            <v>364</v>
          </cell>
          <cell r="L768">
            <v>41463</v>
          </cell>
          <cell r="M768" t="str">
            <v>IDJ000002605</v>
          </cell>
          <cell r="N768" t="str">
            <v>JUO 3-8</v>
          </cell>
          <cell r="O768">
            <v>3</v>
          </cell>
          <cell r="P768" t="str">
            <v>CiciLan Imbalan Ijarah sebesar Rp 36.250.000 per 1.000.0000000 dari sisa fee Ijarah yg dibayarkan.</v>
          </cell>
          <cell r="Q768">
            <v>41397</v>
          </cell>
          <cell r="R768">
            <v>100.55</v>
          </cell>
          <cell r="S768" t="str">
            <v>N</v>
          </cell>
          <cell r="T768">
            <v>0</v>
          </cell>
          <cell r="U768">
            <v>0</v>
          </cell>
          <cell r="V768" t="str">
            <v>AGII</v>
          </cell>
          <cell r="W768">
            <v>13</v>
          </cell>
          <cell r="X768">
            <v>1</v>
          </cell>
          <cell r="Y768">
            <v>0</v>
          </cell>
          <cell r="Z768">
            <v>100.55</v>
          </cell>
          <cell r="AA768">
            <v>4</v>
          </cell>
          <cell r="AB768">
            <v>3</v>
          </cell>
          <cell r="AC768" t="str">
            <v>IDR</v>
          </cell>
          <cell r="AD768">
            <v>160000000000</v>
          </cell>
          <cell r="AI768">
            <v>2</v>
          </cell>
          <cell r="AK768" t="str">
            <v>30/360</v>
          </cell>
          <cell r="AL768" t="str">
            <v>N</v>
          </cell>
          <cell r="AN768">
            <v>41372</v>
          </cell>
          <cell r="AO768">
            <v>41463</v>
          </cell>
          <cell r="AP768">
            <v>-7.83</v>
          </cell>
          <cell r="AQ768">
            <v>-8</v>
          </cell>
          <cell r="AR768">
            <v>1.5</v>
          </cell>
          <cell r="AT768">
            <v>4</v>
          </cell>
          <cell r="AU768" t="str">
            <v>Wholesale</v>
          </cell>
          <cell r="AV768">
            <v>36250000</v>
          </cell>
        </row>
        <row r="769">
          <cell r="A769" t="str">
            <v>ASII-031X-BV</v>
          </cell>
          <cell r="B769" t="str">
            <v>Astra Intl</v>
          </cell>
          <cell r="C769" t="str">
            <v>Astra Internasional III Th 1999 Seri I</v>
          </cell>
          <cell r="D769" t="str">
            <v>P</v>
          </cell>
          <cell r="E769" t="str">
            <v>I</v>
          </cell>
          <cell r="F769" t="str">
            <v>idB+</v>
          </cell>
          <cell r="G769">
            <v>565</v>
          </cell>
          <cell r="H769">
            <v>94100000000</v>
          </cell>
          <cell r="I769">
            <v>36340</v>
          </cell>
          <cell r="J769">
            <v>36341</v>
          </cell>
          <cell r="L769">
            <v>37256</v>
          </cell>
          <cell r="M769" t="str">
            <v>IDA0000105A9</v>
          </cell>
          <cell r="N769" t="str">
            <v>JSp3-30</v>
          </cell>
          <cell r="O769">
            <v>3</v>
          </cell>
          <cell r="P769" t="str">
            <v>Ref+1%</v>
          </cell>
          <cell r="S769" t="str">
            <v>N</v>
          </cell>
          <cell r="T769">
            <v>4</v>
          </cell>
          <cell r="U769">
            <v>42</v>
          </cell>
          <cell r="V769" t="str">
            <v>ASII</v>
          </cell>
          <cell r="W769">
            <v>10</v>
          </cell>
          <cell r="X769">
            <v>1</v>
          </cell>
          <cell r="Y769">
            <v>10</v>
          </cell>
          <cell r="AA769">
            <v>2</v>
          </cell>
          <cell r="AB769">
            <v>1</v>
          </cell>
          <cell r="AC769" t="str">
            <v>IDR</v>
          </cell>
          <cell r="AD769">
            <v>94100000000</v>
          </cell>
          <cell r="AI769">
            <v>1</v>
          </cell>
          <cell r="AJ769">
            <v>11</v>
          </cell>
          <cell r="AK769" t="str">
            <v>30/360</v>
          </cell>
          <cell r="AL769" t="str">
            <v>N</v>
          </cell>
          <cell r="AP769">
            <v>-19.350000000000001</v>
          </cell>
          <cell r="AQ769">
            <v>-20</v>
          </cell>
          <cell r="AT769">
            <v>1</v>
          </cell>
        </row>
        <row r="770">
          <cell r="A770" t="str">
            <v>ASII-032X-BV</v>
          </cell>
          <cell r="B770" t="str">
            <v>Astra Intl</v>
          </cell>
          <cell r="C770" t="str">
            <v>Astra Internasional III Th 1999 Seri II</v>
          </cell>
          <cell r="D770" t="str">
            <v>P</v>
          </cell>
          <cell r="E770" t="str">
            <v>I</v>
          </cell>
          <cell r="F770" t="str">
            <v>idA-</v>
          </cell>
          <cell r="G770">
            <v>822</v>
          </cell>
          <cell r="H770">
            <v>333030000000</v>
          </cell>
          <cell r="I770">
            <v>36340</v>
          </cell>
          <cell r="J770">
            <v>36341</v>
          </cell>
          <cell r="L770">
            <v>38533</v>
          </cell>
          <cell r="M770" t="str">
            <v>IDA0000105B7</v>
          </cell>
          <cell r="N770" t="str">
            <v>JSp3-30</v>
          </cell>
          <cell r="O770">
            <v>3</v>
          </cell>
          <cell r="P770" t="str">
            <v>Ref+1%</v>
          </cell>
          <cell r="S770" t="str">
            <v>N</v>
          </cell>
          <cell r="T770">
            <v>4</v>
          </cell>
          <cell r="U770">
            <v>42</v>
          </cell>
          <cell r="V770" t="str">
            <v>ASII</v>
          </cell>
          <cell r="W770">
            <v>10</v>
          </cell>
          <cell r="X770">
            <v>1</v>
          </cell>
          <cell r="Y770">
            <v>10</v>
          </cell>
          <cell r="AA770">
            <v>2</v>
          </cell>
          <cell r="AB770">
            <v>1</v>
          </cell>
          <cell r="AC770" t="str">
            <v>IDR</v>
          </cell>
          <cell r="AD770">
            <v>333030000000</v>
          </cell>
          <cell r="AI770">
            <v>1</v>
          </cell>
          <cell r="AJ770">
            <v>8</v>
          </cell>
          <cell r="AK770" t="str">
            <v>30/360</v>
          </cell>
          <cell r="AL770" t="str">
            <v>N</v>
          </cell>
          <cell r="AP770">
            <v>-15.86</v>
          </cell>
          <cell r="AQ770">
            <v>-16</v>
          </cell>
          <cell r="AT770">
            <v>1</v>
          </cell>
        </row>
        <row r="771">
          <cell r="A771" t="str">
            <v>PPLN08C</v>
          </cell>
          <cell r="B771" t="str">
            <v>Perusahaan List Negara Persero</v>
          </cell>
          <cell r="C771" t="str">
            <v>Obligasi Syariah Ijarah PLN I Tahun 2006</v>
          </cell>
          <cell r="D771" t="str">
            <v>P</v>
          </cell>
          <cell r="E771" t="str">
            <v>I</v>
          </cell>
          <cell r="F771" t="str">
            <v>idAAA(sy)</v>
          </cell>
          <cell r="H771">
            <v>200000000000</v>
          </cell>
          <cell r="I771">
            <v>38889</v>
          </cell>
          <cell r="J771">
            <v>38890</v>
          </cell>
          <cell r="K771">
            <v>365</v>
          </cell>
          <cell r="L771">
            <v>42542</v>
          </cell>
          <cell r="M771" t="str">
            <v>IDJ000001706</v>
          </cell>
          <cell r="N771" t="str">
            <v>JSE 3-21</v>
          </cell>
          <cell r="O771">
            <v>3</v>
          </cell>
          <cell r="P771" t="str">
            <v>Cicilan Fee Ijarah Rp 6.800.000.000</v>
          </cell>
          <cell r="Q771">
            <v>42535</v>
          </cell>
          <cell r="R771">
            <v>100</v>
          </cell>
          <cell r="S771" t="str">
            <v>N</v>
          </cell>
          <cell r="T771">
            <v>0</v>
          </cell>
          <cell r="U771">
            <v>0</v>
          </cell>
          <cell r="V771" t="str">
            <v>PPLN</v>
          </cell>
          <cell r="W771">
            <v>13</v>
          </cell>
          <cell r="X771">
            <v>1</v>
          </cell>
          <cell r="Y771">
            <v>0</v>
          </cell>
          <cell r="Z771">
            <v>100</v>
          </cell>
          <cell r="AA771">
            <v>4</v>
          </cell>
          <cell r="AB771">
            <v>3</v>
          </cell>
          <cell r="AC771" t="str">
            <v>IDR</v>
          </cell>
          <cell r="AD771">
            <v>200000000000</v>
          </cell>
          <cell r="AI771">
            <v>2</v>
          </cell>
          <cell r="AJ771">
            <v>6</v>
          </cell>
          <cell r="AK771" t="str">
            <v>30/360</v>
          </cell>
          <cell r="AL771" t="str">
            <v>N</v>
          </cell>
          <cell r="AN771">
            <v>42450</v>
          </cell>
          <cell r="AO771">
            <v>42542</v>
          </cell>
          <cell r="AP771">
            <v>-4.87</v>
          </cell>
          <cell r="AQ771">
            <v>-5</v>
          </cell>
          <cell r="AR771">
            <v>0.7</v>
          </cell>
          <cell r="AT771">
            <v>4</v>
          </cell>
          <cell r="AU771" t="str">
            <v>Wholesale</v>
          </cell>
          <cell r="AV771">
            <v>13.6</v>
          </cell>
        </row>
        <row r="772">
          <cell r="A772" t="str">
            <v>KLBF01</v>
          </cell>
          <cell r="B772" t="str">
            <v>Kalbe Farma</v>
          </cell>
          <cell r="C772" t="str">
            <v>Kalbe Farma I Tahun 2006</v>
          </cell>
          <cell r="D772" t="str">
            <v>P</v>
          </cell>
          <cell r="E772" t="str">
            <v>I</v>
          </cell>
          <cell r="F772" t="str">
            <v>idAA</v>
          </cell>
          <cell r="G772">
            <v>0</v>
          </cell>
          <cell r="H772">
            <v>300000000000</v>
          </cell>
          <cell r="I772">
            <v>38896</v>
          </cell>
          <cell r="J772">
            <v>38898</v>
          </cell>
          <cell r="K772">
            <v>1</v>
          </cell>
          <cell r="L772">
            <v>39992</v>
          </cell>
          <cell r="M772" t="str">
            <v>IDA000030902</v>
          </cell>
          <cell r="N772" t="str">
            <v>JSE 3-28</v>
          </cell>
          <cell r="O772">
            <v>3</v>
          </cell>
          <cell r="P772" t="str">
            <v>Fixed = 13</v>
          </cell>
        </row>
        <row r="773">
          <cell r="A773" t="str">
            <v>JMPD12Q</v>
          </cell>
          <cell r="B773" t="str">
            <v>Jasa Marga</v>
          </cell>
          <cell r="C773" t="str">
            <v>Obligasi Jasa Marga XII Seri Q Tahun 2006</v>
          </cell>
          <cell r="D773" t="str">
            <v>S</v>
          </cell>
          <cell r="E773" t="str">
            <v>I</v>
          </cell>
          <cell r="F773" t="str">
            <v>idAA</v>
          </cell>
          <cell r="H773">
            <v>1000000000000</v>
          </cell>
          <cell r="I773">
            <v>38904</v>
          </cell>
          <cell r="J773">
            <v>38905</v>
          </cell>
          <cell r="K773">
            <v>366</v>
          </cell>
          <cell r="L773">
            <v>42557</v>
          </cell>
          <cell r="M773" t="str">
            <v>IDA000031009</v>
          </cell>
          <cell r="N773" t="str">
            <v>JOC 3-6</v>
          </cell>
          <cell r="O773">
            <v>3</v>
          </cell>
          <cell r="P773" t="str">
            <v>Fixed = 13</v>
          </cell>
        </row>
        <row r="774">
          <cell r="A774" t="str">
            <v>BJBR04A</v>
          </cell>
          <cell r="B774" t="str">
            <v>Bank Jabar</v>
          </cell>
          <cell r="C774" t="str">
            <v>Bank Jabar IV Tahun 2004 Seri A</v>
          </cell>
          <cell r="D774" t="str">
            <v>P</v>
          </cell>
          <cell r="E774" t="str">
            <v>I</v>
          </cell>
          <cell r="F774" t="str">
            <v>idA</v>
          </cell>
          <cell r="G774">
            <v>0</v>
          </cell>
          <cell r="H774">
            <v>278000000000</v>
          </cell>
          <cell r="I774">
            <v>38265</v>
          </cell>
          <cell r="J774">
            <v>38266</v>
          </cell>
          <cell r="L774">
            <v>39360</v>
          </cell>
          <cell r="M774" t="str">
            <v>IDA0000250A3</v>
          </cell>
          <cell r="N774" t="str">
            <v>OJn3-5</v>
          </cell>
          <cell r="O774">
            <v>3</v>
          </cell>
          <cell r="P774" t="str">
            <v>Fixed = 11.75%</v>
          </cell>
          <cell r="Q774">
            <v>39350</v>
          </cell>
          <cell r="R774">
            <v>100.0047</v>
          </cell>
          <cell r="S774" t="str">
            <v>N</v>
          </cell>
          <cell r="T774">
            <v>8</v>
          </cell>
          <cell r="U774">
            <v>81</v>
          </cell>
          <cell r="V774" t="str">
            <v>BJBR</v>
          </cell>
          <cell r="W774">
            <v>7</v>
          </cell>
          <cell r="X774">
            <v>1</v>
          </cell>
          <cell r="Z774">
            <v>100.0047</v>
          </cell>
          <cell r="AA774">
            <v>2</v>
          </cell>
          <cell r="AB774">
            <v>3</v>
          </cell>
          <cell r="AC774" t="str">
            <v>IDR</v>
          </cell>
          <cell r="AD774">
            <v>278000000000</v>
          </cell>
          <cell r="AI774">
            <v>1</v>
          </cell>
          <cell r="AJ774">
            <v>8</v>
          </cell>
          <cell r="AK774" t="str">
            <v>30/360</v>
          </cell>
          <cell r="AL774" t="str">
            <v>N</v>
          </cell>
          <cell r="AM774">
            <v>11.75</v>
          </cell>
          <cell r="AN774">
            <v>39268</v>
          </cell>
          <cell r="AO774">
            <v>39402</v>
          </cell>
          <cell r="AP774">
            <v>-13.59</v>
          </cell>
          <cell r="AQ774">
            <v>-14</v>
          </cell>
          <cell r="AT774">
            <v>1</v>
          </cell>
        </row>
        <row r="775">
          <cell r="A775" t="str">
            <v>WSKT01BXBFTW</v>
          </cell>
          <cell r="B775" t="str">
            <v>Waskita Karya</v>
          </cell>
          <cell r="C775" t="str">
            <v>Waskita Karya I Tahun 2003 Seri B</v>
          </cell>
          <cell r="D775" t="str">
            <v>P</v>
          </cell>
          <cell r="E775" t="str">
            <v>I</v>
          </cell>
          <cell r="F775" t="str">
            <v>idBBB+</v>
          </cell>
          <cell r="G775">
            <v>0</v>
          </cell>
          <cell r="H775">
            <v>46250000000</v>
          </cell>
          <cell r="I775">
            <v>37944</v>
          </cell>
          <cell r="J775">
            <v>37945</v>
          </cell>
          <cell r="K775">
            <v>367</v>
          </cell>
          <cell r="L775">
            <v>39771</v>
          </cell>
          <cell r="M775" t="str">
            <v>IDA0000220B4</v>
          </cell>
          <cell r="N775" t="str">
            <v>NFb3-19</v>
          </cell>
          <cell r="O775">
            <v>3</v>
          </cell>
          <cell r="P775" t="str">
            <v>Fixed:14</v>
          </cell>
        </row>
        <row r="776">
          <cell r="A776" t="str">
            <v>WOMF04A</v>
          </cell>
          <cell r="B776" t="str">
            <v>WOM Finance</v>
          </cell>
          <cell r="C776" t="str">
            <v>WOM Finance IV Thn 2007 Seri A</v>
          </cell>
          <cell r="D776" t="str">
            <v>P</v>
          </cell>
          <cell r="E776" t="str">
            <v>I</v>
          </cell>
          <cell r="F776" t="str">
            <v>idA-</v>
          </cell>
          <cell r="G776">
            <v>0</v>
          </cell>
          <cell r="H776">
            <v>225000000000</v>
          </cell>
          <cell r="I776">
            <v>39231</v>
          </cell>
          <cell r="J776">
            <v>39232</v>
          </cell>
          <cell r="K776">
            <v>367</v>
          </cell>
          <cell r="L776">
            <v>40327</v>
          </cell>
          <cell r="M776" t="str">
            <v>IDA0000328A7</v>
          </cell>
          <cell r="N776" t="str">
            <v>MAG 3-29</v>
          </cell>
          <cell r="O776">
            <v>2</v>
          </cell>
          <cell r="P776" t="str">
            <v>Fixed = 11</v>
          </cell>
        </row>
        <row r="777">
          <cell r="A777" t="str">
            <v>ISAT02BXBFTW</v>
          </cell>
          <cell r="B777" t="str">
            <v>Indosat</v>
          </cell>
          <cell r="C777" t="str">
            <v>Obligasi Indosat II Tahun 2002 Seri B</v>
          </cell>
          <cell r="D777" t="str">
            <v>P</v>
          </cell>
          <cell r="E777" t="str">
            <v>I</v>
          </cell>
          <cell r="F777" t="str">
            <v>idAA+</v>
          </cell>
          <cell r="H777">
            <v>200000000000</v>
          </cell>
          <cell r="I777">
            <v>37566</v>
          </cell>
          <cell r="J777">
            <v>37568</v>
          </cell>
          <cell r="L777">
            <v>48524</v>
          </cell>
          <cell r="M777" t="str">
            <v>IDA0000162B8</v>
          </cell>
          <cell r="N777" t="str">
            <v>NFb3-06</v>
          </cell>
          <cell r="O777">
            <v>3</v>
          </cell>
          <cell r="P777" t="str">
            <v>Fixed:16</v>
          </cell>
        </row>
        <row r="778">
          <cell r="A778" t="str">
            <v>PPLN08A</v>
          </cell>
          <cell r="B778" t="str">
            <v>Perusahaan List Negara Persero</v>
          </cell>
          <cell r="C778" t="str">
            <v>Obligasi PLN VIII Tahun 2006 Seri A</v>
          </cell>
          <cell r="D778" t="str">
            <v>P</v>
          </cell>
          <cell r="E778" t="str">
            <v>I</v>
          </cell>
          <cell r="F778" t="str">
            <v>idAAA</v>
          </cell>
          <cell r="H778">
            <v>1335100000000</v>
          </cell>
          <cell r="I778">
            <v>38889</v>
          </cell>
          <cell r="J778">
            <v>38890</v>
          </cell>
          <cell r="K778">
            <v>366</v>
          </cell>
          <cell r="L778">
            <v>42542</v>
          </cell>
          <cell r="M778" t="str">
            <v>IDA0000308A9</v>
          </cell>
          <cell r="N778" t="str">
            <v>JSE 3-21</v>
          </cell>
          <cell r="O778">
            <v>3</v>
          </cell>
          <cell r="P778" t="str">
            <v>Fixed = 13</v>
          </cell>
        </row>
        <row r="779">
          <cell r="A779" t="str">
            <v>SIKBLTA01</v>
          </cell>
          <cell r="B779" t="str">
            <v>Berlian Laju Tanker</v>
          </cell>
          <cell r="C779" t="str">
            <v>Sukuk Ijarah Berlian Laju Tanker Tahun 2007</v>
          </cell>
          <cell r="D779" t="str">
            <v>P</v>
          </cell>
          <cell r="E779" t="str">
            <v>A</v>
          </cell>
          <cell r="F779" t="str">
            <v>idD(sy)</v>
          </cell>
          <cell r="H779">
            <v>200000000000</v>
          </cell>
          <cell r="I779">
            <v>39268</v>
          </cell>
          <cell r="J779">
            <v>39269</v>
          </cell>
          <cell r="L779">
            <v>45016</v>
          </cell>
          <cell r="M779" t="str">
            <v>IDJ000001904</v>
          </cell>
          <cell r="N779" t="str">
            <v>JUO 3-5</v>
          </cell>
          <cell r="O779">
            <v>3</v>
          </cell>
          <cell r="P779" t="str">
            <v>Cicilan fee ijarah sebesar 20.600.000.000; Peng-JTO-00002/BEI.PP1/01-2016 tanggal 11 Januari</v>
          </cell>
          <cell r="Q779">
            <v>42297.693749999999</v>
          </cell>
          <cell r="R779">
            <v>56.926900000000003</v>
          </cell>
          <cell r="S779" t="str">
            <v>N</v>
          </cell>
          <cell r="T779">
            <v>0</v>
          </cell>
          <cell r="U779">
            <v>0</v>
          </cell>
          <cell r="V779" t="str">
            <v>BLTA</v>
          </cell>
          <cell r="W779">
            <v>11</v>
          </cell>
          <cell r="X779">
            <v>1</v>
          </cell>
          <cell r="Y779">
            <v>0</v>
          </cell>
          <cell r="Z779">
            <v>56.946899999999999</v>
          </cell>
          <cell r="AA779">
            <v>4</v>
          </cell>
          <cell r="AB779">
            <v>3</v>
          </cell>
          <cell r="AC779" t="str">
            <v>IDR</v>
          </cell>
          <cell r="AD779">
            <v>200000000000</v>
          </cell>
          <cell r="AI779">
            <v>2</v>
          </cell>
          <cell r="AJ779">
            <v>23</v>
          </cell>
          <cell r="AK779" t="str">
            <v>30/360</v>
          </cell>
          <cell r="AL779" t="str">
            <v>N</v>
          </cell>
          <cell r="AN779">
            <v>41004</v>
          </cell>
          <cell r="AO779">
            <v>41098</v>
          </cell>
          <cell r="AP779">
            <v>1.9</v>
          </cell>
          <cell r="AQ779">
            <v>1</v>
          </cell>
          <cell r="AR779">
            <v>1</v>
          </cell>
          <cell r="AT779">
            <v>4</v>
          </cell>
          <cell r="AU779" t="str">
            <v>Wholesale</v>
          </cell>
          <cell r="AV779">
            <v>20600000000</v>
          </cell>
        </row>
        <row r="780">
          <cell r="A780" t="str">
            <v>SOFN02A</v>
          </cell>
          <cell r="B780" t="str">
            <v>Summit Oto Finance</v>
          </cell>
          <cell r="C780" t="str">
            <v>Summit Oto Finance II Tahun 2007 Seri A</v>
          </cell>
          <cell r="D780" t="str">
            <v>P</v>
          </cell>
          <cell r="E780" t="str">
            <v>I</v>
          </cell>
          <cell r="F780" t="str">
            <v>idAAA(cg)</v>
          </cell>
          <cell r="G780">
            <v>0</v>
          </cell>
          <cell r="H780">
            <v>300000000000</v>
          </cell>
          <cell r="I780">
            <v>39149</v>
          </cell>
          <cell r="J780">
            <v>39150</v>
          </cell>
          <cell r="K780">
            <v>1</v>
          </cell>
          <cell r="L780">
            <v>39880</v>
          </cell>
          <cell r="M780" t="str">
            <v>IDA0000318A8</v>
          </cell>
          <cell r="N780" t="str">
            <v>MJN 3-8</v>
          </cell>
          <cell r="O780">
            <v>3</v>
          </cell>
          <cell r="P780" t="str">
            <v>Fixed = 8</v>
          </cell>
        </row>
        <row r="781">
          <cell r="A781" t="str">
            <v>PIDL02B</v>
          </cell>
          <cell r="B781" t="str">
            <v>Pindo Deli</v>
          </cell>
          <cell r="C781" t="str">
            <v>Obligasi Pindo Deli I Tahun 1997 Seri B</v>
          </cell>
          <cell r="D781" t="str">
            <v>P</v>
          </cell>
          <cell r="E781" t="str">
            <v>I</v>
          </cell>
          <cell r="F781" t="str">
            <v>idD</v>
          </cell>
          <cell r="H781">
            <v>100000000000</v>
          </cell>
          <cell r="I781">
            <v>38261</v>
          </cell>
          <cell r="J781">
            <v>38261</v>
          </cell>
          <cell r="K781">
            <v>1</v>
          </cell>
          <cell r="L781">
            <v>43009</v>
          </cell>
          <cell r="M781" t="str">
            <v>IDA0000258B4</v>
          </cell>
          <cell r="N781" t="str">
            <v>ODc3 - 1</v>
          </cell>
          <cell r="O781">
            <v>3</v>
          </cell>
          <cell r="P781" t="str">
            <v>SBI + 2%</v>
          </cell>
          <cell r="Q781">
            <v>41225</v>
          </cell>
          <cell r="R781">
            <v>95.900350000000003</v>
          </cell>
          <cell r="S781" t="str">
            <v>N</v>
          </cell>
          <cell r="T781">
            <v>0</v>
          </cell>
          <cell r="U781">
            <v>0</v>
          </cell>
          <cell r="V781" t="str">
            <v>PIDL</v>
          </cell>
          <cell r="W781">
            <v>2</v>
          </cell>
          <cell r="X781">
            <v>1</v>
          </cell>
          <cell r="Y781">
            <v>0</v>
          </cell>
          <cell r="Z781">
            <v>95.900350000000003</v>
          </cell>
          <cell r="AA781">
            <v>2</v>
          </cell>
          <cell r="AB781">
            <v>3</v>
          </cell>
          <cell r="AC781" t="str">
            <v>IDR</v>
          </cell>
          <cell r="AD781">
            <v>75486529532</v>
          </cell>
          <cell r="AI781">
            <v>1</v>
          </cell>
          <cell r="AJ781">
            <v>23</v>
          </cell>
          <cell r="AK781" t="str">
            <v>30/360</v>
          </cell>
          <cell r="AL781" t="str">
            <v>N</v>
          </cell>
          <cell r="AM781">
            <v>8.3699999999999992</v>
          </cell>
          <cell r="AN781">
            <v>41212</v>
          </cell>
          <cell r="AO781">
            <v>41304</v>
          </cell>
          <cell r="AP781">
            <v>-3.59</v>
          </cell>
          <cell r="AQ781">
            <v>-4</v>
          </cell>
          <cell r="AR781">
            <v>26.458028600999999</v>
          </cell>
          <cell r="AS781">
            <v>9.4017999999999997</v>
          </cell>
          <cell r="AT781">
            <v>1</v>
          </cell>
          <cell r="AU781" t="str">
            <v>Wholesale</v>
          </cell>
        </row>
        <row r="782">
          <cell r="A782" t="str">
            <v>TKIM02B</v>
          </cell>
          <cell r="B782" t="str">
            <v>Tjiwi Kimia</v>
          </cell>
          <cell r="C782" t="str">
            <v>Obligasi Tjiwi Kimia I Tahun 1996 Seri B</v>
          </cell>
          <cell r="D782" t="str">
            <v>P</v>
          </cell>
          <cell r="E782" t="str">
            <v>I</v>
          </cell>
          <cell r="F782" t="str">
            <v>idBBB</v>
          </cell>
          <cell r="H782">
            <v>100000000000</v>
          </cell>
          <cell r="I782">
            <v>38261</v>
          </cell>
          <cell r="J782">
            <v>38261</v>
          </cell>
          <cell r="K782">
            <v>1</v>
          </cell>
          <cell r="L782">
            <v>43009</v>
          </cell>
          <cell r="M782" t="str">
            <v>IDA0000257B6</v>
          </cell>
          <cell r="N782" t="str">
            <v>ODc3 - 1</v>
          </cell>
          <cell r="O782">
            <v>3</v>
          </cell>
          <cell r="P782" t="str">
            <v>SBI + 2%</v>
          </cell>
          <cell r="Q782">
            <v>41219</v>
          </cell>
          <cell r="R782">
            <v>100.03</v>
          </cell>
          <cell r="S782" t="str">
            <v>N</v>
          </cell>
          <cell r="T782">
            <v>0</v>
          </cell>
          <cell r="U782">
            <v>0</v>
          </cell>
          <cell r="V782" t="str">
            <v>TKIM</v>
          </cell>
          <cell r="W782">
            <v>2</v>
          </cell>
          <cell r="X782">
            <v>1</v>
          </cell>
          <cell r="Y782">
            <v>0</v>
          </cell>
          <cell r="Z782">
            <v>100.015</v>
          </cell>
          <cell r="AA782">
            <v>2</v>
          </cell>
          <cell r="AB782">
            <v>3</v>
          </cell>
          <cell r="AC782" t="str">
            <v>IDR</v>
          </cell>
          <cell r="AD782">
            <v>75302064000</v>
          </cell>
          <cell r="AI782">
            <v>1</v>
          </cell>
          <cell r="AJ782">
            <v>9</v>
          </cell>
          <cell r="AK782" t="str">
            <v>30/360</v>
          </cell>
          <cell r="AL782" t="str">
            <v>N</v>
          </cell>
          <cell r="AM782">
            <v>8.3699999999999992</v>
          </cell>
          <cell r="AN782">
            <v>41212</v>
          </cell>
          <cell r="AO782">
            <v>41304</v>
          </cell>
          <cell r="AP782">
            <v>-3.59</v>
          </cell>
          <cell r="AQ782">
            <v>-4</v>
          </cell>
          <cell r="AR782">
            <v>1.132112062</v>
          </cell>
          <cell r="AS782">
            <v>9</v>
          </cell>
          <cell r="AT782">
            <v>1</v>
          </cell>
          <cell r="AU782" t="str">
            <v>Wholesale</v>
          </cell>
        </row>
        <row r="783">
          <cell r="A783" t="str">
            <v>TUFI02</v>
          </cell>
          <cell r="B783" t="str">
            <v>Tunas Financindo Sarana</v>
          </cell>
          <cell r="C783" t="str">
            <v>Tunas Financindo Sarana II Tahun 2004</v>
          </cell>
          <cell r="D783" t="str">
            <v>P</v>
          </cell>
          <cell r="E783" t="str">
            <v>I</v>
          </cell>
          <cell r="F783" t="str">
            <v>idA-</v>
          </cell>
          <cell r="G783">
            <v>0</v>
          </cell>
          <cell r="H783">
            <v>350000000000</v>
          </cell>
          <cell r="I783">
            <v>38160</v>
          </cell>
          <cell r="J783">
            <v>38161</v>
          </cell>
          <cell r="K783">
            <v>38555</v>
          </cell>
          <cell r="L783">
            <v>38555</v>
          </cell>
          <cell r="M783" t="str">
            <v>IDA000023709</v>
          </cell>
          <cell r="N783" t="str">
            <v>JSp3-22</v>
          </cell>
          <cell r="O783">
            <v>3</v>
          </cell>
          <cell r="P783" t="str">
            <v>Fixed = 10%</v>
          </cell>
          <cell r="S783" t="str">
            <v>N</v>
          </cell>
          <cell r="T783">
            <v>8</v>
          </cell>
          <cell r="U783">
            <v>82</v>
          </cell>
          <cell r="V783" t="str">
            <v>TUFI</v>
          </cell>
          <cell r="W783">
            <v>2</v>
          </cell>
          <cell r="X783">
            <v>1</v>
          </cell>
          <cell r="AA783">
            <v>1</v>
          </cell>
          <cell r="AB783">
            <v>3</v>
          </cell>
          <cell r="AC783" t="str">
            <v>IDR</v>
          </cell>
          <cell r="AD783">
            <v>350000000000</v>
          </cell>
          <cell r="AI783">
            <v>1</v>
          </cell>
          <cell r="AJ783">
            <v>8</v>
          </cell>
          <cell r="AK783" t="str">
            <v>30/360</v>
          </cell>
          <cell r="AL783" t="str">
            <v>N</v>
          </cell>
          <cell r="AM783">
            <v>10</v>
          </cell>
          <cell r="AP783">
            <v>-15.8</v>
          </cell>
          <cell r="AQ783">
            <v>-16</v>
          </cell>
          <cell r="AT783">
            <v>1</v>
          </cell>
        </row>
        <row r="784">
          <cell r="A784" t="str">
            <v>TBLA01</v>
          </cell>
          <cell r="B784" t="str">
            <v>Tunas Baru Lampung</v>
          </cell>
        </row>
        <row r="785">
          <cell r="A785" t="str">
            <v>SONA01A</v>
          </cell>
          <cell r="B785" t="str">
            <v>Sona Topas Tourism Industry</v>
          </cell>
          <cell r="C785" t="str">
            <v>Sona Topas Tourism Industry Tahun 2004</v>
          </cell>
          <cell r="D785" t="str">
            <v>P</v>
          </cell>
          <cell r="E785" t="str">
            <v>I</v>
          </cell>
          <cell r="F785" t="str">
            <v>A3.id</v>
          </cell>
          <cell r="G785">
            <v>0</v>
          </cell>
          <cell r="H785">
            <v>100000000000</v>
          </cell>
          <cell r="I785">
            <v>38166</v>
          </cell>
          <cell r="J785">
            <v>38167</v>
          </cell>
          <cell r="K785">
            <v>1</v>
          </cell>
          <cell r="L785">
            <v>39992</v>
          </cell>
          <cell r="M785" t="str">
            <v>IDA000024004</v>
          </cell>
          <cell r="N785" t="str">
            <v>JSp3-28</v>
          </cell>
          <cell r="O785">
            <v>3</v>
          </cell>
          <cell r="P785" t="str">
            <v>Fixed =  14.75%</v>
          </cell>
          <cell r="Q785">
            <v>39945</v>
          </cell>
          <cell r="R785">
            <v>101</v>
          </cell>
          <cell r="S785" t="str">
            <v>N</v>
          </cell>
          <cell r="T785">
            <v>0</v>
          </cell>
          <cell r="U785">
            <v>0</v>
          </cell>
          <cell r="V785" t="str">
            <v>SONA</v>
          </cell>
          <cell r="W785">
            <v>2</v>
          </cell>
          <cell r="X785">
            <v>1</v>
          </cell>
          <cell r="Y785">
            <v>0</v>
          </cell>
          <cell r="Z785">
            <v>101</v>
          </cell>
          <cell r="AA785">
            <v>1</v>
          </cell>
          <cell r="AB785">
            <v>3</v>
          </cell>
          <cell r="AC785" t="str">
            <v>IDR</v>
          </cell>
          <cell r="AD785">
            <v>100000000000</v>
          </cell>
          <cell r="AI785">
            <v>1</v>
          </cell>
          <cell r="AJ785">
            <v>8</v>
          </cell>
          <cell r="AK785" t="str">
            <v>30/360</v>
          </cell>
          <cell r="AL785" t="str">
            <v>N</v>
          </cell>
          <cell r="AM785">
            <v>14.75</v>
          </cell>
          <cell r="AN785">
            <v>39900</v>
          </cell>
          <cell r="AO785">
            <v>40044</v>
          </cell>
          <cell r="AP785">
            <v>-11.86</v>
          </cell>
          <cell r="AQ785">
            <v>-12</v>
          </cell>
          <cell r="AR785">
            <v>0.4</v>
          </cell>
          <cell r="AS785">
            <v>14.48002</v>
          </cell>
          <cell r="AT785">
            <v>1</v>
          </cell>
        </row>
        <row r="786">
          <cell r="A786" t="str">
            <v>SIKPPLN02A</v>
          </cell>
          <cell r="B786" t="str">
            <v>Perusahaan List Negara Persero</v>
          </cell>
          <cell r="C786" t="str">
            <v>Sukuk Ijarah PLN III Tahun 2009 Seri A</v>
          </cell>
          <cell r="D786" t="str">
            <v>p</v>
          </cell>
          <cell r="E786" t="str">
            <v>I</v>
          </cell>
          <cell r="H786">
            <v>293000000000</v>
          </cell>
          <cell r="I786">
            <v>39822</v>
          </cell>
          <cell r="J786">
            <v>39825</v>
          </cell>
          <cell r="K786">
            <v>1</v>
          </cell>
          <cell r="L786">
            <v>41648</v>
          </cell>
          <cell r="M786" t="str">
            <v>IDJ000002803</v>
          </cell>
          <cell r="N786" t="str">
            <v>JAP3-9</v>
          </cell>
          <cell r="O786">
            <v>3</v>
          </cell>
          <cell r="P786" t="str">
            <v>Cicilan Fee Ijarah 147</v>
          </cell>
        </row>
        <row r="787">
          <cell r="A787" t="str">
            <v>SIKPPLN02B</v>
          </cell>
          <cell r="B787" t="str">
            <v>Perusahaan List Negara Persero</v>
          </cell>
          <cell r="C787" t="str">
            <v>Sukuk Ijarah PLN III Tahun 2009 Seri B</v>
          </cell>
          <cell r="D787" t="str">
            <v>P</v>
          </cell>
          <cell r="E787" t="str">
            <v>I</v>
          </cell>
          <cell r="F787" t="str">
            <v>idAA+(sy)</v>
          </cell>
          <cell r="G787">
            <v>0</v>
          </cell>
          <cell r="H787">
            <v>467000000000</v>
          </cell>
          <cell r="I787">
            <v>39822</v>
          </cell>
          <cell r="J787">
            <v>39825</v>
          </cell>
          <cell r="K787">
            <v>1</v>
          </cell>
          <cell r="L787">
            <v>42378</v>
          </cell>
          <cell r="M787" t="str">
            <v>IDJ000002902</v>
          </cell>
          <cell r="N787" t="str">
            <v>JAP3-9</v>
          </cell>
          <cell r="O787">
            <v>3</v>
          </cell>
          <cell r="P787" t="str">
            <v>Cicilan Fee Ijarah 150</v>
          </cell>
        </row>
        <row r="788">
          <cell r="A788" t="str">
            <v>SIKISAT02</v>
          </cell>
          <cell r="B788" t="str">
            <v>Indosat</v>
          </cell>
          <cell r="C788" t="str">
            <v>Sukuk Ijarah Indosat II Tahun 2007</v>
          </cell>
          <cell r="D788" t="str">
            <v>P</v>
          </cell>
          <cell r="E788" t="str">
            <v>I</v>
          </cell>
          <cell r="F788" t="str">
            <v>idAA+(sy)</v>
          </cell>
          <cell r="H788">
            <v>400000000000</v>
          </cell>
          <cell r="I788">
            <v>39231</v>
          </cell>
          <cell r="J788">
            <v>39232</v>
          </cell>
          <cell r="K788">
            <v>1</v>
          </cell>
          <cell r="L788">
            <v>41788</v>
          </cell>
          <cell r="M788" t="str">
            <v>IDJ000001805</v>
          </cell>
          <cell r="N788" t="str">
            <v>MAG 3-29</v>
          </cell>
          <cell r="O788">
            <v>3</v>
          </cell>
          <cell r="P788" t="str">
            <v>Cicilan fee ijarah Rp. 40.800.000.000 setiap triwulan</v>
          </cell>
          <cell r="Q788">
            <v>41780</v>
          </cell>
          <cell r="R788">
            <v>101.5</v>
          </cell>
          <cell r="S788" t="str">
            <v>N</v>
          </cell>
          <cell r="T788">
            <v>0</v>
          </cell>
          <cell r="U788">
            <v>0</v>
          </cell>
          <cell r="V788" t="str">
            <v>ISAT</v>
          </cell>
          <cell r="W788">
            <v>8</v>
          </cell>
          <cell r="X788">
            <v>1</v>
          </cell>
          <cell r="Y788">
            <v>0</v>
          </cell>
          <cell r="Z788">
            <v>101.5</v>
          </cell>
          <cell r="AA788">
            <v>4</v>
          </cell>
          <cell r="AB788">
            <v>3</v>
          </cell>
          <cell r="AC788" t="str">
            <v>IDR</v>
          </cell>
          <cell r="AD788">
            <v>400000000000</v>
          </cell>
          <cell r="AI788">
            <v>2</v>
          </cell>
          <cell r="AJ788">
            <v>7</v>
          </cell>
          <cell r="AK788" t="str">
            <v>30/360</v>
          </cell>
          <cell r="AL788" t="str">
            <v>N</v>
          </cell>
          <cell r="AN788">
            <v>41699</v>
          </cell>
          <cell r="AO788">
            <v>41788</v>
          </cell>
          <cell r="AP788">
            <v>-6.94</v>
          </cell>
          <cell r="AQ788">
            <v>-7</v>
          </cell>
          <cell r="AR788">
            <v>1</v>
          </cell>
          <cell r="AS788">
            <v>12.186999999999999</v>
          </cell>
          <cell r="AT788">
            <v>4</v>
          </cell>
          <cell r="AU788" t="str">
            <v>Wholesale</v>
          </cell>
          <cell r="AV788">
            <v>10.199999999999999</v>
          </cell>
        </row>
        <row r="789">
          <cell r="A789" t="str">
            <v>BCAF02C</v>
          </cell>
          <cell r="B789" t="str">
            <v>BCA Finance</v>
          </cell>
          <cell r="C789" t="str">
            <v>BCA Finance II Tahun 2007 Seri C</v>
          </cell>
          <cell r="D789" t="str">
            <v>P</v>
          </cell>
          <cell r="E789" t="str">
            <v>I</v>
          </cell>
          <cell r="F789" t="str">
            <v>idAA-</v>
          </cell>
          <cell r="G789">
            <v>0</v>
          </cell>
          <cell r="H789">
            <v>125000000000</v>
          </cell>
          <cell r="I789">
            <v>39140</v>
          </cell>
          <cell r="J789">
            <v>39141</v>
          </cell>
          <cell r="K789">
            <v>367</v>
          </cell>
          <cell r="L789">
            <v>40417</v>
          </cell>
          <cell r="M789" t="str">
            <v>IDA0000317C6</v>
          </cell>
          <cell r="N789" t="str">
            <v>FME 3-27</v>
          </cell>
          <cell r="O789">
            <v>3</v>
          </cell>
          <cell r="P789" t="str">
            <v>Fixed = 11%</v>
          </cell>
          <cell r="Q789">
            <v>40308</v>
          </cell>
          <cell r="R789">
            <v>101</v>
          </cell>
          <cell r="S789" t="str">
            <v>N</v>
          </cell>
          <cell r="T789">
            <v>0</v>
          </cell>
          <cell r="U789">
            <v>0</v>
          </cell>
          <cell r="V789" t="str">
            <v>BCAF</v>
          </cell>
          <cell r="W789">
            <v>13</v>
          </cell>
          <cell r="X789">
            <v>1</v>
          </cell>
          <cell r="Y789">
            <v>0</v>
          </cell>
          <cell r="Z789">
            <v>100.95</v>
          </cell>
          <cell r="AA789">
            <v>1</v>
          </cell>
          <cell r="AB789">
            <v>3</v>
          </cell>
          <cell r="AC789" t="str">
            <v>IDR</v>
          </cell>
          <cell r="AD789">
            <v>125000000000</v>
          </cell>
          <cell r="AI789">
            <v>1</v>
          </cell>
          <cell r="AJ789">
            <v>7</v>
          </cell>
          <cell r="AK789" t="str">
            <v>30/360</v>
          </cell>
          <cell r="AL789" t="str">
            <v>N</v>
          </cell>
          <cell r="AM789">
            <v>11</v>
          </cell>
          <cell r="AN789">
            <v>40325</v>
          </cell>
          <cell r="AO789">
            <v>40417</v>
          </cell>
          <cell r="AP789">
            <v>-10.69</v>
          </cell>
          <cell r="AQ789">
            <v>-11</v>
          </cell>
          <cell r="AR789">
            <v>1</v>
          </cell>
          <cell r="AS789">
            <v>6.8492999076843297</v>
          </cell>
          <cell r="AT789">
            <v>1</v>
          </cell>
          <cell r="AU789" t="str">
            <v>Wholesale</v>
          </cell>
          <cell r="AV789">
            <v>0</v>
          </cell>
        </row>
        <row r="790">
          <cell r="A790" t="str">
            <v>INDF03</v>
          </cell>
          <cell r="B790" t="str">
            <v>Indofood Sukses Makmur</v>
          </cell>
        </row>
        <row r="791">
          <cell r="A791" t="str">
            <v>PPKT02</v>
          </cell>
          <cell r="B791" t="str">
            <v>Pupuk Kalimantan Timur</v>
          </cell>
          <cell r="C791" t="str">
            <v>Obligasi Pupuk Kaltim II Tahun 2009</v>
          </cell>
          <cell r="D791" t="str">
            <v>P</v>
          </cell>
          <cell r="E791" t="str">
            <v>I</v>
          </cell>
          <cell r="F791" t="str">
            <v>idAA+</v>
          </cell>
          <cell r="H791">
            <v>660000000000</v>
          </cell>
          <cell r="I791">
            <v>40151</v>
          </cell>
          <cell r="J791">
            <v>40154</v>
          </cell>
          <cell r="K791">
            <v>1</v>
          </cell>
          <cell r="L791">
            <v>41977</v>
          </cell>
          <cell r="M791" t="str">
            <v>IDA000042501</v>
          </cell>
          <cell r="N791" t="str">
            <v>DEM 3-4</v>
          </cell>
          <cell r="O791">
            <v>3</v>
          </cell>
          <cell r="P791" t="str">
            <v>Fixed = 10.75%</v>
          </cell>
          <cell r="Q791">
            <v>41970</v>
          </cell>
          <cell r="R791">
            <v>96.738950000000003</v>
          </cell>
          <cell r="S791" t="str">
            <v>N</v>
          </cell>
          <cell r="T791">
            <v>0</v>
          </cell>
          <cell r="U791">
            <v>0</v>
          </cell>
          <cell r="V791" t="str">
            <v>PPKT</v>
          </cell>
          <cell r="W791">
            <v>2</v>
          </cell>
          <cell r="X791">
            <v>1</v>
          </cell>
          <cell r="Y791">
            <v>0</v>
          </cell>
          <cell r="Z791">
            <v>96.733949999999993</v>
          </cell>
          <cell r="AA791">
            <v>1</v>
          </cell>
          <cell r="AB791">
            <v>3</v>
          </cell>
          <cell r="AC791" t="str">
            <v>IDR</v>
          </cell>
          <cell r="AD791">
            <v>660000000000</v>
          </cell>
          <cell r="AI791">
            <v>1</v>
          </cell>
          <cell r="AJ791">
            <v>7</v>
          </cell>
          <cell r="AK791" t="str">
            <v>30/360</v>
          </cell>
          <cell r="AL791" t="str">
            <v>N</v>
          </cell>
          <cell r="AM791">
            <v>10.75</v>
          </cell>
          <cell r="AN791">
            <v>41886</v>
          </cell>
          <cell r="AO791">
            <v>41977</v>
          </cell>
          <cell r="AP791">
            <v>-6.42</v>
          </cell>
          <cell r="AQ791">
            <v>-7</v>
          </cell>
          <cell r="AR791">
            <v>1</v>
          </cell>
          <cell r="AS791">
            <v>10.48695</v>
          </cell>
          <cell r="AT791">
            <v>1</v>
          </cell>
          <cell r="AU791" t="str">
            <v>Wholesale</v>
          </cell>
          <cell r="AW791" t="str">
            <v>PT Bahana Securities</v>
          </cell>
        </row>
        <row r="792">
          <cell r="A792" t="str">
            <v>BBTN12</v>
          </cell>
          <cell r="B792" t="str">
            <v>Bank Tabungan Negara</v>
          </cell>
          <cell r="C792" t="str">
            <v>Obligasi XII Bank BTN Tahun 2006</v>
          </cell>
          <cell r="D792" t="str">
            <v>P</v>
          </cell>
          <cell r="E792" t="str">
            <v>I</v>
          </cell>
          <cell r="F792" t="str">
            <v>idAA+</v>
          </cell>
          <cell r="H792">
            <v>1000000000000</v>
          </cell>
          <cell r="I792">
            <v>38979</v>
          </cell>
          <cell r="J792">
            <v>38980</v>
          </cell>
          <cell r="K792">
            <v>365</v>
          </cell>
          <cell r="L792">
            <v>42632</v>
          </cell>
          <cell r="M792" t="str">
            <v>IDA000031108</v>
          </cell>
          <cell r="N792" t="str">
            <v>SDE3-19</v>
          </cell>
          <cell r="O792">
            <v>3</v>
          </cell>
          <cell r="P792" t="str">
            <v>Fixed = 12</v>
          </cell>
        </row>
        <row r="793">
          <cell r="A793" t="str">
            <v>SPNS14092012</v>
          </cell>
          <cell r="B793" t="str">
            <v>Government Bond</v>
          </cell>
          <cell r="C793" t="str">
            <v>Surat Perbendaharaan Negara Syariah Seri SPN-S14092012</v>
          </cell>
          <cell r="D793" t="str">
            <v>S</v>
          </cell>
          <cell r="E793" t="str">
            <v>I</v>
          </cell>
          <cell r="H793">
            <v>280000000000</v>
          </cell>
          <cell r="I793">
            <v>40983</v>
          </cell>
          <cell r="J793">
            <v>40984</v>
          </cell>
          <cell r="K793">
            <v>1</v>
          </cell>
          <cell r="L793">
            <v>41166</v>
          </cell>
          <cell r="M793" t="str">
            <v>IDQ000005801</v>
          </cell>
          <cell r="N793" t="str">
            <v>SPN</v>
          </cell>
          <cell r="O793">
            <v>0</v>
          </cell>
          <cell r="P793" t="str">
            <v>Yield/Price rata-rata tertimbang 3.79592%</v>
          </cell>
          <cell r="Q793">
            <v>41074</v>
          </cell>
          <cell r="R793">
            <v>98.7</v>
          </cell>
          <cell r="S793" t="str">
            <v>N</v>
          </cell>
          <cell r="T793">
            <v>0</v>
          </cell>
          <cell r="U793">
            <v>0</v>
          </cell>
          <cell r="V793" t="str">
            <v>GOVT</v>
          </cell>
          <cell r="W793">
            <v>99</v>
          </cell>
          <cell r="X793">
            <v>2</v>
          </cell>
          <cell r="Y793">
            <v>0</v>
          </cell>
          <cell r="Z793">
            <v>98.7</v>
          </cell>
          <cell r="AA793">
            <v>99</v>
          </cell>
          <cell r="AB793">
            <v>3</v>
          </cell>
          <cell r="AC793" t="str">
            <v>IDR</v>
          </cell>
          <cell r="AD793">
            <v>280000000000</v>
          </cell>
          <cell r="AI793">
            <v>2</v>
          </cell>
          <cell r="AJ793">
            <v>18</v>
          </cell>
          <cell r="AK793" t="str">
            <v>Actual/Actual</v>
          </cell>
          <cell r="AL793" t="str">
            <v>N</v>
          </cell>
          <cell r="AN793">
            <v>40983</v>
          </cell>
          <cell r="AO793">
            <v>41210</v>
          </cell>
          <cell r="AP793">
            <v>-8.64</v>
          </cell>
          <cell r="AQ793">
            <v>-9</v>
          </cell>
          <cell r="AR793">
            <v>100</v>
          </cell>
          <cell r="AS793">
            <v>5.4630000000000001</v>
          </cell>
          <cell r="AT793">
            <v>2</v>
          </cell>
          <cell r="AU793" t="str">
            <v>Wholesale</v>
          </cell>
        </row>
        <row r="794">
          <cell r="A794" t="str">
            <v>BSBR01SB</v>
          </cell>
          <cell r="B794" t="str">
            <v>Bank Nagari</v>
          </cell>
          <cell r="C794" t="str">
            <v>Obligasi Subordinasi I Bank Nagari Tahun 2010</v>
          </cell>
          <cell r="D794" t="str">
            <v>P</v>
          </cell>
          <cell r="E794" t="str">
            <v>I</v>
          </cell>
          <cell r="F794" t="str">
            <v>idA-</v>
          </cell>
          <cell r="H794">
            <v>81000000000</v>
          </cell>
          <cell r="I794">
            <v>40556</v>
          </cell>
          <cell r="J794">
            <v>40557</v>
          </cell>
          <cell r="K794">
            <v>1</v>
          </cell>
          <cell r="L794">
            <v>43113</v>
          </cell>
          <cell r="M794" t="str">
            <v>IDA0000467B1</v>
          </cell>
          <cell r="N794" t="str">
            <v>JAP 3-13</v>
          </cell>
          <cell r="O794">
            <v>3</v>
          </cell>
          <cell r="P794" t="str">
            <v>Fixed : 10.90%</v>
          </cell>
          <cell r="Q794">
            <v>43098</v>
          </cell>
          <cell r="R794">
            <v>100</v>
          </cell>
          <cell r="S794" t="str">
            <v>N</v>
          </cell>
          <cell r="T794">
            <v>0</v>
          </cell>
          <cell r="U794">
            <v>0</v>
          </cell>
          <cell r="V794" t="str">
            <v>BSBR</v>
          </cell>
          <cell r="W794">
            <v>6</v>
          </cell>
          <cell r="X794">
            <v>1</v>
          </cell>
          <cell r="Y794">
            <v>0</v>
          </cell>
          <cell r="Z794">
            <v>99.99</v>
          </cell>
          <cell r="AA794">
            <v>1</v>
          </cell>
          <cell r="AB794">
            <v>3</v>
          </cell>
          <cell r="AC794" t="str">
            <v>IDR</v>
          </cell>
          <cell r="AD794">
            <v>81000000000</v>
          </cell>
          <cell r="AI794">
            <v>1</v>
          </cell>
          <cell r="AJ794">
            <v>8</v>
          </cell>
          <cell r="AK794" t="str">
            <v>30/360</v>
          </cell>
          <cell r="AL794" t="str">
            <v>N</v>
          </cell>
          <cell r="AM794">
            <v>10.9</v>
          </cell>
          <cell r="AN794">
            <v>43021</v>
          </cell>
          <cell r="AO794">
            <v>43113</v>
          </cell>
          <cell r="AP794">
            <v>-3.31</v>
          </cell>
          <cell r="AQ794">
            <v>-4</v>
          </cell>
          <cell r="AR794">
            <v>1</v>
          </cell>
          <cell r="AS794">
            <v>10.64537</v>
          </cell>
          <cell r="AT794">
            <v>1</v>
          </cell>
          <cell r="AU794" t="str">
            <v>Wholesale</v>
          </cell>
          <cell r="AW794" t="str">
            <v>PT Madani Securities</v>
          </cell>
        </row>
        <row r="795">
          <cell r="A795" t="str">
            <v>SMKBSBR01</v>
          </cell>
          <cell r="B795" t="str">
            <v>Bank Nagari</v>
          </cell>
          <cell r="C795" t="str">
            <v>Sukuk Mudharabah I Bank Nagari Tahun 2010</v>
          </cell>
          <cell r="D795" t="str">
            <v>P</v>
          </cell>
          <cell r="E795" t="str">
            <v>I</v>
          </cell>
          <cell r="F795" t="str">
            <v>idA(sy)</v>
          </cell>
          <cell r="H795">
            <v>100000000000</v>
          </cell>
          <cell r="I795">
            <v>40556</v>
          </cell>
          <cell r="J795">
            <v>40557</v>
          </cell>
          <cell r="K795">
            <v>1</v>
          </cell>
          <cell r="L795">
            <v>42382</v>
          </cell>
          <cell r="M795" t="str">
            <v>IDJ000004502</v>
          </cell>
          <cell r="N795" t="str">
            <v>JAP 3-13</v>
          </cell>
          <cell r="O795">
            <v>3</v>
          </cell>
          <cell r="P795" t="str">
            <v>Nisbah = 32.92%; Peng-JTO-00004/BEI.PP3/01-2016 tanggal 12 Januari 2016</v>
          </cell>
          <cell r="Q795">
            <v>42374</v>
          </cell>
          <cell r="R795">
            <v>100.04</v>
          </cell>
          <cell r="S795" t="str">
            <v>N</v>
          </cell>
          <cell r="T795">
            <v>0</v>
          </cell>
          <cell r="U795">
            <v>0</v>
          </cell>
          <cell r="V795" t="str">
            <v>BSBR</v>
          </cell>
          <cell r="W795">
            <v>6</v>
          </cell>
          <cell r="X795">
            <v>1</v>
          </cell>
          <cell r="Y795">
            <v>0</v>
          </cell>
          <cell r="Z795">
            <v>100.02</v>
          </cell>
          <cell r="AA795">
            <v>4</v>
          </cell>
          <cell r="AB795">
            <v>3</v>
          </cell>
          <cell r="AC795" t="str">
            <v>IDR</v>
          </cell>
          <cell r="AD795">
            <v>100000000000</v>
          </cell>
          <cell r="AI795">
            <v>2</v>
          </cell>
          <cell r="AJ795">
            <v>8</v>
          </cell>
          <cell r="AK795" t="str">
            <v>30/360</v>
          </cell>
          <cell r="AL795" t="str">
            <v>N</v>
          </cell>
          <cell r="AN795">
            <v>42290</v>
          </cell>
          <cell r="AO795">
            <v>42382</v>
          </cell>
          <cell r="AP795">
            <v>-5.31</v>
          </cell>
          <cell r="AQ795">
            <v>-6</v>
          </cell>
          <cell r="AR795">
            <v>1</v>
          </cell>
          <cell r="AT795">
            <v>4</v>
          </cell>
          <cell r="AU795" t="str">
            <v>Wholesale</v>
          </cell>
          <cell r="AW795" t="str">
            <v>PT Trimegah Securities Tbk</v>
          </cell>
        </row>
        <row r="796">
          <cell r="A796" t="str">
            <v>IMFI03A</v>
          </cell>
          <cell r="B796" t="str">
            <v>Indomobil Finance Indonesia</v>
          </cell>
          <cell r="C796" t="str">
            <v>Indomobil Finance Indonesia III Tahun 2009 Seri A</v>
          </cell>
          <cell r="D796" t="str">
            <v>P</v>
          </cell>
          <cell r="E796" t="str">
            <v>I</v>
          </cell>
          <cell r="F796" t="str">
            <v>idA-</v>
          </cell>
          <cell r="G796">
            <v>0</v>
          </cell>
          <cell r="H796">
            <v>126000000000</v>
          </cell>
          <cell r="I796">
            <v>39933</v>
          </cell>
          <cell r="J796">
            <v>39934</v>
          </cell>
          <cell r="K796">
            <v>1</v>
          </cell>
          <cell r="L796">
            <v>40303</v>
          </cell>
          <cell r="M796" t="str">
            <v>IDA0000390A7</v>
          </cell>
          <cell r="N796" t="str">
            <v>APJ 3-30</v>
          </cell>
          <cell r="O796">
            <v>3</v>
          </cell>
          <cell r="P796" t="str">
            <v>Fixed = 14.75%</v>
          </cell>
          <cell r="Q796">
            <v>40284</v>
          </cell>
          <cell r="R796">
            <v>100</v>
          </cell>
          <cell r="S796" t="str">
            <v>N</v>
          </cell>
          <cell r="T796">
            <v>0</v>
          </cell>
          <cell r="U796">
            <v>0</v>
          </cell>
          <cell r="V796" t="str">
            <v>IMFI</v>
          </cell>
          <cell r="W796">
            <v>8</v>
          </cell>
          <cell r="X796">
            <v>1</v>
          </cell>
          <cell r="Y796">
            <v>0</v>
          </cell>
          <cell r="Z796">
            <v>100</v>
          </cell>
          <cell r="AA796">
            <v>1</v>
          </cell>
          <cell r="AB796">
            <v>3</v>
          </cell>
          <cell r="AC796" t="str">
            <v>IDR</v>
          </cell>
          <cell r="AD796">
            <v>126000000000</v>
          </cell>
          <cell r="AI796">
            <v>1</v>
          </cell>
          <cell r="AJ796">
            <v>8</v>
          </cell>
          <cell r="AK796" t="str">
            <v>30/360</v>
          </cell>
          <cell r="AL796" t="str">
            <v>N</v>
          </cell>
          <cell r="AM796">
            <v>14.75</v>
          </cell>
          <cell r="AN796">
            <v>40208</v>
          </cell>
          <cell r="AO796">
            <v>40303</v>
          </cell>
          <cell r="AP796">
            <v>-11.01</v>
          </cell>
          <cell r="AQ796">
            <v>-12</v>
          </cell>
          <cell r="AR796">
            <v>1</v>
          </cell>
          <cell r="AS796">
            <v>0</v>
          </cell>
          <cell r="AT796">
            <v>1</v>
          </cell>
          <cell r="AU796" t="str">
            <v>Retail</v>
          </cell>
          <cell r="AV796">
            <v>0</v>
          </cell>
        </row>
        <row r="797">
          <cell r="A797" t="str">
            <v>IMFI03B</v>
          </cell>
          <cell r="B797" t="str">
            <v>Indomobil Finance Indonesia</v>
          </cell>
          <cell r="C797" t="str">
            <v>Indomobil Finance Indonesia III Tahun 2009 Seri B</v>
          </cell>
          <cell r="D797" t="str">
            <v>P</v>
          </cell>
          <cell r="E797" t="str">
            <v>I</v>
          </cell>
          <cell r="F797" t="str">
            <v>idA</v>
          </cell>
          <cell r="G797">
            <v>0</v>
          </cell>
          <cell r="H797">
            <v>170000000000</v>
          </cell>
          <cell r="I797">
            <v>39933</v>
          </cell>
          <cell r="J797">
            <v>39934</v>
          </cell>
          <cell r="K797">
            <v>1</v>
          </cell>
          <cell r="L797">
            <v>40663</v>
          </cell>
          <cell r="M797" t="str">
            <v>IDA0000391B3</v>
          </cell>
          <cell r="N797" t="str">
            <v>APJ 3-30</v>
          </cell>
          <cell r="O797">
            <v>3</v>
          </cell>
          <cell r="P797" t="str">
            <v>Fixed = 16.00%</v>
          </cell>
          <cell r="Q797">
            <v>40638</v>
          </cell>
          <cell r="R797">
            <v>102.2355</v>
          </cell>
          <cell r="S797" t="str">
            <v>N</v>
          </cell>
          <cell r="T797">
            <v>0</v>
          </cell>
          <cell r="U797">
            <v>0</v>
          </cell>
          <cell r="V797" t="str">
            <v>IMFI</v>
          </cell>
          <cell r="W797">
            <v>8</v>
          </cell>
          <cell r="X797">
            <v>1</v>
          </cell>
          <cell r="Y797">
            <v>0</v>
          </cell>
          <cell r="Z797">
            <v>102.2355</v>
          </cell>
          <cell r="AA797">
            <v>1</v>
          </cell>
          <cell r="AB797">
            <v>3</v>
          </cell>
          <cell r="AC797" t="str">
            <v>IDR</v>
          </cell>
          <cell r="AD797">
            <v>170000000000</v>
          </cell>
          <cell r="AI797">
            <v>1</v>
          </cell>
          <cell r="AJ797">
            <v>8</v>
          </cell>
          <cell r="AK797" t="str">
            <v>30/360</v>
          </cell>
          <cell r="AL797" t="str">
            <v>N</v>
          </cell>
          <cell r="AM797">
            <v>16</v>
          </cell>
          <cell r="AN797">
            <v>40573</v>
          </cell>
          <cell r="AO797">
            <v>40663</v>
          </cell>
          <cell r="AP797">
            <v>-10.02</v>
          </cell>
          <cell r="AQ797">
            <v>-11</v>
          </cell>
          <cell r="AR797">
            <v>0.5</v>
          </cell>
          <cell r="AS797">
            <v>0</v>
          </cell>
          <cell r="AT797">
            <v>1</v>
          </cell>
          <cell r="AU797" t="str">
            <v>Wholesale</v>
          </cell>
          <cell r="AV797">
            <v>0</v>
          </cell>
        </row>
        <row r="798">
          <cell r="A798" t="str">
            <v>ORI008</v>
          </cell>
          <cell r="B798" t="str">
            <v>Government Bond</v>
          </cell>
          <cell r="C798" t="str">
            <v>Obligasi Negara Republik Indonesia Seri ORI008</v>
          </cell>
          <cell r="D798" t="str">
            <v>S</v>
          </cell>
          <cell r="E798" t="str">
            <v>I</v>
          </cell>
          <cell r="F798" t="str">
            <v>idAAA</v>
          </cell>
          <cell r="H798">
            <v>11000000000000</v>
          </cell>
          <cell r="I798">
            <v>40842</v>
          </cell>
          <cell r="J798">
            <v>40843</v>
          </cell>
          <cell r="K798">
            <v>1</v>
          </cell>
          <cell r="L798">
            <v>41927</v>
          </cell>
          <cell r="M798" t="str">
            <v>IDG000011008</v>
          </cell>
          <cell r="N798" t="str">
            <v>OCTDE 1-15</v>
          </cell>
          <cell r="O798">
            <v>1</v>
          </cell>
          <cell r="P798" t="str">
            <v>Fixed = 7.30%</v>
          </cell>
          <cell r="Q798">
            <v>41926</v>
          </cell>
          <cell r="R798">
            <v>100</v>
          </cell>
          <cell r="S798" t="str">
            <v>N</v>
          </cell>
          <cell r="T798">
            <v>0</v>
          </cell>
          <cell r="U798">
            <v>0</v>
          </cell>
          <cell r="V798" t="str">
            <v>GOVT</v>
          </cell>
          <cell r="W798">
            <v>99</v>
          </cell>
          <cell r="X798">
            <v>2</v>
          </cell>
          <cell r="Y798">
            <v>0</v>
          </cell>
          <cell r="Z798">
            <v>100</v>
          </cell>
          <cell r="AA798">
            <v>1</v>
          </cell>
          <cell r="AB798">
            <v>3</v>
          </cell>
          <cell r="AC798" t="str">
            <v>IDR</v>
          </cell>
          <cell r="AD798">
            <v>11000000000000</v>
          </cell>
          <cell r="AI798">
            <v>1</v>
          </cell>
          <cell r="AJ798">
            <v>5</v>
          </cell>
          <cell r="AK798" t="str">
            <v>Actual/Actual</v>
          </cell>
          <cell r="AL798" t="str">
            <v>N</v>
          </cell>
          <cell r="AM798">
            <v>7.3</v>
          </cell>
          <cell r="AN798">
            <v>41897</v>
          </cell>
          <cell r="AO798">
            <v>41927</v>
          </cell>
          <cell r="AP798">
            <v>-6.56</v>
          </cell>
          <cell r="AQ798">
            <v>-7</v>
          </cell>
          <cell r="AR798">
            <v>0.5</v>
          </cell>
          <cell r="AS798">
            <v>7.28</v>
          </cell>
          <cell r="AT798">
            <v>1</v>
          </cell>
          <cell r="AU798" t="str">
            <v>Retail</v>
          </cell>
        </row>
        <row r="799">
          <cell r="A799" t="str">
            <v>TPNI01</v>
          </cell>
          <cell r="B799" t="str">
            <v>Titan Petrokimia Nusantara</v>
          </cell>
          <cell r="C799" t="str">
            <v>Obligasi Titan Petrokimia Nusantara I Tahun 2010</v>
          </cell>
          <cell r="D799" t="str">
            <v>P</v>
          </cell>
          <cell r="E799" t="str">
            <v>I</v>
          </cell>
          <cell r="F799" t="str">
            <v>A+(idn)</v>
          </cell>
          <cell r="H799">
            <v>73000000000</v>
          </cell>
          <cell r="I799">
            <v>40331</v>
          </cell>
          <cell r="J799">
            <v>40332</v>
          </cell>
          <cell r="K799">
            <v>1</v>
          </cell>
          <cell r="L799">
            <v>42157</v>
          </cell>
          <cell r="M799" t="str">
            <v>IDA000044705</v>
          </cell>
          <cell r="N799" t="str">
            <v>JSp 3-2</v>
          </cell>
          <cell r="O799">
            <v>3</v>
          </cell>
          <cell r="P799" t="str">
            <v>Fixed = 12.35% (Peng-JTO-00021/BEI.PG1/06-2015 tanggal 1 Juni 2015)</v>
          </cell>
          <cell r="Q799">
            <v>42101</v>
          </cell>
          <cell r="R799">
            <v>101.50790000000001</v>
          </cell>
          <cell r="S799" t="str">
            <v>N</v>
          </cell>
          <cell r="T799">
            <v>0</v>
          </cell>
          <cell r="U799">
            <v>0</v>
          </cell>
          <cell r="V799" t="str">
            <v>TPNI</v>
          </cell>
          <cell r="W799">
            <v>2</v>
          </cell>
          <cell r="X799">
            <v>1</v>
          </cell>
          <cell r="Y799">
            <v>0</v>
          </cell>
          <cell r="Z799">
            <v>101.50790000000001</v>
          </cell>
          <cell r="AA799">
            <v>1</v>
          </cell>
          <cell r="AB799">
            <v>3</v>
          </cell>
          <cell r="AC799" t="str">
            <v>IDR</v>
          </cell>
          <cell r="AD799">
            <v>73000000000</v>
          </cell>
          <cell r="AI799">
            <v>1</v>
          </cell>
          <cell r="AJ799">
            <v>8</v>
          </cell>
          <cell r="AK799" t="str">
            <v>30/360</v>
          </cell>
          <cell r="AL799" t="str">
            <v>N</v>
          </cell>
          <cell r="AM799">
            <v>12.35</v>
          </cell>
          <cell r="AN799">
            <v>42065</v>
          </cell>
          <cell r="AO799">
            <v>42157</v>
          </cell>
          <cell r="AP799">
            <v>-5.93</v>
          </cell>
          <cell r="AQ799">
            <v>-6</v>
          </cell>
          <cell r="AR799">
            <v>0.4</v>
          </cell>
          <cell r="AT799">
            <v>1</v>
          </cell>
          <cell r="AU799" t="str">
            <v>Wholesale</v>
          </cell>
          <cell r="AW799" t="str">
            <v>PT Standard Chartered Securities Indonesia</v>
          </cell>
        </row>
        <row r="800">
          <cell r="A800" t="str">
            <v>OTMA07A</v>
          </cell>
          <cell r="B800" t="str">
            <v>Oto Multiartha</v>
          </cell>
          <cell r="C800" t="str">
            <v>Obligasi Oto Multiartha VII Tahun 2010 Seri A</v>
          </cell>
          <cell r="D800" t="str">
            <v>P</v>
          </cell>
          <cell r="E800" t="str">
            <v>I</v>
          </cell>
          <cell r="F800" t="str">
            <v>idAA</v>
          </cell>
          <cell r="G800">
            <v>0</v>
          </cell>
          <cell r="H800">
            <v>300000000000</v>
          </cell>
          <cell r="I800">
            <v>40337</v>
          </cell>
          <cell r="J800">
            <v>40338</v>
          </cell>
          <cell r="K800">
            <v>1</v>
          </cell>
          <cell r="L800">
            <v>40707</v>
          </cell>
          <cell r="M800" t="str">
            <v>IDA0000448A3</v>
          </cell>
          <cell r="N800" t="str">
            <v>JSp 3-8</v>
          </cell>
          <cell r="O800">
            <v>4</v>
          </cell>
          <cell r="P800" t="str">
            <v>Fixed = 7.90%</v>
          </cell>
          <cell r="Q800">
            <v>40700</v>
          </cell>
          <cell r="R800">
            <v>100</v>
          </cell>
          <cell r="S800" t="str">
            <v>N</v>
          </cell>
          <cell r="T800">
            <v>0</v>
          </cell>
          <cell r="U800">
            <v>0</v>
          </cell>
          <cell r="V800" t="str">
            <v>OTMA</v>
          </cell>
          <cell r="W800">
            <v>6</v>
          </cell>
          <cell r="X800">
            <v>1</v>
          </cell>
          <cell r="Y800">
            <v>0</v>
          </cell>
          <cell r="Z800">
            <v>100</v>
          </cell>
          <cell r="AA800">
            <v>1</v>
          </cell>
          <cell r="AB800">
            <v>3</v>
          </cell>
          <cell r="AC800" t="str">
            <v>IDR</v>
          </cell>
          <cell r="AD800">
            <v>300000000000</v>
          </cell>
          <cell r="AI800">
            <v>1</v>
          </cell>
          <cell r="AJ800">
            <v>7</v>
          </cell>
          <cell r="AK800" t="str">
            <v>30/360</v>
          </cell>
          <cell r="AL800" t="str">
            <v>N</v>
          </cell>
          <cell r="AM800">
            <v>7.9</v>
          </cell>
          <cell r="AN800">
            <v>40610</v>
          </cell>
          <cell r="AO800">
            <v>40707</v>
          </cell>
          <cell r="AP800">
            <v>-9.9</v>
          </cell>
          <cell r="AQ800">
            <v>-10</v>
          </cell>
          <cell r="AR800">
            <v>0.69999998807907104</v>
          </cell>
          <cell r="AS800">
            <v>0</v>
          </cell>
          <cell r="AT800">
            <v>1</v>
          </cell>
          <cell r="AU800" t="str">
            <v>Wholesale</v>
          </cell>
          <cell r="AV800">
            <v>0</v>
          </cell>
          <cell r="AW800" t="str">
            <v>PT DBS Vickers Sec. Indonesia</v>
          </cell>
        </row>
        <row r="801">
          <cell r="A801" t="str">
            <v>OTMA07D</v>
          </cell>
          <cell r="B801" t="str">
            <v>Oto Multiartha</v>
          </cell>
          <cell r="C801" t="str">
            <v>Obligasi Oto Multiartha VII Tahun 2010 Seri D</v>
          </cell>
          <cell r="D801" t="str">
            <v>P</v>
          </cell>
          <cell r="E801" t="str">
            <v>I</v>
          </cell>
          <cell r="F801" t="str">
            <v>idAA</v>
          </cell>
          <cell r="H801">
            <v>200000000000</v>
          </cell>
          <cell r="I801">
            <v>40337</v>
          </cell>
          <cell r="J801">
            <v>40338</v>
          </cell>
          <cell r="K801">
            <v>1</v>
          </cell>
          <cell r="L801">
            <v>41798</v>
          </cell>
          <cell r="M801" t="str">
            <v>IDA0000448D7</v>
          </cell>
          <cell r="N801" t="str">
            <v>JSp 3-8</v>
          </cell>
          <cell r="O801">
            <v>3</v>
          </cell>
          <cell r="P801" t="str">
            <v>Fixed = 10.65%</v>
          </cell>
          <cell r="Q801">
            <v>41739</v>
          </cell>
          <cell r="R801">
            <v>100.48</v>
          </cell>
          <cell r="S801" t="str">
            <v>N</v>
          </cell>
          <cell r="T801">
            <v>0</v>
          </cell>
          <cell r="U801">
            <v>0</v>
          </cell>
          <cell r="V801" t="str">
            <v>OTMA</v>
          </cell>
          <cell r="W801">
            <v>6</v>
          </cell>
          <cell r="X801">
            <v>1</v>
          </cell>
          <cell r="Y801">
            <v>0</v>
          </cell>
          <cell r="Z801">
            <v>100.48</v>
          </cell>
          <cell r="AA801">
            <v>1</v>
          </cell>
          <cell r="AB801">
            <v>3</v>
          </cell>
          <cell r="AC801" t="str">
            <v>IDR</v>
          </cell>
          <cell r="AD801">
            <v>200000000000</v>
          </cell>
          <cell r="AI801">
            <v>1</v>
          </cell>
          <cell r="AJ801">
            <v>7</v>
          </cell>
          <cell r="AK801" t="str">
            <v>30/360</v>
          </cell>
          <cell r="AL801" t="str">
            <v>N</v>
          </cell>
          <cell r="AM801">
            <v>10.65</v>
          </cell>
          <cell r="AN801">
            <v>41706</v>
          </cell>
          <cell r="AO801">
            <v>41798</v>
          </cell>
          <cell r="AP801">
            <v>-6.91</v>
          </cell>
          <cell r="AQ801">
            <v>-7</v>
          </cell>
          <cell r="AR801">
            <v>0.35</v>
          </cell>
          <cell r="AS801">
            <v>0</v>
          </cell>
          <cell r="AT801">
            <v>1</v>
          </cell>
          <cell r="AU801" t="str">
            <v>Wholesale</v>
          </cell>
          <cell r="AW801" t="str">
            <v>PT DBS Vickers Sec. Indonesia</v>
          </cell>
        </row>
        <row r="802">
          <cell r="A802" t="str">
            <v>ASDF11B</v>
          </cell>
          <cell r="B802" t="str">
            <v>Astra Sedaya Finance</v>
          </cell>
          <cell r="C802" t="str">
            <v>Obligasi Astra Sedaya Finance XI Tahun 2010 Seri B</v>
          </cell>
          <cell r="D802" t="str">
            <v>P</v>
          </cell>
          <cell r="E802" t="str">
            <v>I</v>
          </cell>
          <cell r="F802" t="str">
            <v>idAA+</v>
          </cell>
          <cell r="G802">
            <v>0</v>
          </cell>
          <cell r="H802">
            <v>275000000000</v>
          </cell>
          <cell r="I802">
            <v>40255</v>
          </cell>
          <cell r="J802">
            <v>40256</v>
          </cell>
          <cell r="K802">
            <v>1</v>
          </cell>
          <cell r="L802">
            <v>40986</v>
          </cell>
          <cell r="M802" t="str">
            <v>IDA0000440B8</v>
          </cell>
          <cell r="N802" t="str">
            <v>MAJ 3-18</v>
          </cell>
          <cell r="O802">
            <v>3</v>
          </cell>
          <cell r="P802" t="str">
            <v>Fixed=9.00</v>
          </cell>
          <cell r="Q802">
            <v>40924</v>
          </cell>
          <cell r="R802">
            <v>99.5</v>
          </cell>
          <cell r="S802" t="str">
            <v>N</v>
          </cell>
          <cell r="T802">
            <v>0</v>
          </cell>
          <cell r="U802">
            <v>0</v>
          </cell>
          <cell r="V802" t="str">
            <v>ASDF</v>
          </cell>
          <cell r="W802">
            <v>8</v>
          </cell>
          <cell r="X802">
            <v>1</v>
          </cell>
          <cell r="Y802">
            <v>0</v>
          </cell>
          <cell r="Z802">
            <v>99.515000000000001</v>
          </cell>
          <cell r="AA802">
            <v>1</v>
          </cell>
          <cell r="AB802">
            <v>3</v>
          </cell>
          <cell r="AC802" t="str">
            <v>IDR</v>
          </cell>
          <cell r="AD802">
            <v>275000000000</v>
          </cell>
          <cell r="AI802">
            <v>1</v>
          </cell>
          <cell r="AJ802">
            <v>7</v>
          </cell>
          <cell r="AK802" t="str">
            <v>30/360</v>
          </cell>
          <cell r="AL802" t="str">
            <v>N</v>
          </cell>
          <cell r="AM802">
            <v>9</v>
          </cell>
          <cell r="AN802">
            <v>40895</v>
          </cell>
          <cell r="AO802">
            <v>40986</v>
          </cell>
          <cell r="AP802">
            <v>-9.1300000000000008</v>
          </cell>
          <cell r="AQ802">
            <v>-10</v>
          </cell>
          <cell r="AR802">
            <v>2</v>
          </cell>
          <cell r="AS802">
            <v>9.7272396087646502</v>
          </cell>
          <cell r="AT802">
            <v>1</v>
          </cell>
          <cell r="AU802" t="str">
            <v>Wholesale</v>
          </cell>
          <cell r="AV802">
            <v>0</v>
          </cell>
          <cell r="AW802" t="str">
            <v>Indo Premier Sec</v>
          </cell>
        </row>
        <row r="803">
          <cell r="A803" t="str">
            <v>SIKTPNI01</v>
          </cell>
          <cell r="B803" t="str">
            <v>Titan Petrokimia Nusantara</v>
          </cell>
          <cell r="C803" t="str">
            <v>Sukuk Ijarah Titan Petrokimia Nusantara I Tahun 2010</v>
          </cell>
          <cell r="D803" t="str">
            <v>P</v>
          </cell>
          <cell r="E803" t="str">
            <v>I</v>
          </cell>
          <cell r="F803" t="str">
            <v>A+(idn)</v>
          </cell>
          <cell r="H803">
            <v>200000000000</v>
          </cell>
          <cell r="I803">
            <v>40331</v>
          </cell>
          <cell r="J803">
            <v>40332</v>
          </cell>
          <cell r="K803">
            <v>1</v>
          </cell>
          <cell r="L803">
            <v>42157</v>
          </cell>
          <cell r="M803" t="str">
            <v>IDJ000004304</v>
          </cell>
          <cell r="N803" t="str">
            <v>JSp 3-2</v>
          </cell>
          <cell r="O803">
            <v>3</v>
          </cell>
          <cell r="P803" t="str">
            <v>Cicilan Imbalan Sukuk Ijarah sebesar Rp. 123.500.000.-  (Peng-JTO-00021/BEI.PG1/06-2015 tgl 1 Juni)</v>
          </cell>
          <cell r="Q803">
            <v>41891</v>
          </cell>
          <cell r="R803">
            <v>100.1</v>
          </cell>
          <cell r="S803" t="str">
            <v>N</v>
          </cell>
          <cell r="T803">
            <v>0</v>
          </cell>
          <cell r="U803">
            <v>0</v>
          </cell>
          <cell r="V803" t="str">
            <v>TPNI</v>
          </cell>
          <cell r="W803">
            <v>2</v>
          </cell>
          <cell r="X803">
            <v>1</v>
          </cell>
          <cell r="Y803">
            <v>0</v>
          </cell>
          <cell r="Z803">
            <v>100.1</v>
          </cell>
          <cell r="AA803">
            <v>4</v>
          </cell>
          <cell r="AB803">
            <v>3</v>
          </cell>
          <cell r="AC803" t="str">
            <v>IDR</v>
          </cell>
          <cell r="AD803">
            <v>200000000000</v>
          </cell>
          <cell r="AI803">
            <v>2</v>
          </cell>
          <cell r="AJ803">
            <v>8</v>
          </cell>
          <cell r="AK803" t="str">
            <v>30/360</v>
          </cell>
          <cell r="AL803" t="str">
            <v>N</v>
          </cell>
          <cell r="AN803">
            <v>42065</v>
          </cell>
          <cell r="AO803">
            <v>42157</v>
          </cell>
          <cell r="AP803">
            <v>-5.93</v>
          </cell>
          <cell r="AQ803">
            <v>-6</v>
          </cell>
          <cell r="AR803">
            <v>10</v>
          </cell>
          <cell r="AT803">
            <v>4</v>
          </cell>
          <cell r="AU803" t="str">
            <v>Wholesale</v>
          </cell>
          <cell r="AV803">
            <v>12.35</v>
          </cell>
          <cell r="AW803" t="str">
            <v>PT Standard Chartered Securities Indonesia</v>
          </cell>
        </row>
        <row r="804">
          <cell r="A804" t="str">
            <v>OTMA07B</v>
          </cell>
          <cell r="B804" t="str">
            <v>Oto Multiartha</v>
          </cell>
          <cell r="C804" t="str">
            <v>Obligasi Oto Multiartha VII Tahun 2010 Seri B</v>
          </cell>
          <cell r="D804" t="str">
            <v>P</v>
          </cell>
          <cell r="E804" t="str">
            <v>I</v>
          </cell>
          <cell r="F804" t="str">
            <v>idAA</v>
          </cell>
          <cell r="H804">
            <v>225000000000</v>
          </cell>
          <cell r="I804">
            <v>40337</v>
          </cell>
          <cell r="J804">
            <v>40338</v>
          </cell>
          <cell r="K804">
            <v>1</v>
          </cell>
          <cell r="L804">
            <v>41068</v>
          </cell>
          <cell r="M804" t="str">
            <v>IDA0000448B1</v>
          </cell>
          <cell r="N804" t="str">
            <v>JSp 3-8</v>
          </cell>
          <cell r="O804">
            <v>3</v>
          </cell>
          <cell r="P804" t="str">
            <v>Fixed = 8.70%</v>
          </cell>
          <cell r="Q804">
            <v>41019</v>
          </cell>
          <cell r="R804">
            <v>100.21</v>
          </cell>
          <cell r="S804" t="str">
            <v>N</v>
          </cell>
          <cell r="T804">
            <v>0</v>
          </cell>
          <cell r="U804">
            <v>0</v>
          </cell>
          <cell r="V804" t="str">
            <v>OTMA</v>
          </cell>
          <cell r="W804">
            <v>6</v>
          </cell>
          <cell r="X804">
            <v>1</v>
          </cell>
          <cell r="Y804">
            <v>0</v>
          </cell>
          <cell r="Z804">
            <v>100.21</v>
          </cell>
          <cell r="AA804">
            <v>1</v>
          </cell>
          <cell r="AB804">
            <v>3</v>
          </cell>
          <cell r="AC804" t="str">
            <v>IDR</v>
          </cell>
          <cell r="AD804">
            <v>225000000000</v>
          </cell>
          <cell r="AI804">
            <v>1</v>
          </cell>
          <cell r="AJ804">
            <v>7</v>
          </cell>
          <cell r="AK804" t="str">
            <v>30/360</v>
          </cell>
          <cell r="AL804" t="str">
            <v>N</v>
          </cell>
          <cell r="AM804">
            <v>8.6999999999999993</v>
          </cell>
          <cell r="AN804">
            <v>40976</v>
          </cell>
          <cell r="AO804">
            <v>41071</v>
          </cell>
          <cell r="AP804">
            <v>-8.91</v>
          </cell>
          <cell r="AQ804">
            <v>-9</v>
          </cell>
          <cell r="AR804">
            <v>1</v>
          </cell>
          <cell r="AS804">
            <v>8.6064100000000003</v>
          </cell>
          <cell r="AT804">
            <v>1</v>
          </cell>
          <cell r="AU804" t="str">
            <v>Wholesale</v>
          </cell>
          <cell r="AW804" t="str">
            <v>PT DBS Vickers Sec. Indonesia</v>
          </cell>
        </row>
        <row r="805">
          <cell r="A805" t="str">
            <v>OTMA07C</v>
          </cell>
          <cell r="B805" t="str">
            <v>Oto Multiartha</v>
          </cell>
          <cell r="C805" t="str">
            <v>Obligasi Oto Multiartha VII Tahun 2010 Seri C</v>
          </cell>
          <cell r="D805" t="str">
            <v>P</v>
          </cell>
          <cell r="E805" t="str">
            <v>I</v>
          </cell>
          <cell r="F805" t="str">
            <v>idAA</v>
          </cell>
          <cell r="H805">
            <v>575000000000</v>
          </cell>
          <cell r="I805">
            <v>40337</v>
          </cell>
          <cell r="J805">
            <v>40338</v>
          </cell>
          <cell r="K805">
            <v>1</v>
          </cell>
          <cell r="L805">
            <v>41433</v>
          </cell>
          <cell r="M805" t="str">
            <v>IDA0000448C9</v>
          </cell>
          <cell r="N805" t="str">
            <v>JSp 3-8</v>
          </cell>
          <cell r="O805">
            <v>3</v>
          </cell>
          <cell r="P805" t="str">
            <v>Fixed = 10.05%</v>
          </cell>
          <cell r="Q805">
            <v>41423</v>
          </cell>
          <cell r="R805">
            <v>100</v>
          </cell>
          <cell r="S805" t="str">
            <v>N</v>
          </cell>
          <cell r="T805">
            <v>0</v>
          </cell>
          <cell r="U805">
            <v>0</v>
          </cell>
          <cell r="V805" t="str">
            <v>OTMA</v>
          </cell>
          <cell r="W805">
            <v>6</v>
          </cell>
          <cell r="X805">
            <v>1</v>
          </cell>
          <cell r="Y805">
            <v>0</v>
          </cell>
          <cell r="Z805">
            <v>100</v>
          </cell>
          <cell r="AA805">
            <v>1</v>
          </cell>
          <cell r="AB805">
            <v>3</v>
          </cell>
          <cell r="AC805" t="str">
            <v>IDR</v>
          </cell>
          <cell r="AD805">
            <v>575000000000</v>
          </cell>
          <cell r="AI805">
            <v>1</v>
          </cell>
          <cell r="AJ805">
            <v>7</v>
          </cell>
          <cell r="AK805" t="str">
            <v>30/360</v>
          </cell>
          <cell r="AL805" t="str">
            <v>N</v>
          </cell>
          <cell r="AM805">
            <v>10.050000000000001</v>
          </cell>
          <cell r="AN805">
            <v>41341</v>
          </cell>
          <cell r="AO805">
            <v>41433</v>
          </cell>
          <cell r="AP805">
            <v>-7.91</v>
          </cell>
          <cell r="AQ805">
            <v>-8</v>
          </cell>
          <cell r="AR805">
            <v>2.2999999999999998</v>
          </cell>
          <cell r="AT805">
            <v>1</v>
          </cell>
          <cell r="AU805" t="str">
            <v>Wholesale</v>
          </cell>
          <cell r="AW805" t="str">
            <v>PT DBS Vickers Sec. Indonesia</v>
          </cell>
        </row>
        <row r="806">
          <cell r="A806" t="str">
            <v>GBRB-FR0004X</v>
          </cell>
          <cell r="B806" t="str">
            <v>Government Bond</v>
          </cell>
          <cell r="C806" t="str">
            <v>Obligasi Pem. Mei  1999 Seri FR0004</v>
          </cell>
          <cell r="D806" t="str">
            <v>S</v>
          </cell>
          <cell r="E806" t="str">
            <v>I</v>
          </cell>
          <cell r="G806">
            <v>0</v>
          </cell>
          <cell r="H806">
            <v>13317430000000</v>
          </cell>
          <cell r="I806">
            <v>36308</v>
          </cell>
          <cell r="J806">
            <v>36557</v>
          </cell>
          <cell r="K806">
            <v>38763</v>
          </cell>
          <cell r="L806">
            <v>38763</v>
          </cell>
          <cell r="M806" t="str">
            <v>IDG000002007</v>
          </cell>
          <cell r="N806" t="str">
            <v>FAg6-15</v>
          </cell>
          <cell r="O806">
            <v>6</v>
          </cell>
          <cell r="P806" t="str">
            <v>Fixed:12.125%</v>
          </cell>
          <cell r="Q806">
            <v>39034</v>
          </cell>
          <cell r="R806">
            <v>106.2</v>
          </cell>
          <cell r="S806" t="str">
            <v>N</v>
          </cell>
          <cell r="T806">
            <v>99</v>
          </cell>
          <cell r="U806">
            <v>99</v>
          </cell>
          <cell r="V806" t="str">
            <v>GOVT</v>
          </cell>
          <cell r="W806">
            <v>99</v>
          </cell>
          <cell r="X806">
            <v>2</v>
          </cell>
          <cell r="Z806">
            <v>111.64286</v>
          </cell>
          <cell r="AA806">
            <v>1</v>
          </cell>
          <cell r="AB806">
            <v>3</v>
          </cell>
          <cell r="AC806" t="str">
            <v>IDR</v>
          </cell>
          <cell r="AD806">
            <v>13317430000000</v>
          </cell>
          <cell r="AI806">
            <v>1</v>
          </cell>
          <cell r="AJ806">
            <v>3</v>
          </cell>
          <cell r="AK806" t="str">
            <v>Actual/Actual</v>
          </cell>
          <cell r="AL806" t="str">
            <v>N</v>
          </cell>
          <cell r="AM806">
            <v>12.125</v>
          </cell>
          <cell r="AP806">
            <v>-15.23</v>
          </cell>
          <cell r="AQ806">
            <v>-16</v>
          </cell>
          <cell r="AT806">
            <v>1</v>
          </cell>
        </row>
        <row r="807">
          <cell r="A807" t="str">
            <v>PPGD11A</v>
          </cell>
          <cell r="B807" t="str">
            <v>Perum Pegadaian</v>
          </cell>
          <cell r="C807" t="str">
            <v>Obligasi XI Perum Pegadaian Tahun 2006 Seri A</v>
          </cell>
          <cell r="D807" t="str">
            <v>S</v>
          </cell>
          <cell r="E807" t="str">
            <v>I</v>
          </cell>
          <cell r="F807" t="str">
            <v>idAA+</v>
          </cell>
          <cell r="H807">
            <v>400000000000</v>
          </cell>
          <cell r="I807">
            <v>38860</v>
          </cell>
          <cell r="J807">
            <v>38861</v>
          </cell>
          <cell r="K807">
            <v>1</v>
          </cell>
          <cell r="L807">
            <v>42513</v>
          </cell>
          <cell r="M807" t="str">
            <v>IDA0000304A8</v>
          </cell>
          <cell r="N807" t="str">
            <v>MAG 3-23</v>
          </cell>
          <cell r="O807">
            <v>3</v>
          </cell>
          <cell r="P807" t="str">
            <v>Fixed = 13</v>
          </cell>
        </row>
        <row r="808">
          <cell r="A808" t="str">
            <v>BVIC02SB</v>
          </cell>
          <cell r="B808" t="str">
            <v>Bank Victoria</v>
          </cell>
          <cell r="C808" t="str">
            <v>Obligasi Subordinasi Bank Victoria II Tahun 2012</v>
          </cell>
          <cell r="D808" t="str">
            <v>P</v>
          </cell>
          <cell r="E808" t="str">
            <v>I</v>
          </cell>
          <cell r="F808" t="str">
            <v>idBBB+</v>
          </cell>
          <cell r="H808">
            <v>300000000000</v>
          </cell>
          <cell r="I808">
            <v>41087</v>
          </cell>
          <cell r="J808">
            <v>41088</v>
          </cell>
          <cell r="L808">
            <v>43643</v>
          </cell>
          <cell r="M808" t="str">
            <v>IDA000053201</v>
          </cell>
          <cell r="N808" t="str">
            <v>JUNSEP 3-27</v>
          </cell>
          <cell r="O808">
            <v>3</v>
          </cell>
          <cell r="P808" t="str">
            <v>Fixed = 11%</v>
          </cell>
          <cell r="Q808">
            <v>43584.564583333333</v>
          </cell>
          <cell r="R808">
            <v>101.22</v>
          </cell>
          <cell r="S808" t="str">
            <v>N</v>
          </cell>
          <cell r="V808" t="str">
            <v>BVIC</v>
          </cell>
          <cell r="W808">
            <v>13</v>
          </cell>
          <cell r="X808">
            <v>1</v>
          </cell>
          <cell r="Z808">
            <v>101.21</v>
          </cell>
          <cell r="AA808">
            <v>1</v>
          </cell>
          <cell r="AB808">
            <v>3</v>
          </cell>
          <cell r="AC808" t="str">
            <v>IDR</v>
          </cell>
          <cell r="AD808">
            <v>300000000000</v>
          </cell>
          <cell r="AI808">
            <v>1</v>
          </cell>
          <cell r="AJ808">
            <v>9</v>
          </cell>
          <cell r="AK808" t="str">
            <v>30/360</v>
          </cell>
          <cell r="AL808" t="str">
            <v>N</v>
          </cell>
          <cell r="AM808">
            <v>11</v>
          </cell>
          <cell r="AN808">
            <v>43551</v>
          </cell>
          <cell r="AO808">
            <v>43643</v>
          </cell>
          <cell r="AP808">
            <v>-1.86</v>
          </cell>
          <cell r="AQ808">
            <v>-2</v>
          </cell>
          <cell r="AR808">
            <v>12</v>
          </cell>
          <cell r="AS808">
            <v>5.4059699999999999</v>
          </cell>
          <cell r="AT808">
            <v>1</v>
          </cell>
          <cell r="AU808" t="str">
            <v>Retail</v>
          </cell>
          <cell r="AW808" t="str">
            <v>Victoria Sek Indonesia</v>
          </cell>
        </row>
        <row r="809">
          <cell r="A809" t="str">
            <v>BSDE01BCN1</v>
          </cell>
          <cell r="B809" t="str">
            <v>Bumi Serpong Damai</v>
          </cell>
          <cell r="C809" t="str">
            <v>Obligasi Berkelanjutan I Bumi Serpong Damai Tahap I Tahun 2012 Seri B</v>
          </cell>
          <cell r="D809" t="str">
            <v>P</v>
          </cell>
          <cell r="E809" t="str">
            <v>I</v>
          </cell>
          <cell r="F809" t="str">
            <v>idAA-</v>
          </cell>
          <cell r="H809">
            <v>479000000000</v>
          </cell>
          <cell r="I809">
            <v>41094</v>
          </cell>
          <cell r="J809">
            <v>41095</v>
          </cell>
          <cell r="L809">
            <v>42920</v>
          </cell>
          <cell r="M809" t="str">
            <v>IDA0000536B3</v>
          </cell>
          <cell r="N809" t="str">
            <v>JULOCT 3-4</v>
          </cell>
          <cell r="O809">
            <v>3</v>
          </cell>
          <cell r="P809" t="str">
            <v>Fixed = 9.25%</v>
          </cell>
          <cell r="Q809">
            <v>42773</v>
          </cell>
          <cell r="R809">
            <v>100.7</v>
          </cell>
          <cell r="S809" t="str">
            <v>N</v>
          </cell>
          <cell r="V809" t="str">
            <v>BSDE</v>
          </cell>
          <cell r="W809">
            <v>2</v>
          </cell>
          <cell r="X809">
            <v>1</v>
          </cell>
          <cell r="Z809">
            <v>100.625</v>
          </cell>
          <cell r="AA809">
            <v>1</v>
          </cell>
          <cell r="AB809">
            <v>3</v>
          </cell>
          <cell r="AC809" t="str">
            <v>IDR</v>
          </cell>
          <cell r="AD809">
            <v>479000000000</v>
          </cell>
          <cell r="AI809">
            <v>1</v>
          </cell>
          <cell r="AJ809">
            <v>7</v>
          </cell>
          <cell r="AK809" t="str">
            <v>30/360</v>
          </cell>
          <cell r="AL809" t="str">
            <v>N</v>
          </cell>
          <cell r="AM809">
            <v>9.25</v>
          </cell>
          <cell r="AN809">
            <v>42829</v>
          </cell>
          <cell r="AO809">
            <v>42920</v>
          </cell>
          <cell r="AP809">
            <v>-3.84</v>
          </cell>
          <cell r="AQ809">
            <v>-4</v>
          </cell>
          <cell r="AR809">
            <v>2</v>
          </cell>
          <cell r="AS809">
            <v>7.4568000000000003</v>
          </cell>
          <cell r="AT809">
            <v>1</v>
          </cell>
          <cell r="AU809" t="str">
            <v>Retail</v>
          </cell>
          <cell r="AW809" t="str">
            <v>Indo Premier Sec</v>
          </cell>
        </row>
        <row r="810">
          <cell r="A810" t="str">
            <v>BMTR01A</v>
          </cell>
          <cell r="B810" t="str">
            <v>Global Mediacom</v>
          </cell>
          <cell r="C810" t="str">
            <v>Obligasi Global Mediacom I Tahun 2012 Seri A</v>
          </cell>
          <cell r="D810" t="str">
            <v>P</v>
          </cell>
          <cell r="E810" t="str">
            <v>I</v>
          </cell>
          <cell r="F810" t="str">
            <v>idA+</v>
          </cell>
          <cell r="H810">
            <v>250000000000</v>
          </cell>
          <cell r="I810">
            <v>41102</v>
          </cell>
          <cell r="J810">
            <v>41103</v>
          </cell>
          <cell r="L810">
            <v>42197</v>
          </cell>
          <cell r="M810" t="str">
            <v>IDA0000539A9</v>
          </cell>
          <cell r="N810" t="str">
            <v>JULOCT 3-12</v>
          </cell>
          <cell r="O810">
            <v>3</v>
          </cell>
          <cell r="P810" t="str">
            <v>Fixed = 9.75%</v>
          </cell>
          <cell r="Q810">
            <v>41997</v>
          </cell>
          <cell r="R810">
            <v>102</v>
          </cell>
          <cell r="S810" t="str">
            <v>N</v>
          </cell>
          <cell r="V810" t="str">
            <v>BMTR</v>
          </cell>
          <cell r="W810">
            <v>8</v>
          </cell>
          <cell r="X810">
            <v>1</v>
          </cell>
          <cell r="Z810">
            <v>102.0025</v>
          </cell>
          <cell r="AA810">
            <v>1</v>
          </cell>
          <cell r="AB810">
            <v>3</v>
          </cell>
          <cell r="AC810" t="str">
            <v>IDR</v>
          </cell>
          <cell r="AD810">
            <v>250000000000</v>
          </cell>
          <cell r="AI810">
            <v>1</v>
          </cell>
          <cell r="AJ810">
            <v>8</v>
          </cell>
          <cell r="AK810" t="str">
            <v>30/360</v>
          </cell>
          <cell r="AL810" t="str">
            <v>N</v>
          </cell>
          <cell r="AM810">
            <v>9.75</v>
          </cell>
          <cell r="AN810">
            <v>42106</v>
          </cell>
          <cell r="AO810">
            <v>42197</v>
          </cell>
          <cell r="AP810">
            <v>-5.82</v>
          </cell>
          <cell r="AQ810">
            <v>-6</v>
          </cell>
          <cell r="AR810">
            <v>5.5</v>
          </cell>
          <cell r="AS810">
            <v>6.0111999999999997</v>
          </cell>
          <cell r="AT810">
            <v>1</v>
          </cell>
          <cell r="AU810" t="str">
            <v>Retail</v>
          </cell>
          <cell r="AW810" t="str">
            <v>Danareksa Sekuritas</v>
          </cell>
        </row>
        <row r="811">
          <cell r="A811" t="str">
            <v>MFIN01BCN1</v>
          </cell>
          <cell r="B811" t="str">
            <v>Mandala Multifinance</v>
          </cell>
          <cell r="C811" t="str">
            <v>Obligasi Berkelanjutan I Mandala Multifinance Tahap I Tahun 2012 Seri B</v>
          </cell>
          <cell r="D811" t="str">
            <v>P</v>
          </cell>
          <cell r="E811" t="str">
            <v>I</v>
          </cell>
          <cell r="F811" t="str">
            <v>idA</v>
          </cell>
          <cell r="H811">
            <v>5000000000</v>
          </cell>
          <cell r="I811">
            <v>41100</v>
          </cell>
          <cell r="J811">
            <v>41101</v>
          </cell>
          <cell r="L811">
            <v>41830</v>
          </cell>
          <cell r="M811" t="str">
            <v>IDA0000538B9</v>
          </cell>
          <cell r="N811" t="str">
            <v>JULOCT 3-10</v>
          </cell>
          <cell r="O811">
            <v>3</v>
          </cell>
          <cell r="P811" t="str">
            <v>Fixed = 9%</v>
          </cell>
          <cell r="S811" t="str">
            <v>N</v>
          </cell>
          <cell r="V811" t="str">
            <v>MFIN</v>
          </cell>
          <cell r="W811">
            <v>8</v>
          </cell>
          <cell r="X811">
            <v>1</v>
          </cell>
          <cell r="AA811">
            <v>1</v>
          </cell>
          <cell r="AB811">
            <v>3</v>
          </cell>
          <cell r="AC811" t="str">
            <v>IDR</v>
          </cell>
          <cell r="AD811">
            <v>5000000000</v>
          </cell>
          <cell r="AI811">
            <v>1</v>
          </cell>
          <cell r="AJ811">
            <v>8</v>
          </cell>
          <cell r="AK811" t="str">
            <v>30/360</v>
          </cell>
          <cell r="AL811" t="str">
            <v>N</v>
          </cell>
          <cell r="AM811">
            <v>9</v>
          </cell>
          <cell r="AN811">
            <v>41739</v>
          </cell>
          <cell r="AO811">
            <v>41830</v>
          </cell>
          <cell r="AP811">
            <v>-6.82</v>
          </cell>
          <cell r="AQ811">
            <v>-7</v>
          </cell>
          <cell r="AT811">
            <v>1</v>
          </cell>
          <cell r="AU811" t="str">
            <v>Retail</v>
          </cell>
          <cell r="AW811" t="str">
            <v>Indo Premier Securities</v>
          </cell>
        </row>
        <row r="812">
          <cell r="A812" t="str">
            <v>SMFP01ACN2</v>
          </cell>
          <cell r="B812" t="str">
            <v>Sarana Multigriya Finansial</v>
          </cell>
          <cell r="C812" t="str">
            <v>Obl Berkelanjutan I Sarana Multigriya Finansial Tahap II Tahun 2012 Berjaminan Seri A</v>
          </cell>
          <cell r="D812" t="str">
            <v>P</v>
          </cell>
          <cell r="E812" t="str">
            <v>I</v>
          </cell>
          <cell r="F812" t="str">
            <v>AA(idn)</v>
          </cell>
          <cell r="H812">
            <v>255000000000</v>
          </cell>
          <cell r="I812">
            <v>41024</v>
          </cell>
          <cell r="J812">
            <v>41025</v>
          </cell>
          <cell r="L812">
            <v>41754</v>
          </cell>
          <cell r="M812" t="str">
            <v>IDA0000513A4</v>
          </cell>
          <cell r="N812" t="str">
            <v>APRJUL 3-25</v>
          </cell>
          <cell r="O812">
            <v>3</v>
          </cell>
          <cell r="P812" t="str">
            <v>Fixed = 7.10%</v>
          </cell>
          <cell r="Q812">
            <v>41703</v>
          </cell>
          <cell r="R812">
            <v>100</v>
          </cell>
          <cell r="S812" t="str">
            <v>N</v>
          </cell>
          <cell r="V812" t="str">
            <v>SMFP</v>
          </cell>
          <cell r="W812">
            <v>8</v>
          </cell>
          <cell r="X812">
            <v>1</v>
          </cell>
          <cell r="Z812">
            <v>100.015</v>
          </cell>
          <cell r="AA812">
            <v>1</v>
          </cell>
          <cell r="AB812">
            <v>3</v>
          </cell>
          <cell r="AC812" t="str">
            <v>IDR</v>
          </cell>
          <cell r="AD812">
            <v>255000000000</v>
          </cell>
          <cell r="AI812">
            <v>1</v>
          </cell>
          <cell r="AJ812">
            <v>7</v>
          </cell>
          <cell r="AK812" t="str">
            <v>30/360</v>
          </cell>
          <cell r="AL812" t="str">
            <v>N</v>
          </cell>
          <cell r="AM812">
            <v>7.1</v>
          </cell>
          <cell r="AN812">
            <v>41664</v>
          </cell>
          <cell r="AO812">
            <v>41754</v>
          </cell>
          <cell r="AP812">
            <v>-7.03</v>
          </cell>
          <cell r="AQ812">
            <v>-8</v>
          </cell>
          <cell r="AR812">
            <v>1</v>
          </cell>
          <cell r="AS812">
            <v>7.04305</v>
          </cell>
          <cell r="AT812">
            <v>1</v>
          </cell>
          <cell r="AU812" t="str">
            <v>Wholesale</v>
          </cell>
          <cell r="AW812" t="str">
            <v>Andalan Artha Advisindo Sekuritas</v>
          </cell>
        </row>
        <row r="813">
          <cell r="A813" t="str">
            <v>SMFP01BCN2</v>
          </cell>
          <cell r="B813" t="str">
            <v>Sarana Multigriya Finansial</v>
          </cell>
          <cell r="C813" t="str">
            <v>Obl Berkelanjutan I Sarana Multigriya Finansial Tahap II Tahun 2012 Berjaminan Seri B</v>
          </cell>
          <cell r="D813" t="str">
            <v>P</v>
          </cell>
          <cell r="E813" t="str">
            <v>I</v>
          </cell>
          <cell r="F813" t="str">
            <v>AA+(idn)</v>
          </cell>
          <cell r="H813">
            <v>157000000000</v>
          </cell>
          <cell r="I813">
            <v>41024</v>
          </cell>
          <cell r="J813">
            <v>41025</v>
          </cell>
          <cell r="L813">
            <v>42119</v>
          </cell>
          <cell r="M813" t="str">
            <v>IDA0000513B2</v>
          </cell>
          <cell r="N813" t="str">
            <v>APRJUL 3-25</v>
          </cell>
          <cell r="O813">
            <v>3</v>
          </cell>
          <cell r="P813" t="str">
            <v>Fixed = 7.35%</v>
          </cell>
          <cell r="Q813">
            <v>42069</v>
          </cell>
          <cell r="R813">
            <v>99.85</v>
          </cell>
          <cell r="S813" t="str">
            <v>N</v>
          </cell>
          <cell r="V813" t="str">
            <v>SMFP</v>
          </cell>
          <cell r="W813">
            <v>8</v>
          </cell>
          <cell r="X813">
            <v>1</v>
          </cell>
          <cell r="Z813">
            <v>99.85</v>
          </cell>
          <cell r="AA813">
            <v>1</v>
          </cell>
          <cell r="AB813">
            <v>3</v>
          </cell>
          <cell r="AC813" t="str">
            <v>IDR</v>
          </cell>
          <cell r="AD813">
            <v>157000000000</v>
          </cell>
          <cell r="AI813">
            <v>1</v>
          </cell>
          <cell r="AJ813">
            <v>7</v>
          </cell>
          <cell r="AK813" t="str">
            <v>30/360</v>
          </cell>
          <cell r="AL813" t="str">
            <v>N</v>
          </cell>
          <cell r="AM813">
            <v>7.35</v>
          </cell>
          <cell r="AN813">
            <v>42029</v>
          </cell>
          <cell r="AO813">
            <v>42119</v>
          </cell>
          <cell r="AP813">
            <v>-6.03</v>
          </cell>
          <cell r="AQ813">
            <v>-7</v>
          </cell>
          <cell r="AR813">
            <v>0.15</v>
          </cell>
          <cell r="AS813">
            <v>7.2845599999999999</v>
          </cell>
          <cell r="AT813">
            <v>1</v>
          </cell>
          <cell r="AU813" t="str">
            <v>Wholesale</v>
          </cell>
          <cell r="AW813" t="str">
            <v>Andalan Artha Advisindo Sek</v>
          </cell>
        </row>
        <row r="814">
          <cell r="A814" t="str">
            <v>SMFP01CCN2</v>
          </cell>
          <cell r="B814" t="str">
            <v>Sarana Multigriya Finansial</v>
          </cell>
          <cell r="C814" t="str">
            <v>Obl Berkelanjutan I Sarana Multigriya Finansial Tahap II Tahun 2012 Berjaminan Seri C</v>
          </cell>
          <cell r="D814" t="str">
            <v>P</v>
          </cell>
          <cell r="E814" t="str">
            <v>I</v>
          </cell>
          <cell r="F814" t="str">
            <v>AA+(idn)</v>
          </cell>
          <cell r="H814">
            <v>838000000000</v>
          </cell>
          <cell r="I814">
            <v>41024</v>
          </cell>
          <cell r="J814">
            <v>41025</v>
          </cell>
          <cell r="L814">
            <v>42850</v>
          </cell>
          <cell r="M814" t="str">
            <v>IDA0000513C0</v>
          </cell>
          <cell r="N814" t="str">
            <v>APRJUL 3-25</v>
          </cell>
          <cell r="O814">
            <v>3</v>
          </cell>
          <cell r="P814" t="str">
            <v>Fixed = 7.55%</v>
          </cell>
          <cell r="Q814">
            <v>42818</v>
          </cell>
          <cell r="R814">
            <v>100.1</v>
          </cell>
          <cell r="S814" t="str">
            <v>N</v>
          </cell>
          <cell r="V814" t="str">
            <v>SMFP</v>
          </cell>
          <cell r="W814">
            <v>8</v>
          </cell>
          <cell r="X814">
            <v>1</v>
          </cell>
          <cell r="Z814">
            <v>100.09</v>
          </cell>
          <cell r="AA814">
            <v>1</v>
          </cell>
          <cell r="AB814">
            <v>3</v>
          </cell>
          <cell r="AC814" t="str">
            <v>IDR</v>
          </cell>
          <cell r="AD814">
            <v>838000000000</v>
          </cell>
          <cell r="AI814">
            <v>1</v>
          </cell>
          <cell r="AJ814">
            <v>7</v>
          </cell>
          <cell r="AK814" t="str">
            <v>30/360</v>
          </cell>
          <cell r="AL814" t="str">
            <v>N</v>
          </cell>
          <cell r="AM814">
            <v>7.55</v>
          </cell>
          <cell r="AN814">
            <v>42760</v>
          </cell>
          <cell r="AO814">
            <v>42850</v>
          </cell>
          <cell r="AP814">
            <v>-4.03</v>
          </cell>
          <cell r="AQ814">
            <v>-5</v>
          </cell>
          <cell r="AR814">
            <v>11</v>
          </cell>
          <cell r="AS814">
            <v>7.4530900000000004</v>
          </cell>
          <cell r="AT814">
            <v>1</v>
          </cell>
          <cell r="AU814" t="str">
            <v>Wholesale</v>
          </cell>
          <cell r="AW814" t="str">
            <v>Andalan Artha Advisindo Sek</v>
          </cell>
        </row>
        <row r="815">
          <cell r="A815" t="str">
            <v>BCAF01CCN1</v>
          </cell>
          <cell r="B815" t="str">
            <v>BCA Finance</v>
          </cell>
          <cell r="C815" t="str">
            <v>Obligasi Berkelanjutan I BCA Finance Tahap I Tahun 2012 Seri C</v>
          </cell>
          <cell r="D815" t="str">
            <v>P</v>
          </cell>
          <cell r="E815" t="str">
            <v>I</v>
          </cell>
          <cell r="F815" t="str">
            <v>idAAA</v>
          </cell>
          <cell r="H815">
            <v>250000000000</v>
          </cell>
          <cell r="I815">
            <v>41038</v>
          </cell>
          <cell r="J815">
            <v>41039</v>
          </cell>
          <cell r="L815">
            <v>42133</v>
          </cell>
          <cell r="M815" t="str">
            <v>IDA0000516C3</v>
          </cell>
          <cell r="N815" t="str">
            <v>MEIAGUSTUS 3-9</v>
          </cell>
          <cell r="O815">
            <v>3</v>
          </cell>
          <cell r="P815" t="str">
            <v>Fixed = 7.60%</v>
          </cell>
          <cell r="Q815">
            <v>42115</v>
          </cell>
          <cell r="R815">
            <v>99.91</v>
          </cell>
          <cell r="S815" t="str">
            <v>N</v>
          </cell>
          <cell r="V815" t="str">
            <v>BCAF</v>
          </cell>
          <cell r="W815">
            <v>13</v>
          </cell>
          <cell r="X815">
            <v>1</v>
          </cell>
          <cell r="Z815">
            <v>99.91</v>
          </cell>
          <cell r="AA815">
            <v>1</v>
          </cell>
          <cell r="AB815">
            <v>3</v>
          </cell>
          <cell r="AC815" t="str">
            <v>IDR</v>
          </cell>
          <cell r="AD815">
            <v>250000000000</v>
          </cell>
          <cell r="AI815">
            <v>1</v>
          </cell>
          <cell r="AJ815">
            <v>6</v>
          </cell>
          <cell r="AK815" t="str">
            <v>30/360</v>
          </cell>
          <cell r="AL815" t="str">
            <v>N</v>
          </cell>
          <cell r="AM815">
            <v>7.6</v>
          </cell>
          <cell r="AN815">
            <v>42044</v>
          </cell>
          <cell r="AO815">
            <v>42133</v>
          </cell>
          <cell r="AP815">
            <v>-5.99</v>
          </cell>
          <cell r="AQ815">
            <v>-6</v>
          </cell>
          <cell r="AR815">
            <v>0.9</v>
          </cell>
          <cell r="AT815">
            <v>1</v>
          </cell>
          <cell r="AU815" t="str">
            <v>Wholesale</v>
          </cell>
          <cell r="AW815" t="str">
            <v>PT Bahana Securities</v>
          </cell>
        </row>
        <row r="816">
          <cell r="A816" t="str">
            <v>WSKT02A</v>
          </cell>
          <cell r="B816" t="str">
            <v>Waskita Karya</v>
          </cell>
          <cell r="C816" t="str">
            <v>Obligasi II Waskita Karya Tahun 2012 Seri A</v>
          </cell>
          <cell r="D816" t="str">
            <v>P</v>
          </cell>
          <cell r="E816" t="str">
            <v>I</v>
          </cell>
          <cell r="F816" t="str">
            <v>idA</v>
          </cell>
          <cell r="H816">
            <v>75000000000</v>
          </cell>
          <cell r="I816">
            <v>41065</v>
          </cell>
          <cell r="J816">
            <v>41066</v>
          </cell>
          <cell r="L816">
            <v>42160</v>
          </cell>
          <cell r="M816" t="str">
            <v>IDA0000522A5</v>
          </cell>
          <cell r="N816" t="str">
            <v>JUNSEP 3-5</v>
          </cell>
          <cell r="O816">
            <v>3</v>
          </cell>
          <cell r="P816" t="str">
            <v>Fixed = 8.75%</v>
          </cell>
          <cell r="Q816">
            <v>42023</v>
          </cell>
          <cell r="R816">
            <v>99.71</v>
          </cell>
          <cell r="S816" t="str">
            <v>N</v>
          </cell>
          <cell r="V816" t="str">
            <v>WSKT</v>
          </cell>
          <cell r="W816">
            <v>2</v>
          </cell>
          <cell r="X816">
            <v>1</v>
          </cell>
          <cell r="Z816">
            <v>99.66</v>
          </cell>
          <cell r="AA816">
            <v>1</v>
          </cell>
          <cell r="AB816">
            <v>2</v>
          </cell>
          <cell r="AC816" t="str">
            <v>IDR</v>
          </cell>
          <cell r="AD816">
            <v>75000000000</v>
          </cell>
          <cell r="AI816">
            <v>1</v>
          </cell>
          <cell r="AJ816">
            <v>8</v>
          </cell>
          <cell r="AK816" t="str">
            <v>30/360</v>
          </cell>
          <cell r="AL816" t="str">
            <v>N</v>
          </cell>
          <cell r="AM816">
            <v>8.75</v>
          </cell>
          <cell r="AN816">
            <v>42068</v>
          </cell>
          <cell r="AO816">
            <v>42160</v>
          </cell>
          <cell r="AP816">
            <v>-5.92</v>
          </cell>
          <cell r="AQ816">
            <v>-6</v>
          </cell>
          <cell r="AR816">
            <v>5</v>
          </cell>
          <cell r="AS816">
            <v>9.5344499999999996</v>
          </cell>
          <cell r="AT816">
            <v>1</v>
          </cell>
          <cell r="AU816" t="str">
            <v>Wholesale</v>
          </cell>
          <cell r="AW816" t="str">
            <v>Bahana Securities</v>
          </cell>
        </row>
        <row r="817">
          <cell r="A817" t="str">
            <v>BBTN01CN1</v>
          </cell>
          <cell r="B817" t="str">
            <v>Bank Tabungan Negara</v>
          </cell>
          <cell r="C817" t="str">
            <v>Obligasi Berkelanjutan I Bank BTN Tahap I Tahun 2012</v>
          </cell>
          <cell r="D817" t="str">
            <v>P</v>
          </cell>
          <cell r="E817" t="str">
            <v>A</v>
          </cell>
          <cell r="F817" t="str">
            <v>idAA+</v>
          </cell>
          <cell r="H817">
            <v>2000000000000</v>
          </cell>
          <cell r="I817">
            <v>41065</v>
          </cell>
          <cell r="J817">
            <v>41066</v>
          </cell>
          <cell r="L817">
            <v>44717</v>
          </cell>
          <cell r="M817" t="str">
            <v>IDA000052104</v>
          </cell>
          <cell r="N817" t="str">
            <v>JUNSEP 3-5</v>
          </cell>
          <cell r="O817">
            <v>3</v>
          </cell>
          <cell r="P817" t="str">
            <v>Fixed = 7.9%</v>
          </cell>
          <cell r="Q817">
            <v>44214.679861111108</v>
          </cell>
          <cell r="R817">
            <v>101</v>
          </cell>
          <cell r="S817" t="str">
            <v>N</v>
          </cell>
          <cell r="V817" t="str">
            <v>BBTN</v>
          </cell>
          <cell r="W817">
            <v>13</v>
          </cell>
          <cell r="X817">
            <v>1</v>
          </cell>
          <cell r="Z817">
            <v>100.99</v>
          </cell>
          <cell r="AA817">
            <v>1</v>
          </cell>
          <cell r="AB817">
            <v>2</v>
          </cell>
          <cell r="AC817" t="str">
            <v>IDR</v>
          </cell>
          <cell r="AD817">
            <v>2000000000000</v>
          </cell>
          <cell r="AI817">
            <v>1</v>
          </cell>
          <cell r="AJ817">
            <v>7</v>
          </cell>
          <cell r="AK817" t="str">
            <v>30/360</v>
          </cell>
          <cell r="AL817" t="str">
            <v>N</v>
          </cell>
          <cell r="AM817">
            <v>7.9</v>
          </cell>
          <cell r="AN817">
            <v>44260</v>
          </cell>
          <cell r="AO817">
            <v>44352</v>
          </cell>
          <cell r="AP817">
            <v>1.08</v>
          </cell>
          <cell r="AQ817">
            <v>1</v>
          </cell>
          <cell r="AR817">
            <v>1</v>
          </cell>
          <cell r="AS817">
            <v>7.1266800000000003</v>
          </cell>
          <cell r="AT817">
            <v>1</v>
          </cell>
          <cell r="AU817" t="str">
            <v>Wholesale</v>
          </cell>
          <cell r="AW817" t="str">
            <v>CIMB Sec Indo</v>
          </cell>
        </row>
        <row r="818">
          <cell r="A818" t="str">
            <v>TAFS02A</v>
          </cell>
          <cell r="B818" t="str">
            <v>Toyota Astra Financial</v>
          </cell>
          <cell r="C818" t="str">
            <v>Obligasi Toyota Astra Financial Services II Tahun 2012 Seri A</v>
          </cell>
          <cell r="D818" t="str">
            <v>P</v>
          </cell>
          <cell r="E818" t="str">
            <v>I</v>
          </cell>
          <cell r="F818" t="str">
            <v>idAA</v>
          </cell>
          <cell r="H818">
            <v>389000000000</v>
          </cell>
          <cell r="I818">
            <v>41065</v>
          </cell>
          <cell r="J818">
            <v>41066</v>
          </cell>
          <cell r="L818">
            <v>41440</v>
          </cell>
          <cell r="M818" t="str">
            <v>IDA0000523A3</v>
          </cell>
          <cell r="N818" t="str">
            <v>JUN-SEP 3-5</v>
          </cell>
          <cell r="O818">
            <v>3</v>
          </cell>
          <cell r="P818" t="str">
            <v>Fixed = 6.30%</v>
          </cell>
          <cell r="Q818">
            <v>41428</v>
          </cell>
          <cell r="R818">
            <v>100.038</v>
          </cell>
          <cell r="S818" t="str">
            <v>N</v>
          </cell>
          <cell r="V818" t="str">
            <v>TAFS</v>
          </cell>
          <cell r="W818">
            <v>8</v>
          </cell>
          <cell r="X818">
            <v>1</v>
          </cell>
          <cell r="Z818">
            <v>100.038</v>
          </cell>
          <cell r="AA818">
            <v>1</v>
          </cell>
          <cell r="AB818">
            <v>3</v>
          </cell>
          <cell r="AC818" t="str">
            <v>IDR</v>
          </cell>
          <cell r="AD818">
            <v>389000000000</v>
          </cell>
          <cell r="AI818">
            <v>1</v>
          </cell>
          <cell r="AJ818">
            <v>7</v>
          </cell>
          <cell r="AK818" t="str">
            <v>30/360</v>
          </cell>
          <cell r="AL818" t="str">
            <v>N</v>
          </cell>
          <cell r="AM818">
            <v>6.3</v>
          </cell>
          <cell r="AN818">
            <v>41338</v>
          </cell>
          <cell r="AO818">
            <v>41440</v>
          </cell>
          <cell r="AP818">
            <v>-7.89</v>
          </cell>
          <cell r="AQ818">
            <v>-8</v>
          </cell>
          <cell r="AR818">
            <v>1</v>
          </cell>
          <cell r="AT818">
            <v>1</v>
          </cell>
          <cell r="AU818" t="str">
            <v>Wholesale</v>
          </cell>
          <cell r="AW818" t="str">
            <v>PT HSBC Securities Indonesia</v>
          </cell>
        </row>
        <row r="819">
          <cell r="A819" t="str">
            <v>TAFS02B</v>
          </cell>
          <cell r="B819" t="str">
            <v>Toyota Astra Financial</v>
          </cell>
          <cell r="C819" t="str">
            <v>Obligasi Toyota Astra Financial Services II Tahun 2012 Seri B</v>
          </cell>
          <cell r="D819" t="str">
            <v>P</v>
          </cell>
          <cell r="E819" t="str">
            <v>I</v>
          </cell>
          <cell r="F819" t="str">
            <v>idAA+</v>
          </cell>
          <cell r="H819">
            <v>911000000000</v>
          </cell>
          <cell r="I819">
            <v>41065</v>
          </cell>
          <cell r="J819">
            <v>41066</v>
          </cell>
          <cell r="L819">
            <v>42160</v>
          </cell>
          <cell r="M819" t="str">
            <v>IDA0000523B1</v>
          </cell>
          <cell r="N819" t="str">
            <v>JUN-SEP 3-5</v>
          </cell>
          <cell r="O819">
            <v>3</v>
          </cell>
          <cell r="P819" t="str">
            <v>Fixed = 7.50%</v>
          </cell>
          <cell r="Q819">
            <v>42110</v>
          </cell>
          <cell r="R819">
            <v>99.95</v>
          </cell>
          <cell r="S819" t="str">
            <v>N</v>
          </cell>
          <cell r="V819" t="str">
            <v>TAFS</v>
          </cell>
          <cell r="W819">
            <v>8</v>
          </cell>
          <cell r="X819">
            <v>1</v>
          </cell>
          <cell r="Z819">
            <v>44.422220000000003</v>
          </cell>
          <cell r="AA819">
            <v>1</v>
          </cell>
          <cell r="AB819">
            <v>2</v>
          </cell>
          <cell r="AC819" t="str">
            <v>IDR</v>
          </cell>
          <cell r="AD819">
            <v>911000000000</v>
          </cell>
          <cell r="AI819">
            <v>1</v>
          </cell>
          <cell r="AJ819">
            <v>7</v>
          </cell>
          <cell r="AK819" t="str">
            <v>30/360</v>
          </cell>
          <cell r="AL819" t="str">
            <v>N</v>
          </cell>
          <cell r="AM819">
            <v>7.5</v>
          </cell>
          <cell r="AN819">
            <v>42068</v>
          </cell>
          <cell r="AO819">
            <v>42160</v>
          </cell>
          <cell r="AP819">
            <v>-5.92</v>
          </cell>
          <cell r="AQ819">
            <v>-6</v>
          </cell>
          <cell r="AR819">
            <v>4</v>
          </cell>
          <cell r="AS819">
            <v>7.86883</v>
          </cell>
          <cell r="AT819">
            <v>1</v>
          </cell>
          <cell r="AU819" t="str">
            <v>Wholesale</v>
          </cell>
          <cell r="AW819" t="str">
            <v>PT HSBC Securities Indonesia</v>
          </cell>
        </row>
        <row r="820">
          <cell r="A820" t="str">
            <v>BIIF01B</v>
          </cell>
          <cell r="B820" t="str">
            <v>BII Finance</v>
          </cell>
          <cell r="C820" t="str">
            <v>Obligasi I BII Finance Tahun 2012 Seri B</v>
          </cell>
          <cell r="D820" t="str">
            <v>P</v>
          </cell>
          <cell r="E820" t="str">
            <v>I</v>
          </cell>
          <cell r="F820" t="str">
            <v>AA+(idn)</v>
          </cell>
          <cell r="H820">
            <v>381000000000</v>
          </cell>
          <cell r="I820">
            <v>41067</v>
          </cell>
          <cell r="J820">
            <v>41068</v>
          </cell>
          <cell r="L820">
            <v>42162</v>
          </cell>
          <cell r="M820" t="str">
            <v>IDA0000524B9</v>
          </cell>
          <cell r="N820" t="str">
            <v>JUNSEP 3-7</v>
          </cell>
          <cell r="O820">
            <v>3</v>
          </cell>
          <cell r="P820" t="str">
            <v>Fixed = 7.90%</v>
          </cell>
          <cell r="Q820">
            <v>42075</v>
          </cell>
          <cell r="R820">
            <v>99.93</v>
          </cell>
          <cell r="S820" t="str">
            <v>N</v>
          </cell>
          <cell r="V820" t="str">
            <v>BIIF</v>
          </cell>
          <cell r="W820">
            <v>1</v>
          </cell>
          <cell r="X820">
            <v>1</v>
          </cell>
          <cell r="Z820">
            <v>99.92</v>
          </cell>
          <cell r="AA820">
            <v>1</v>
          </cell>
          <cell r="AB820">
            <v>3</v>
          </cell>
          <cell r="AC820" t="str">
            <v>IDR</v>
          </cell>
          <cell r="AD820">
            <v>381000000000</v>
          </cell>
          <cell r="AI820">
            <v>1</v>
          </cell>
          <cell r="AJ820">
            <v>7</v>
          </cell>
          <cell r="AK820" t="str">
            <v>30/360</v>
          </cell>
          <cell r="AL820" t="str">
            <v>N</v>
          </cell>
          <cell r="AM820">
            <v>7.9</v>
          </cell>
          <cell r="AN820">
            <v>42070</v>
          </cell>
          <cell r="AO820">
            <v>42162</v>
          </cell>
          <cell r="AP820">
            <v>-5.91</v>
          </cell>
          <cell r="AQ820">
            <v>-6</v>
          </cell>
          <cell r="AR820">
            <v>2</v>
          </cell>
          <cell r="AS820">
            <v>7.8896100000000002</v>
          </cell>
          <cell r="AT820">
            <v>1</v>
          </cell>
          <cell r="AU820" t="str">
            <v>Wholesale</v>
          </cell>
          <cell r="AW820" t="str">
            <v>NISP Sekuritas</v>
          </cell>
        </row>
        <row r="821">
          <cell r="A821" t="str">
            <v>SPN12130606</v>
          </cell>
          <cell r="B821" t="str">
            <v>Government Bond</v>
          </cell>
          <cell r="C821" t="str">
            <v>Surat Perbendaharaan Negara Seri SPN12130606</v>
          </cell>
          <cell r="D821" t="str">
            <v>S</v>
          </cell>
          <cell r="E821" t="str">
            <v>I</v>
          </cell>
          <cell r="H821">
            <v>730000000000</v>
          </cell>
          <cell r="I821">
            <v>41067</v>
          </cell>
          <cell r="J821">
            <v>41068</v>
          </cell>
          <cell r="L821">
            <v>41431</v>
          </cell>
          <cell r="M821" t="str">
            <v>IDQ000006403</v>
          </cell>
          <cell r="N821" t="str">
            <v>SPN</v>
          </cell>
          <cell r="O821">
            <v>1</v>
          </cell>
          <cell r="P821" t="str">
            <v>Yield rata-rata tertimbang  4.12500%; reopening : 4.33333%</v>
          </cell>
          <cell r="Q821">
            <v>41422</v>
          </cell>
          <cell r="R821">
            <v>99.91377</v>
          </cell>
          <cell r="S821" t="str">
            <v>N</v>
          </cell>
          <cell r="V821" t="str">
            <v>GOVT</v>
          </cell>
          <cell r="W821">
            <v>99</v>
          </cell>
          <cell r="X821">
            <v>2</v>
          </cell>
          <cell r="Z821">
            <v>99.91377</v>
          </cell>
          <cell r="AA821">
            <v>99</v>
          </cell>
          <cell r="AB821">
            <v>2</v>
          </cell>
          <cell r="AC821" t="str">
            <v>IDR</v>
          </cell>
          <cell r="AD821">
            <v>1880000000000</v>
          </cell>
          <cell r="AI821">
            <v>1</v>
          </cell>
          <cell r="AJ821">
            <v>1</v>
          </cell>
          <cell r="AK821" t="str">
            <v>Actual/Actual</v>
          </cell>
          <cell r="AL821" t="str">
            <v>N</v>
          </cell>
          <cell r="AN821">
            <v>41067</v>
          </cell>
          <cell r="AO821">
            <v>41431</v>
          </cell>
          <cell r="AP821">
            <v>-7.92</v>
          </cell>
          <cell r="AQ821">
            <v>-8</v>
          </cell>
          <cell r="AR821">
            <v>25</v>
          </cell>
          <cell r="AS821">
            <v>4.5</v>
          </cell>
          <cell r="AT821">
            <v>2</v>
          </cell>
          <cell r="AU821" t="str">
            <v>Wholesale</v>
          </cell>
        </row>
        <row r="822">
          <cell r="A822" t="str">
            <v>BVIC03</v>
          </cell>
          <cell r="B822" t="str">
            <v>Bank Victoria</v>
          </cell>
          <cell r="C822" t="str">
            <v>Obligasi Bank Victoria III Tahun 2012</v>
          </cell>
          <cell r="D822" t="str">
            <v>P</v>
          </cell>
          <cell r="E822" t="str">
            <v>I</v>
          </cell>
          <cell r="F822" t="str">
            <v>idA-</v>
          </cell>
          <cell r="H822">
            <v>200000000000</v>
          </cell>
          <cell r="I822">
            <v>41087</v>
          </cell>
          <cell r="J822">
            <v>41088</v>
          </cell>
          <cell r="L822">
            <v>42913</v>
          </cell>
          <cell r="M822" t="str">
            <v>IDA000053102</v>
          </cell>
          <cell r="N822" t="str">
            <v>JUNSEP 3-27</v>
          </cell>
          <cell r="O822">
            <v>3</v>
          </cell>
          <cell r="P822" t="str">
            <v>Fixed = 10%</v>
          </cell>
          <cell r="Q822">
            <v>42836</v>
          </cell>
          <cell r="R822">
            <v>99.98</v>
          </cell>
          <cell r="S822" t="str">
            <v>N</v>
          </cell>
          <cell r="V822" t="str">
            <v>BVIC</v>
          </cell>
          <cell r="W822">
            <v>13</v>
          </cell>
          <cell r="X822">
            <v>1</v>
          </cell>
          <cell r="Z822">
            <v>99.99</v>
          </cell>
          <cell r="AA822">
            <v>1</v>
          </cell>
          <cell r="AB822">
            <v>3</v>
          </cell>
          <cell r="AC822" t="str">
            <v>IDR</v>
          </cell>
          <cell r="AD822">
            <v>200000000000</v>
          </cell>
          <cell r="AI822">
            <v>1</v>
          </cell>
          <cell r="AJ822">
            <v>8</v>
          </cell>
          <cell r="AK822" t="str">
            <v>30/360</v>
          </cell>
          <cell r="AL822" t="str">
            <v>N</v>
          </cell>
          <cell r="AM822">
            <v>10</v>
          </cell>
          <cell r="AN822">
            <v>42821</v>
          </cell>
          <cell r="AO822">
            <v>42913</v>
          </cell>
          <cell r="AP822">
            <v>-3.86</v>
          </cell>
          <cell r="AQ822">
            <v>-4</v>
          </cell>
          <cell r="AR822">
            <v>0.3</v>
          </cell>
          <cell r="AS822">
            <v>10.05462</v>
          </cell>
          <cell r="AT822">
            <v>1</v>
          </cell>
          <cell r="AU822" t="str">
            <v>Retail</v>
          </cell>
          <cell r="AW822" t="str">
            <v>Victoria Sec Ind</v>
          </cell>
        </row>
        <row r="823">
          <cell r="A823" t="str">
            <v>BBMISMSB1CN1</v>
          </cell>
          <cell r="B823" t="str">
            <v>Bank Muamalat</v>
          </cell>
          <cell r="C823" t="str">
            <v>Sukuk Subordinasi Mudharabah Berkelanjutan I Bank Muamalat Tahap I Tahun 2012</v>
          </cell>
          <cell r="D823" t="str">
            <v>P</v>
          </cell>
          <cell r="E823" t="str">
            <v>I</v>
          </cell>
          <cell r="F823" t="str">
            <v>idA-(sy)</v>
          </cell>
          <cell r="H823">
            <v>800000000000</v>
          </cell>
          <cell r="I823">
            <v>41089</v>
          </cell>
          <cell r="J823">
            <v>41092</v>
          </cell>
          <cell r="L823">
            <v>44741</v>
          </cell>
          <cell r="M823" t="str">
            <v>IDJ000005103</v>
          </cell>
          <cell r="N823" t="str">
            <v>JUNSEP 3-29</v>
          </cell>
          <cell r="O823">
            <v>3</v>
          </cell>
          <cell r="P823" t="str">
            <v>Nisbah Thn 1 - 5 = 17.12% dan Thn 6 - 10 = 34.24%</v>
          </cell>
          <cell r="Q823">
            <v>42895</v>
          </cell>
          <cell r="R823">
            <v>93.8</v>
          </cell>
          <cell r="S823" t="str">
            <v>N</v>
          </cell>
          <cell r="V823" t="str">
            <v>BBMI</v>
          </cell>
          <cell r="W823">
            <v>7</v>
          </cell>
          <cell r="X823">
            <v>1</v>
          </cell>
          <cell r="Z823">
            <v>93.79</v>
          </cell>
          <cell r="AA823">
            <v>4</v>
          </cell>
          <cell r="AB823">
            <v>3</v>
          </cell>
          <cell r="AC823" t="str">
            <v>IDR</v>
          </cell>
          <cell r="AD823">
            <v>800000000000</v>
          </cell>
          <cell r="AI823">
            <v>2</v>
          </cell>
          <cell r="AJ823">
            <v>8</v>
          </cell>
          <cell r="AK823" t="str">
            <v>30/360</v>
          </cell>
          <cell r="AL823" t="str">
            <v>N</v>
          </cell>
          <cell r="AN823">
            <v>42823</v>
          </cell>
          <cell r="AO823">
            <v>42915</v>
          </cell>
          <cell r="AP823">
            <v>1.1399999999999999</v>
          </cell>
          <cell r="AQ823">
            <v>1</v>
          </cell>
          <cell r="AR823">
            <v>0.5</v>
          </cell>
          <cell r="AT823">
            <v>4</v>
          </cell>
          <cell r="AU823" t="str">
            <v>Retail</v>
          </cell>
          <cell r="AW823" t="str">
            <v>Bahana Sec</v>
          </cell>
        </row>
        <row r="824">
          <cell r="A824" t="str">
            <v>GBRB0002MyBF</v>
          </cell>
          <cell r="B824" t="str">
            <v>Government Bond</v>
          </cell>
          <cell r="C824" t="str">
            <v>Obligasi Pem. Mei  1999 Seri FR0002</v>
          </cell>
          <cell r="D824" t="str">
            <v>S</v>
          </cell>
          <cell r="E824" t="str">
            <v>I</v>
          </cell>
          <cell r="G824">
            <v>0</v>
          </cell>
          <cell r="H824">
            <v>15365493000000</v>
          </cell>
          <cell r="I824">
            <v>36674</v>
          </cell>
          <cell r="J824">
            <v>36707</v>
          </cell>
          <cell r="K824">
            <v>367</v>
          </cell>
          <cell r="L824">
            <v>39979</v>
          </cell>
          <cell r="M824" t="str">
            <v>IDG000000506</v>
          </cell>
          <cell r="N824" t="str">
            <v>JDc6-15</v>
          </cell>
          <cell r="O824">
            <v>6</v>
          </cell>
          <cell r="P824" t="str">
            <v>Fixed:14%</v>
          </cell>
          <cell r="Q824">
            <v>39973</v>
          </cell>
          <cell r="R824">
            <v>99.9</v>
          </cell>
          <cell r="S824" t="str">
            <v>N</v>
          </cell>
          <cell r="T824">
            <v>0</v>
          </cell>
          <cell r="U824">
            <v>0</v>
          </cell>
          <cell r="V824" t="str">
            <v>GOVT</v>
          </cell>
          <cell r="W824">
            <v>99</v>
          </cell>
          <cell r="X824">
            <v>2</v>
          </cell>
          <cell r="Y824">
            <v>0</v>
          </cell>
          <cell r="Z824">
            <v>99.906229999999994</v>
          </cell>
          <cell r="AA824">
            <v>1</v>
          </cell>
          <cell r="AB824">
            <v>3</v>
          </cell>
          <cell r="AC824" t="str">
            <v>IDR</v>
          </cell>
          <cell r="AD824">
            <v>12606493000000</v>
          </cell>
          <cell r="AI824">
            <v>1</v>
          </cell>
          <cell r="AJ824">
            <v>3</v>
          </cell>
          <cell r="AK824" t="str">
            <v>Actual/Actual</v>
          </cell>
          <cell r="AL824" t="str">
            <v>N</v>
          </cell>
          <cell r="AM824">
            <v>14</v>
          </cell>
          <cell r="AN824">
            <v>39614</v>
          </cell>
          <cell r="AO824">
            <v>39797</v>
          </cell>
          <cell r="AP824">
            <v>-11.89</v>
          </cell>
          <cell r="AQ824">
            <v>-12</v>
          </cell>
          <cell r="AR824">
            <v>0.3</v>
          </cell>
          <cell r="AS824">
            <v>13.90704</v>
          </cell>
          <cell r="AT824">
            <v>1</v>
          </cell>
        </row>
        <row r="825">
          <cell r="A825" t="str">
            <v>INFI01BXBVTW</v>
          </cell>
          <cell r="B825" t="str">
            <v>Inti Fasindo Int'l</v>
          </cell>
          <cell r="C825" t="str">
            <v>Inti Fasindo I Tahun 2002 Seri B</v>
          </cell>
          <cell r="D825" t="str">
            <v>P</v>
          </cell>
          <cell r="E825" t="str">
            <v>I</v>
          </cell>
          <cell r="F825" t="str">
            <v>idD</v>
          </cell>
          <cell r="G825">
            <v>0</v>
          </cell>
          <cell r="H825">
            <v>5000000000</v>
          </cell>
          <cell r="I825">
            <v>37627</v>
          </cell>
          <cell r="J825">
            <v>37630</v>
          </cell>
          <cell r="L825">
            <v>39453</v>
          </cell>
          <cell r="M825" t="str">
            <v>IDA0000166B9</v>
          </cell>
          <cell r="N825" t="str">
            <v>JAp3-06</v>
          </cell>
          <cell r="O825">
            <v>3</v>
          </cell>
          <cell r="P825" t="str">
            <v>Cp1-8:18</v>
          </cell>
        </row>
        <row r="826">
          <cell r="A826" t="str">
            <v>GBRB-FR0005X</v>
          </cell>
          <cell r="B826" t="str">
            <v>Government Bond</v>
          </cell>
          <cell r="C826" t="str">
            <v>Obligasi Pem. Mei  1999 Seri FR0005</v>
          </cell>
          <cell r="D826" t="str">
            <v>S</v>
          </cell>
          <cell r="E826" t="str">
            <v>I</v>
          </cell>
          <cell r="G826">
            <v>0</v>
          </cell>
          <cell r="H826">
            <v>11747245000000</v>
          </cell>
          <cell r="I826">
            <v>36308</v>
          </cell>
          <cell r="J826">
            <v>36557</v>
          </cell>
          <cell r="L826">
            <v>39278</v>
          </cell>
          <cell r="M826" t="str">
            <v>IDG000002106</v>
          </cell>
          <cell r="N826" t="str">
            <v>JJy6-15</v>
          </cell>
          <cell r="O826">
            <v>6</v>
          </cell>
          <cell r="P826" t="str">
            <v>Fixed:12.25%</v>
          </cell>
          <cell r="Q826">
            <v>39273</v>
          </cell>
          <cell r="R826">
            <v>100.125</v>
          </cell>
          <cell r="S826" t="str">
            <v>N</v>
          </cell>
          <cell r="T826">
            <v>99</v>
          </cell>
          <cell r="U826">
            <v>99</v>
          </cell>
          <cell r="V826" t="str">
            <v>GOVT</v>
          </cell>
          <cell r="W826">
            <v>99</v>
          </cell>
          <cell r="X826">
            <v>2</v>
          </cell>
          <cell r="Z826">
            <v>100.125</v>
          </cell>
          <cell r="AA826">
            <v>1</v>
          </cell>
          <cell r="AB826">
            <v>3</v>
          </cell>
          <cell r="AC826" t="str">
            <v>IDR</v>
          </cell>
          <cell r="AD826">
            <v>11747245000000</v>
          </cell>
          <cell r="AI826">
            <v>1</v>
          </cell>
          <cell r="AJ826">
            <v>3</v>
          </cell>
          <cell r="AK826" t="str">
            <v>Actual/Actual</v>
          </cell>
          <cell r="AL826" t="str">
            <v>N</v>
          </cell>
          <cell r="AM826">
            <v>12.25</v>
          </cell>
          <cell r="AP826">
            <v>-13.81</v>
          </cell>
          <cell r="AQ826">
            <v>-14</v>
          </cell>
          <cell r="AT826">
            <v>1</v>
          </cell>
        </row>
        <row r="827">
          <cell r="A827" t="str">
            <v>WIKA03BXBVTW</v>
          </cell>
          <cell r="B827" t="str">
            <v>Wijaya Karya</v>
          </cell>
          <cell r="C827" t="str">
            <v>WIKA III Amortisasi Th. 2003 Seri B</v>
          </cell>
          <cell r="D827" t="str">
            <v>P</v>
          </cell>
          <cell r="E827" t="str">
            <v>I</v>
          </cell>
          <cell r="F827" t="str">
            <v>idA-</v>
          </cell>
          <cell r="G827">
            <v>0</v>
          </cell>
          <cell r="H827">
            <v>11000000000</v>
          </cell>
          <cell r="I827">
            <v>37722</v>
          </cell>
          <cell r="J827">
            <v>37727</v>
          </cell>
          <cell r="K827">
            <v>367</v>
          </cell>
          <cell r="L827">
            <v>39549</v>
          </cell>
          <cell r="M827" t="str">
            <v>IDA0000168B5</v>
          </cell>
          <cell r="N827" t="str">
            <v>AJy3-11</v>
          </cell>
          <cell r="O827">
            <v>3</v>
          </cell>
          <cell r="P827" t="str">
            <v>Th.1:16%; Th2-5:SBI+2</v>
          </cell>
        </row>
        <row r="828">
          <cell r="A828" t="str">
            <v>BABP01XXBFTW</v>
          </cell>
          <cell r="B828" t="str">
            <v>Bank BP</v>
          </cell>
          <cell r="C828" t="str">
            <v>Bank BP I Tahun 2003</v>
          </cell>
          <cell r="D828" t="str">
            <v>P</v>
          </cell>
          <cell r="E828" t="str">
            <v>I</v>
          </cell>
          <cell r="F828" t="str">
            <v>idBBB-/A</v>
          </cell>
          <cell r="G828">
            <v>0</v>
          </cell>
          <cell r="H828">
            <v>99000000000</v>
          </cell>
          <cell r="I828">
            <v>37736</v>
          </cell>
          <cell r="J828">
            <v>37740</v>
          </cell>
          <cell r="L828">
            <v>38832</v>
          </cell>
          <cell r="M828" t="str">
            <v>IDA000016901</v>
          </cell>
          <cell r="N828" t="str">
            <v>AJy3-25</v>
          </cell>
          <cell r="O828">
            <v>3</v>
          </cell>
          <cell r="P828" t="str">
            <v>Fixed:13</v>
          </cell>
        </row>
        <row r="829">
          <cell r="A829" t="str">
            <v>LPPI01AXBFTW</v>
          </cell>
          <cell r="B829" t="str">
            <v>Lontar Papyrus</v>
          </cell>
          <cell r="C829" t="str">
            <v>Lontar Papyrus I Tahun 2000 Seri A</v>
          </cell>
          <cell r="D829" t="str">
            <v>P</v>
          </cell>
          <cell r="E829" t="str">
            <v>I</v>
          </cell>
          <cell r="F829" t="str">
            <v>idD</v>
          </cell>
          <cell r="G829">
            <v>0</v>
          </cell>
          <cell r="H829">
            <v>900000000000</v>
          </cell>
          <cell r="I829">
            <v>36642</v>
          </cell>
          <cell r="J829">
            <v>36654</v>
          </cell>
          <cell r="K829">
            <v>38261</v>
          </cell>
          <cell r="L829">
            <v>38468</v>
          </cell>
          <cell r="M829" t="str">
            <v>IDA0000118A2</v>
          </cell>
          <cell r="N829" t="str">
            <v>AJy3-26</v>
          </cell>
          <cell r="O829">
            <v>3</v>
          </cell>
          <cell r="P829" t="str">
            <v>Fixed : 17%</v>
          </cell>
          <cell r="S829" t="str">
            <v>N</v>
          </cell>
          <cell r="T829">
            <v>3</v>
          </cell>
          <cell r="U829">
            <v>37</v>
          </cell>
          <cell r="V829" t="str">
            <v>LPPI</v>
          </cell>
          <cell r="W829">
            <v>2</v>
          </cell>
          <cell r="X829">
            <v>1</v>
          </cell>
          <cell r="Y829">
            <v>10</v>
          </cell>
          <cell r="AA829">
            <v>1</v>
          </cell>
          <cell r="AB829">
            <v>3</v>
          </cell>
          <cell r="AC829" t="str">
            <v>IDR</v>
          </cell>
          <cell r="AD829">
            <v>900000000000</v>
          </cell>
          <cell r="AI829">
            <v>1</v>
          </cell>
          <cell r="AJ829">
            <v>23</v>
          </cell>
          <cell r="AK829" t="str">
            <v>30/360</v>
          </cell>
          <cell r="AL829" t="str">
            <v>N</v>
          </cell>
          <cell r="AM829">
            <v>17</v>
          </cell>
          <cell r="AP829">
            <v>-16.03</v>
          </cell>
          <cell r="AQ829">
            <v>-17</v>
          </cell>
          <cell r="AT829">
            <v>1</v>
          </cell>
        </row>
        <row r="830">
          <cell r="A830" t="str">
            <v>LPPI01BXBVTW</v>
          </cell>
          <cell r="B830" t="str">
            <v>Lontar Papyrus</v>
          </cell>
          <cell r="C830" t="str">
            <v>Lontar Papyrus I Tahun 2000 Seri B</v>
          </cell>
          <cell r="D830" t="str">
            <v>P</v>
          </cell>
          <cell r="E830" t="str">
            <v>I</v>
          </cell>
          <cell r="F830" t="str">
            <v>idD</v>
          </cell>
          <cell r="G830">
            <v>0</v>
          </cell>
          <cell r="H830">
            <v>50000000000</v>
          </cell>
          <cell r="I830">
            <v>36642</v>
          </cell>
          <cell r="J830">
            <v>36654</v>
          </cell>
          <cell r="K830">
            <v>38261</v>
          </cell>
          <cell r="L830">
            <v>38468</v>
          </cell>
          <cell r="M830" t="str">
            <v>IDA0000118B0</v>
          </cell>
          <cell r="N830" t="str">
            <v>AJy3-26</v>
          </cell>
          <cell r="O830">
            <v>3</v>
          </cell>
          <cell r="P830" t="str">
            <v>JIBOR6+2</v>
          </cell>
        </row>
        <row r="831">
          <cell r="A831" t="str">
            <v>LPPI01CXBVTW</v>
          </cell>
          <cell r="B831" t="str">
            <v>Lontar Papyrus</v>
          </cell>
          <cell r="C831" t="str">
            <v>Lontar Papyrus I Tahun 2000 Seri C</v>
          </cell>
          <cell r="D831" t="str">
            <v>P</v>
          </cell>
          <cell r="E831" t="str">
            <v>I</v>
          </cell>
          <cell r="F831" t="str">
            <v>idD</v>
          </cell>
          <cell r="G831">
            <v>0</v>
          </cell>
          <cell r="H831">
            <v>50000000000</v>
          </cell>
          <cell r="I831">
            <v>36642</v>
          </cell>
          <cell r="J831">
            <v>36654</v>
          </cell>
          <cell r="K831">
            <v>38261</v>
          </cell>
          <cell r="L831">
            <v>38468</v>
          </cell>
          <cell r="M831" t="str">
            <v>IDA0000118C8</v>
          </cell>
          <cell r="N831" t="str">
            <v>AJy3-26</v>
          </cell>
          <cell r="O831">
            <v>3</v>
          </cell>
          <cell r="P831" t="str">
            <v>ATD6+3%</v>
          </cell>
          <cell r="S831" t="str">
            <v>N</v>
          </cell>
          <cell r="T831">
            <v>3</v>
          </cell>
          <cell r="U831">
            <v>37</v>
          </cell>
          <cell r="V831" t="str">
            <v>LPPI</v>
          </cell>
          <cell r="W831">
            <v>2</v>
          </cell>
          <cell r="X831">
            <v>1</v>
          </cell>
          <cell r="Y831">
            <v>10</v>
          </cell>
          <cell r="AA831">
            <v>2</v>
          </cell>
          <cell r="AB831">
            <v>3</v>
          </cell>
          <cell r="AC831" t="str">
            <v>IDR</v>
          </cell>
          <cell r="AD831">
            <v>50000000000</v>
          </cell>
          <cell r="AI831">
            <v>1</v>
          </cell>
          <cell r="AJ831">
            <v>23</v>
          </cell>
          <cell r="AK831" t="str">
            <v>30/360</v>
          </cell>
          <cell r="AL831" t="str">
            <v>N</v>
          </cell>
          <cell r="AP831">
            <v>-16.03</v>
          </cell>
          <cell r="AQ831">
            <v>-17</v>
          </cell>
          <cell r="AT831">
            <v>1</v>
          </cell>
        </row>
        <row r="832">
          <cell r="A832" t="str">
            <v>BASS01XXBFTW</v>
          </cell>
          <cell r="B832" t="str">
            <v>Bahtera Adimina</v>
          </cell>
          <cell r="C832" t="str">
            <v>Obligasi Bahtera Adimina Samudra I Tahun 2000 (* Extend Maturity Due to RUPO)</v>
          </cell>
          <cell r="D832" t="str">
            <v>P</v>
          </cell>
          <cell r="E832" t="str">
            <v>I</v>
          </cell>
          <cell r="F832" t="str">
            <v>NA</v>
          </cell>
          <cell r="H832">
            <v>75000000000</v>
          </cell>
          <cell r="I832">
            <v>36682</v>
          </cell>
          <cell r="J832">
            <v>38510</v>
          </cell>
          <cell r="K832">
            <v>363</v>
          </cell>
          <cell r="L832">
            <v>40334</v>
          </cell>
          <cell r="M832" t="str">
            <v>IDA000011902</v>
          </cell>
          <cell r="N832" t="str">
            <v>JSp3-05</v>
          </cell>
          <cell r="O832">
            <v>3</v>
          </cell>
          <cell r="P832" t="str">
            <v xml:space="preserve">Th I </v>
          </cell>
        </row>
      </sheetData>
      <sheetData sheetId="8">
        <row r="2">
          <cell r="A2" t="str">
            <v>M</v>
          </cell>
          <cell r="B2" t="str">
            <v>B</v>
          </cell>
          <cell r="C2" t="str">
            <v>Merger&amp;Acqui.Receiver</v>
          </cell>
          <cell r="D2" t="str">
            <v>S</v>
          </cell>
          <cell r="E2" t="str">
            <v>Merger&amp;Acqui.</v>
          </cell>
        </row>
        <row r="3">
          <cell r="A3" t="str">
            <v>M</v>
          </cell>
          <cell r="B3" t="str">
            <v>S</v>
          </cell>
          <cell r="C3" t="str">
            <v>Merger&amp;Acqui.Deliverer</v>
          </cell>
          <cell r="D3" t="str">
            <v>R</v>
          </cell>
          <cell r="E3" t="str">
            <v>Merger&amp;Acqui.</v>
          </cell>
        </row>
        <row r="4">
          <cell r="A4" t="str">
            <v>N</v>
          </cell>
          <cell r="B4" t="str">
            <v>S</v>
          </cell>
          <cell r="C4" t="str">
            <v>Redeem Deliverer</v>
          </cell>
          <cell r="D4" t="str">
            <v>T</v>
          </cell>
          <cell r="E4" t="str">
            <v>Redeem</v>
          </cell>
        </row>
        <row r="5">
          <cell r="A5" t="str">
            <v>N</v>
          </cell>
          <cell r="B5" t="str">
            <v>B</v>
          </cell>
          <cell r="C5" t="str">
            <v>Redeem Receiver</v>
          </cell>
          <cell r="D5" t="str">
            <v>U</v>
          </cell>
          <cell r="E5" t="str">
            <v>Redeem</v>
          </cell>
        </row>
        <row r="6">
          <cell r="A6" t="str">
            <v>E</v>
          </cell>
          <cell r="B6" t="str">
            <v>S</v>
          </cell>
          <cell r="C6" t="str">
            <v>Creation Deliver</v>
          </cell>
          <cell r="D6" t="str">
            <v>L</v>
          </cell>
          <cell r="E6" t="str">
            <v>Creation</v>
          </cell>
        </row>
        <row r="7">
          <cell r="A7" t="str">
            <v>E</v>
          </cell>
          <cell r="B7" t="str">
            <v>B</v>
          </cell>
          <cell r="C7" t="str">
            <v>Creation Receive</v>
          </cell>
          <cell r="D7" t="str">
            <v>M</v>
          </cell>
          <cell r="E7" t="str">
            <v>Creation</v>
          </cell>
        </row>
        <row r="8">
          <cell r="A8" t="str">
            <v>C</v>
          </cell>
          <cell r="B8" t="str">
            <v>S</v>
          </cell>
          <cell r="C8" t="str">
            <v>Convertion Deliver</v>
          </cell>
          <cell r="D8" t="str">
            <v>N</v>
          </cell>
          <cell r="E8" t="str">
            <v>Convertion</v>
          </cell>
        </row>
        <row r="9">
          <cell r="A9" t="str">
            <v>C</v>
          </cell>
          <cell r="B9" t="str">
            <v>B</v>
          </cell>
          <cell r="C9" t="str">
            <v>Convertion Receive</v>
          </cell>
          <cell r="D9" t="str">
            <v>O</v>
          </cell>
          <cell r="E9" t="str">
            <v>Convertion</v>
          </cell>
        </row>
        <row r="10">
          <cell r="A10" t="str">
            <v>A</v>
          </cell>
          <cell r="B10" t="str">
            <v>S</v>
          </cell>
          <cell r="C10" t="str">
            <v>Guaranty Deliver</v>
          </cell>
          <cell r="D10" t="str">
            <v>P</v>
          </cell>
          <cell r="E10" t="str">
            <v>Guaranty</v>
          </cell>
        </row>
        <row r="11">
          <cell r="A11" t="str">
            <v>A</v>
          </cell>
          <cell r="B11" t="str">
            <v>B</v>
          </cell>
          <cell r="C11" t="str">
            <v>Guaranty Receive</v>
          </cell>
          <cell r="D11" t="str">
            <v>Q</v>
          </cell>
          <cell r="E11" t="str">
            <v>Guaranty</v>
          </cell>
        </row>
        <row r="12">
          <cell r="A12" t="str">
            <v>O</v>
          </cell>
          <cell r="B12" t="str">
            <v>S</v>
          </cell>
          <cell r="C12" t="str">
            <v>Outright</v>
          </cell>
          <cell r="D12">
            <v>1</v>
          </cell>
          <cell r="E12" t="str">
            <v>Outright</v>
          </cell>
        </row>
        <row r="13">
          <cell r="A13" t="str">
            <v>Y</v>
          </cell>
          <cell r="B13" t="str">
            <v>S</v>
          </cell>
          <cell r="C13" t="str">
            <v>Buyback Sell</v>
          </cell>
          <cell r="D13">
            <v>5</v>
          </cell>
          <cell r="E13" t="str">
            <v>Buyback</v>
          </cell>
        </row>
        <row r="14">
          <cell r="A14" t="str">
            <v>Y</v>
          </cell>
          <cell r="B14" t="str">
            <v>B</v>
          </cell>
          <cell r="C14" t="str">
            <v>Buyback Buy</v>
          </cell>
          <cell r="D14">
            <v>6</v>
          </cell>
          <cell r="E14" t="str">
            <v>Buyback</v>
          </cell>
        </row>
        <row r="15">
          <cell r="A15" t="str">
            <v>R</v>
          </cell>
          <cell r="B15" t="str">
            <v>S</v>
          </cell>
          <cell r="C15" t="str">
            <v>Repo</v>
          </cell>
          <cell r="D15">
            <v>3</v>
          </cell>
          <cell r="E15" t="str">
            <v>Repo</v>
          </cell>
        </row>
        <row r="16">
          <cell r="A16" t="str">
            <v>L</v>
          </cell>
          <cell r="B16" t="str">
            <v>S</v>
          </cell>
          <cell r="C16" t="str">
            <v>SLB Lend</v>
          </cell>
          <cell r="D16" t="str">
            <v>B</v>
          </cell>
          <cell r="E16" t="str">
            <v>SLB</v>
          </cell>
        </row>
        <row r="17">
          <cell r="A17" t="str">
            <v>L</v>
          </cell>
          <cell r="B17" t="str">
            <v>B</v>
          </cell>
          <cell r="C17" t="str">
            <v>SLB Borrow</v>
          </cell>
          <cell r="D17" t="str">
            <v>C</v>
          </cell>
          <cell r="E17" t="str">
            <v>SLB</v>
          </cell>
        </row>
        <row r="18">
          <cell r="A18" t="str">
            <v>D</v>
          </cell>
          <cell r="B18" t="str">
            <v>S</v>
          </cell>
          <cell r="C18" t="str">
            <v>Donation Deliver</v>
          </cell>
          <cell r="D18" t="str">
            <v>D</v>
          </cell>
          <cell r="E18" t="str">
            <v>Donation</v>
          </cell>
        </row>
        <row r="19">
          <cell r="A19" t="str">
            <v>D</v>
          </cell>
          <cell r="B19" t="str">
            <v>B</v>
          </cell>
          <cell r="C19" t="str">
            <v>Donation Receive</v>
          </cell>
          <cell r="D19" t="str">
            <v>E</v>
          </cell>
          <cell r="E19" t="str">
            <v>Donation</v>
          </cell>
        </row>
        <row r="20">
          <cell r="A20" t="str">
            <v>G</v>
          </cell>
          <cell r="B20" t="str">
            <v>S</v>
          </cell>
          <cell r="C20" t="str">
            <v>Legal Deliver</v>
          </cell>
          <cell r="D20" t="str">
            <v>F</v>
          </cell>
          <cell r="E20" t="str">
            <v>Legal</v>
          </cell>
        </row>
        <row r="21">
          <cell r="A21" t="str">
            <v>G</v>
          </cell>
          <cell r="B21" t="str">
            <v>B</v>
          </cell>
          <cell r="C21" t="str">
            <v>Legal Receive</v>
          </cell>
          <cell r="D21" t="str">
            <v>G</v>
          </cell>
          <cell r="E21" t="str">
            <v>Legal</v>
          </cell>
        </row>
        <row r="22">
          <cell r="A22" t="str">
            <v>T</v>
          </cell>
          <cell r="B22" t="str">
            <v>S</v>
          </cell>
          <cell r="C22" t="str">
            <v>In House Transfer Deliver</v>
          </cell>
          <cell r="D22">
            <v>9</v>
          </cell>
          <cell r="E22" t="str">
            <v>In House Transfer</v>
          </cell>
        </row>
        <row r="23">
          <cell r="A23" t="str">
            <v>T</v>
          </cell>
          <cell r="B23" t="str">
            <v>B</v>
          </cell>
          <cell r="C23" t="str">
            <v>In House Transfer Receive</v>
          </cell>
          <cell r="D23" t="str">
            <v>A</v>
          </cell>
          <cell r="E23" t="str">
            <v>In House Transfer</v>
          </cell>
        </row>
        <row r="24">
          <cell r="A24" t="str">
            <v>I</v>
          </cell>
          <cell r="B24" t="str">
            <v>S</v>
          </cell>
          <cell r="C24" t="str">
            <v>Inheritance Deliver</v>
          </cell>
          <cell r="D24" t="str">
            <v>H</v>
          </cell>
          <cell r="E24" t="str">
            <v>Inheritance</v>
          </cell>
        </row>
        <row r="25">
          <cell r="A25" t="str">
            <v>I</v>
          </cell>
          <cell r="B25" t="str">
            <v>B</v>
          </cell>
          <cell r="C25" t="str">
            <v>Inheritance Receive</v>
          </cell>
          <cell r="D25" t="str">
            <v>I</v>
          </cell>
          <cell r="E25" t="str">
            <v>Inheritance</v>
          </cell>
        </row>
        <row r="26">
          <cell r="A26" t="str">
            <v>B</v>
          </cell>
          <cell r="B26" t="str">
            <v>S</v>
          </cell>
          <cell r="C26" t="str">
            <v>Barter Deliver</v>
          </cell>
          <cell r="D26" t="str">
            <v>J</v>
          </cell>
          <cell r="E26" t="str">
            <v>Barter</v>
          </cell>
        </row>
        <row r="27">
          <cell r="A27" t="str">
            <v>B</v>
          </cell>
          <cell r="B27" t="str">
            <v>B</v>
          </cell>
          <cell r="C27" t="str">
            <v>Barter Receive</v>
          </cell>
          <cell r="D27" t="str">
            <v>K</v>
          </cell>
          <cell r="E27" t="str">
            <v>Barter</v>
          </cell>
        </row>
        <row r="28">
          <cell r="A28" t="str">
            <v>H</v>
          </cell>
          <cell r="B28" t="str">
            <v>S</v>
          </cell>
          <cell r="C28" t="str">
            <v>Others Deliver</v>
          </cell>
          <cell r="D28">
            <v>7</v>
          </cell>
          <cell r="E28" t="str">
            <v>Others</v>
          </cell>
        </row>
        <row r="29">
          <cell r="A29" t="str">
            <v>H</v>
          </cell>
          <cell r="B29" t="str">
            <v>B</v>
          </cell>
          <cell r="C29" t="str">
            <v>Others Receive</v>
          </cell>
          <cell r="D29">
            <v>8</v>
          </cell>
          <cell r="E29" t="str">
            <v>Others</v>
          </cell>
        </row>
        <row r="30">
          <cell r="A30" t="str">
            <v>W</v>
          </cell>
          <cell r="B30" t="str">
            <v>S</v>
          </cell>
          <cell r="C30" t="str">
            <v>When Issued Deliverer</v>
          </cell>
          <cell r="D30" t="str">
            <v>V</v>
          </cell>
          <cell r="E30" t="str">
            <v>When Issued</v>
          </cell>
        </row>
        <row r="31">
          <cell r="A31" t="str">
            <v>W</v>
          </cell>
          <cell r="B31" t="str">
            <v>B</v>
          </cell>
          <cell r="C31" t="str">
            <v>When Issued Receiver</v>
          </cell>
          <cell r="D31" t="str">
            <v>W</v>
          </cell>
          <cell r="E31" t="str">
            <v>When Issued</v>
          </cell>
        </row>
        <row r="32">
          <cell r="A32" t="str">
            <v>S</v>
          </cell>
          <cell r="B32" t="str">
            <v>S</v>
          </cell>
          <cell r="C32" t="str">
            <v>Asset Transfer</v>
          </cell>
          <cell r="D32" t="str">
            <v>X</v>
          </cell>
          <cell r="E32" t="str">
            <v xml:space="preserve">Asset Transfer </v>
          </cell>
        </row>
      </sheetData>
      <sheetData sheetId="9">
        <row r="2">
          <cell r="A2">
            <v>1</v>
          </cell>
          <cell r="B2" t="str">
            <v>Government</v>
          </cell>
        </row>
        <row r="3">
          <cell r="A3">
            <v>2</v>
          </cell>
          <cell r="B3" t="str">
            <v>Corporate</v>
          </cell>
        </row>
        <row r="4">
          <cell r="A4">
            <v>3</v>
          </cell>
          <cell r="B4" t="str">
            <v>ABS</v>
          </cell>
        </row>
        <row r="5">
          <cell r="A5">
            <v>4</v>
          </cell>
          <cell r="B5" t="str">
            <v>Municipal</v>
          </cell>
        </row>
        <row r="6">
          <cell r="A6">
            <v>5</v>
          </cell>
          <cell r="B6" t="str">
            <v>MTN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24EE-5C51-B248-9557-C9D3B35E97FD}">
  <dimension ref="A1:V158"/>
  <sheetViews>
    <sheetView tabSelected="1" topLeftCell="I1" workbookViewId="0">
      <selection activeCell="O21" sqref="O21"/>
    </sheetView>
  </sheetViews>
  <sheetFormatPr baseColWidth="10" defaultColWidth="8.83203125" defaultRowHeight="16" x14ac:dyDescent="0.2"/>
  <cols>
    <col min="1" max="3" width="18.1640625" style="1" bestFit="1" customWidth="1"/>
    <col min="4" max="4" width="14.33203125" style="3" customWidth="1"/>
    <col min="5" max="5" width="13.5" bestFit="1" customWidth="1"/>
    <col min="6" max="6" width="18.1640625" style="1" bestFit="1" customWidth="1"/>
    <col min="7" max="7" width="14.5" bestFit="1" customWidth="1"/>
    <col min="8" max="8" width="85.6640625" bestFit="1" customWidth="1"/>
    <col min="9" max="9" width="18.1640625" bestFit="1" customWidth="1"/>
    <col min="10" max="10" width="18.1640625" customWidth="1"/>
    <col min="11" max="11" width="8.83203125" style="2" bestFit="1"/>
    <col min="12" max="12" width="9.33203125" style="2" bestFit="1" customWidth="1"/>
    <col min="13" max="13" width="9.83203125" style="2" bestFit="1" customWidth="1"/>
    <col min="14" max="14" width="9.5" style="2" bestFit="1" customWidth="1"/>
    <col min="15" max="15" width="17.6640625" customWidth="1"/>
    <col min="16" max="16" width="22" bestFit="1" customWidth="1"/>
    <col min="17" max="17" width="20.83203125" bestFit="1" customWidth="1"/>
    <col min="18" max="18" width="18.1640625" style="1" bestFit="1" customWidth="1"/>
    <col min="19" max="19" width="11.83203125" bestFit="1" customWidth="1"/>
    <col min="20" max="20" width="7.83203125" bestFit="1" customWidth="1"/>
    <col min="21" max="21" width="13.6640625" style="2" bestFit="1" customWidth="1"/>
    <col min="22" max="22" width="18.1640625" style="1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3" t="s">
        <v>3</v>
      </c>
      <c r="E1" t="s">
        <v>4</v>
      </c>
      <c r="F1" s="1" t="s">
        <v>5</v>
      </c>
      <c r="G1" t="s">
        <v>6</v>
      </c>
      <c r="H1" s="3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s="2" t="s">
        <v>20</v>
      </c>
      <c r="V1" s="1" t="s">
        <v>21</v>
      </c>
    </row>
    <row r="2" spans="1:22" x14ac:dyDescent="0.2">
      <c r="A2" s="1">
        <v>44320.409722222219</v>
      </c>
      <c r="B2" s="1">
        <f>A2-0.005</f>
        <v>44320.404722222222</v>
      </c>
      <c r="C2" s="1">
        <f>A2+0.005</f>
        <v>44320.414722222216</v>
      </c>
      <c r="D2" s="3" t="s">
        <v>22</v>
      </c>
      <c r="E2" t="s">
        <v>23</v>
      </c>
      <c r="F2" s="1">
        <f>C2+3</f>
        <v>44323.414722222216</v>
      </c>
      <c r="G2" t="s">
        <v>24</v>
      </c>
      <c r="H2" t="str">
        <f>IFERROR(VLOOKUP(G2,[1]securities_master!$A$2:$F$832,3,FALSE),G2)</f>
        <v>Obligasi Negara Th. 2005 Seri FR0032</v>
      </c>
      <c r="I2">
        <v>1</v>
      </c>
      <c r="J2" t="str">
        <f>VLOOKUP(I2,[1]securities_type!$A$2:$B$6,2,FALSE)</f>
        <v>Government</v>
      </c>
      <c r="K2" s="2">
        <v>103.5</v>
      </c>
      <c r="L2" s="2">
        <v>87</v>
      </c>
      <c r="M2" s="2">
        <v>9004.5</v>
      </c>
      <c r="N2" s="2">
        <v>7.0398100000000001</v>
      </c>
      <c r="O2" t="s">
        <v>25</v>
      </c>
      <c r="P2" t="str">
        <f>VLOOKUP(O2,[1]transaction_type!$A$2:$E$32,3,FALSE)</f>
        <v>Outright</v>
      </c>
      <c r="Q2" t="s">
        <v>26</v>
      </c>
      <c r="R2" s="1">
        <v>45085</v>
      </c>
      <c r="S2">
        <v>2.095890410958904</v>
      </c>
      <c r="T2" t="str">
        <f>IFERROR(VLOOKUP(G2,[1]securities_master!$A$2:$F$832,6,FALSE),"idAAA+")</f>
        <v>idAA</v>
      </c>
      <c r="U2" s="2">
        <f>IF(VLOOKUP(G2,[1]securities_master!$A$2:$AW$832,39,FALSE)=0,6,VLOOKUP(G2,[1]securities_master!$A$2:$AW$832,39,FALSE))</f>
        <v>15</v>
      </c>
    </row>
    <row r="3" spans="1:22" x14ac:dyDescent="0.2">
      <c r="A3" s="1">
        <f>A2+0.003</f>
        <v>44320.412722222216</v>
      </c>
      <c r="B3" s="1">
        <f t="shared" ref="B3:B66" si="0">A3-0.005</f>
        <v>44320.407722222219</v>
      </c>
      <c r="C3" s="1">
        <f t="shared" ref="C3:C66" si="1">A3+0.005</f>
        <v>44320.417722222213</v>
      </c>
      <c r="D3" s="3" t="s">
        <v>22</v>
      </c>
      <c r="E3" t="s">
        <v>23</v>
      </c>
      <c r="F3" s="1">
        <f t="shared" ref="F3:F66" si="2">C3+3</f>
        <v>44323.417722222213</v>
      </c>
      <c r="G3" t="s">
        <v>27</v>
      </c>
      <c r="H3" t="str">
        <f>IFERROR(VLOOKUP(G3,[1]securities_master!$A$2:$F$832,3,FALSE),G3)</f>
        <v>Obligasi Negara Republik Indonesia Seri ORI010</v>
      </c>
      <c r="I3">
        <v>1</v>
      </c>
      <c r="J3" t="str">
        <f>VLOOKUP(I3,[1]securities_type!$A$2:$B$6,2,FALSE)</f>
        <v>Government</v>
      </c>
      <c r="K3" s="2">
        <v>101.35</v>
      </c>
      <c r="L3" s="2">
        <v>83</v>
      </c>
      <c r="M3" s="2">
        <v>8412.0499999999993</v>
      </c>
      <c r="N3" s="2">
        <v>7.1050300000000002</v>
      </c>
      <c r="O3" t="s">
        <v>25</v>
      </c>
      <c r="P3" t="str">
        <f>VLOOKUP(O3,[1]transaction_type!$A$2:$E$32,3,FALSE)</f>
        <v>Outright</v>
      </c>
      <c r="Q3" t="s">
        <v>26</v>
      </c>
      <c r="R3" s="1">
        <v>44954</v>
      </c>
      <c r="S3">
        <v>1.736986301369863</v>
      </c>
      <c r="T3" t="str">
        <f>IFERROR(VLOOKUP(G3,[1]securities_master!$A$2:$F$832,6,FALSE),"idAAA+")</f>
        <v>idAAA</v>
      </c>
      <c r="U3" s="2">
        <f>IF(VLOOKUP(G3,[1]securities_master!$A$2:$AW$832,39,FALSE)=0,6,VLOOKUP(G3,[1]securities_master!$A$2:$AW$832,39,FALSE))</f>
        <v>8.5</v>
      </c>
    </row>
    <row r="4" spans="1:22" x14ac:dyDescent="0.2">
      <c r="A4" s="1">
        <f t="shared" ref="A4:A41" si="3">A3+0.003</f>
        <v>44320.415722222213</v>
      </c>
      <c r="B4" s="1">
        <f t="shared" si="0"/>
        <v>44320.410722222216</v>
      </c>
      <c r="C4" s="1">
        <f t="shared" si="1"/>
        <v>44320.42072222221</v>
      </c>
      <c r="D4" s="3" t="s">
        <v>22</v>
      </c>
      <c r="E4" t="s">
        <v>23</v>
      </c>
      <c r="F4" s="1">
        <f t="shared" si="2"/>
        <v>44323.42072222221</v>
      </c>
      <c r="G4" t="s">
        <v>28</v>
      </c>
      <c r="H4" t="str">
        <f>IFERROR(VLOOKUP(G4,[1]securities_master!$A$2:$F$832,3,FALSE),G4)</f>
        <v>Obligasi Negara Republik Indonesia Seri ORI005</v>
      </c>
      <c r="I4">
        <v>1</v>
      </c>
      <c r="J4" t="str">
        <f>VLOOKUP(I4,[1]securities_type!$A$2:$B$6,2,FALSE)</f>
        <v>Government</v>
      </c>
      <c r="K4" s="2">
        <v>101.25</v>
      </c>
      <c r="L4" s="2">
        <v>35</v>
      </c>
      <c r="M4" s="2">
        <v>3543.75</v>
      </c>
      <c r="N4" s="2">
        <v>7.3389800000000003</v>
      </c>
      <c r="O4" t="s">
        <v>25</v>
      </c>
      <c r="P4" t="str">
        <f>VLOOKUP(O4,[1]transaction_type!$A$2:$E$32,3,FALSE)</f>
        <v>Outright</v>
      </c>
      <c r="Q4" t="s">
        <v>26</v>
      </c>
      <c r="R4" s="1">
        <v>45208</v>
      </c>
      <c r="S4">
        <v>2.4328767123287673</v>
      </c>
      <c r="T4" t="str">
        <f>IFERROR(VLOOKUP(G4,[1]securities_master!$A$2:$F$832,6,FALSE),"idAAA+")</f>
        <v>idAAA</v>
      </c>
      <c r="U4" s="2">
        <f>IF(VLOOKUP(G4,[1]securities_master!$A$2:$AW$832,39,FALSE)=0,6,VLOOKUP(G4,[1]securities_master!$A$2:$AW$832,39,FALSE))</f>
        <v>6</v>
      </c>
    </row>
    <row r="5" spans="1:22" x14ac:dyDescent="0.2">
      <c r="A5" s="1">
        <f t="shared" si="3"/>
        <v>44320.41872222221</v>
      </c>
      <c r="B5" s="1">
        <f t="shared" si="0"/>
        <v>44320.413722222213</v>
      </c>
      <c r="C5" s="1">
        <f t="shared" si="1"/>
        <v>44320.423722222207</v>
      </c>
      <c r="D5" s="3" t="s">
        <v>22</v>
      </c>
      <c r="E5" t="s">
        <v>23</v>
      </c>
      <c r="F5" s="1">
        <f t="shared" si="2"/>
        <v>44323.423722222207</v>
      </c>
      <c r="G5" t="s">
        <v>29</v>
      </c>
      <c r="H5" t="str">
        <f>IFERROR(VLOOKUP(G5,[1]securities_master!$A$2:$F$832,3,FALSE),G5)</f>
        <v>Obligasi Subordinasi Bank Victoria III Tahun 2013 Dengan Tingkat Bunga Tetap</v>
      </c>
      <c r="I5">
        <v>2</v>
      </c>
      <c r="J5" t="str">
        <f>VLOOKUP(I5,[1]securities_type!$A$2:$B$6,2,FALSE)</f>
        <v>Corporate</v>
      </c>
      <c r="K5" s="2">
        <v>107</v>
      </c>
      <c r="L5" s="2">
        <v>40</v>
      </c>
      <c r="M5" s="2">
        <v>4280</v>
      </c>
      <c r="N5" s="2">
        <v>8.2553900000000002</v>
      </c>
      <c r="O5" t="s">
        <v>30</v>
      </c>
      <c r="P5" t="str">
        <f>VLOOKUP(O5,[1]transaction_type!$A$2:$E$32,3,FALSE)</f>
        <v>Repo</v>
      </c>
      <c r="Q5" t="s">
        <v>26</v>
      </c>
      <c r="R5" s="1">
        <v>45320</v>
      </c>
      <c r="S5">
        <v>2.7397260273972601</v>
      </c>
      <c r="T5" t="str">
        <f>IFERROR(VLOOKUP(G5,[1]securities_master!$A$2:$F$832,6,FALSE),"idAAA+")</f>
        <v>idBBB+</v>
      </c>
      <c r="U5" s="2">
        <f>IF(VLOOKUP(G5,[1]securities_master!$A$2:$AW$832,39,FALSE)=0,6,VLOOKUP(G5,[1]securities_master!$A$2:$AW$832,39,FALSE))</f>
        <v>10.5</v>
      </c>
      <c r="V5" s="1">
        <f>B5-0.003</f>
        <v>44320.410722222216</v>
      </c>
    </row>
    <row r="6" spans="1:22" x14ac:dyDescent="0.2">
      <c r="A6" s="1">
        <f t="shared" si="3"/>
        <v>44320.421722222207</v>
      </c>
      <c r="B6" s="1">
        <f t="shared" si="0"/>
        <v>44320.41672222221</v>
      </c>
      <c r="C6" s="1">
        <f t="shared" si="1"/>
        <v>44320.426722222204</v>
      </c>
      <c r="D6" s="3" t="s">
        <v>22</v>
      </c>
      <c r="E6" t="s">
        <v>23</v>
      </c>
      <c r="F6" s="1">
        <f t="shared" si="2"/>
        <v>44323.426722222204</v>
      </c>
      <c r="G6" t="s">
        <v>31</v>
      </c>
      <c r="H6" t="str">
        <f>IFERROR(VLOOKUP(G6,[1]securities_master!$A$2:$F$832,3,FALSE),G6)</f>
        <v>Obligasi Negara Republik Indonesia Seri ORI004</v>
      </c>
      <c r="I6">
        <v>1</v>
      </c>
      <c r="J6" t="str">
        <f>VLOOKUP(I6,[1]securities_type!$A$2:$B$6,2,FALSE)</f>
        <v>Government</v>
      </c>
      <c r="K6" s="2">
        <v>108.35</v>
      </c>
      <c r="L6" s="2">
        <v>80</v>
      </c>
      <c r="M6" s="2">
        <v>8668</v>
      </c>
      <c r="N6" s="2">
        <v>6.0438299999999998</v>
      </c>
      <c r="O6" t="s">
        <v>25</v>
      </c>
      <c r="P6" t="str">
        <f>VLOOKUP(O6,[1]transaction_type!$A$2:$E$32,3,FALSE)</f>
        <v>Outright</v>
      </c>
      <c r="Q6" t="s">
        <v>26</v>
      </c>
      <c r="R6" s="1">
        <v>45187</v>
      </c>
      <c r="S6">
        <v>2.3753424657534246</v>
      </c>
      <c r="T6" t="str">
        <f>IFERROR(VLOOKUP(G6,[1]securities_master!$A$2:$F$832,6,FALSE),"idAAA+")</f>
        <v>idAAA</v>
      </c>
      <c r="U6" s="2">
        <f>IF(VLOOKUP(G6,[1]securities_master!$A$2:$AW$832,39,FALSE)=0,6,VLOOKUP(G6,[1]securities_master!$A$2:$AW$832,39,FALSE))</f>
        <v>6</v>
      </c>
    </row>
    <row r="7" spans="1:22" x14ac:dyDescent="0.2">
      <c r="A7" s="1">
        <f t="shared" si="3"/>
        <v>44320.424722222204</v>
      </c>
      <c r="B7" s="1">
        <f t="shared" si="0"/>
        <v>44320.419722222206</v>
      </c>
      <c r="C7" s="1">
        <f t="shared" si="1"/>
        <v>44320.429722222201</v>
      </c>
      <c r="D7" s="3" t="s">
        <v>22</v>
      </c>
      <c r="E7" t="s">
        <v>23</v>
      </c>
      <c r="F7" s="1">
        <f t="shared" si="2"/>
        <v>44323.429722222201</v>
      </c>
      <c r="G7" t="s">
        <v>32</v>
      </c>
      <c r="H7" t="str">
        <f>IFERROR(VLOOKUP(G7,[1]securities_master!$A$2:$F$832,3,FALSE),G7)</f>
        <v>Obligasi Surya Semesta Internusa I Tahun 2012 Dengan Tingkat Bunga Tetap Seri A</v>
      </c>
      <c r="I7">
        <v>2</v>
      </c>
      <c r="J7" t="str">
        <f>VLOOKUP(I7,[1]securities_type!$A$2:$B$6,2,FALSE)</f>
        <v>Corporate</v>
      </c>
      <c r="K7" s="2">
        <v>100.6322</v>
      </c>
      <c r="L7" s="2">
        <v>76</v>
      </c>
      <c r="M7" s="2">
        <v>7648.0472</v>
      </c>
      <c r="N7" s="2">
        <v>5.3089599999999999</v>
      </c>
      <c r="O7" t="s">
        <v>30</v>
      </c>
      <c r="P7" t="str">
        <f>VLOOKUP(O7,[1]transaction_type!$A$2:$E$32,3,FALSE)</f>
        <v>Repo</v>
      </c>
      <c r="Q7" t="s">
        <v>26</v>
      </c>
      <c r="R7" s="1">
        <v>45320</v>
      </c>
      <c r="S7">
        <v>2.7397260273972601</v>
      </c>
      <c r="T7" t="str">
        <f>IFERROR(VLOOKUP(G7,[1]securities_master!$A$2:$F$832,6,FALSE),"idAAA+")</f>
        <v>idA</v>
      </c>
      <c r="U7" s="2">
        <f>IF(VLOOKUP(G7,[1]securities_master!$A$2:$AW$832,39,FALSE)=0,6,VLOOKUP(G7,[1]securities_master!$A$2:$AW$832,39,FALSE))</f>
        <v>8.3000000000000007</v>
      </c>
      <c r="V7" s="1">
        <f>B7-0.003</f>
        <v>44320.41672222221</v>
      </c>
    </row>
    <row r="8" spans="1:22" x14ac:dyDescent="0.2">
      <c r="A8" s="1">
        <f t="shared" si="3"/>
        <v>44320.427722222201</v>
      </c>
      <c r="B8" s="1">
        <f t="shared" si="0"/>
        <v>44320.422722222203</v>
      </c>
      <c r="C8" s="1">
        <f t="shared" si="1"/>
        <v>44320.432722222198</v>
      </c>
      <c r="D8" s="3" t="s">
        <v>22</v>
      </c>
      <c r="E8" t="s">
        <v>23</v>
      </c>
      <c r="F8" s="1">
        <f t="shared" si="2"/>
        <v>44323.432722222198</v>
      </c>
      <c r="G8" t="s">
        <v>33</v>
      </c>
      <c r="H8" t="str">
        <f>IFERROR(VLOOKUP(G8,[1]securities_master!$A$2:$F$832,3,FALSE),G8)</f>
        <v>Obligasi Negara Republik Indonesia Seri ORI006</v>
      </c>
      <c r="I8">
        <v>1</v>
      </c>
      <c r="J8" t="str">
        <f>VLOOKUP(I8,[1]securities_type!$A$2:$B$6,2,FALSE)</f>
        <v>Government</v>
      </c>
      <c r="K8" s="2">
        <v>105</v>
      </c>
      <c r="L8" s="2">
        <v>53</v>
      </c>
      <c r="M8" s="2">
        <v>5565</v>
      </c>
      <c r="N8" s="2">
        <v>7.7696300000000003</v>
      </c>
      <c r="O8" t="s">
        <v>25</v>
      </c>
      <c r="P8" t="str">
        <f>VLOOKUP(O8,[1]transaction_type!$A$2:$E$32,3,FALSE)</f>
        <v>Outright</v>
      </c>
      <c r="Q8" t="s">
        <v>26</v>
      </c>
      <c r="R8" s="1">
        <v>44750</v>
      </c>
      <c r="S8">
        <v>1.178082191780822</v>
      </c>
      <c r="T8" t="str">
        <f>IFERROR(VLOOKUP(G8,[1]securities_master!$A$2:$F$832,6,FALSE),"idAAA+")</f>
        <v>idAAA</v>
      </c>
      <c r="U8" s="2">
        <f>IF(VLOOKUP(G8,[1]securities_master!$A$2:$AW$832,39,FALSE)=0,6,VLOOKUP(G8,[1]securities_master!$A$2:$AW$832,39,FALSE))</f>
        <v>9.35</v>
      </c>
    </row>
    <row r="9" spans="1:22" x14ac:dyDescent="0.2">
      <c r="A9" s="1">
        <f t="shared" si="3"/>
        <v>44320.430722222198</v>
      </c>
      <c r="B9" s="1">
        <f t="shared" si="0"/>
        <v>44320.4257222222</v>
      </c>
      <c r="C9" s="1">
        <f t="shared" si="1"/>
        <v>44320.435722222195</v>
      </c>
      <c r="D9" s="3" t="s">
        <v>22</v>
      </c>
      <c r="E9" t="s">
        <v>23</v>
      </c>
      <c r="F9" s="1">
        <f t="shared" si="2"/>
        <v>44323.435722222195</v>
      </c>
      <c r="G9" t="s">
        <v>34</v>
      </c>
      <c r="H9" t="str">
        <f>IFERROR(VLOOKUP(G9,[1]securities_master!$A$2:$F$832,3,FALSE),G9)</f>
        <v>Obligasi Negara RI Seri FR0063</v>
      </c>
      <c r="I9">
        <v>1</v>
      </c>
      <c r="J9" t="str">
        <f>VLOOKUP(I9,[1]securities_type!$A$2:$B$6,2,FALSE)</f>
        <v>Government</v>
      </c>
      <c r="K9" s="2">
        <v>103.3</v>
      </c>
      <c r="L9" s="2">
        <v>67</v>
      </c>
      <c r="M9" s="2">
        <v>6921.0999999999995</v>
      </c>
      <c r="N9" s="2">
        <v>7.6015699999999997</v>
      </c>
      <c r="O9" t="s">
        <v>25</v>
      </c>
      <c r="P9" t="str">
        <f>VLOOKUP(O9,[1]transaction_type!$A$2:$E$32,3,FALSE)</f>
        <v>Outright</v>
      </c>
      <c r="Q9" t="s">
        <v>26</v>
      </c>
      <c r="R9" s="1">
        <v>45097</v>
      </c>
      <c r="S9">
        <v>2.128767123287671</v>
      </c>
      <c r="T9" t="str">
        <f>IFERROR(VLOOKUP(G9,[1]securities_master!$A$2:$F$832,6,FALSE),"idAAA+")</f>
        <v>idBB+</v>
      </c>
      <c r="U9" s="2">
        <f>IF(VLOOKUP(G9,[1]securities_master!$A$2:$AW$832,39,FALSE)=0,6,VLOOKUP(G9,[1]securities_master!$A$2:$AW$832,39,FALSE))</f>
        <v>5.625</v>
      </c>
    </row>
    <row r="10" spans="1:22" x14ac:dyDescent="0.2">
      <c r="A10" s="1">
        <f t="shared" si="3"/>
        <v>44320.433722222195</v>
      </c>
      <c r="B10" s="1">
        <f t="shared" si="0"/>
        <v>44320.428722222197</v>
      </c>
      <c r="C10" s="1">
        <f t="shared" si="1"/>
        <v>44320.438722222192</v>
      </c>
      <c r="D10" s="3" t="s">
        <v>22</v>
      </c>
      <c r="E10" t="s">
        <v>23</v>
      </c>
      <c r="F10" s="1">
        <f t="shared" si="2"/>
        <v>44323.438722222192</v>
      </c>
      <c r="G10" t="s">
        <v>35</v>
      </c>
      <c r="H10" t="str">
        <f>IFERROR(VLOOKUP(G10,[1]securities_master!$A$2:$F$832,3,FALSE),G10)</f>
        <v>Obligasi Negara RI Seri FR0056</v>
      </c>
      <c r="I10">
        <v>1</v>
      </c>
      <c r="J10" t="str">
        <f>VLOOKUP(I10,[1]securities_type!$A$2:$B$6,2,FALSE)</f>
        <v>Government</v>
      </c>
      <c r="K10" s="2">
        <v>109.15</v>
      </c>
      <c r="L10" s="2">
        <v>51</v>
      </c>
      <c r="M10" s="2">
        <v>5566.6500000000005</v>
      </c>
      <c r="N10" s="2">
        <v>7.3719999999999999</v>
      </c>
      <c r="O10" t="s">
        <v>25</v>
      </c>
      <c r="P10" t="str">
        <f>VLOOKUP(O10,[1]transaction_type!$A$2:$E$32,3,FALSE)</f>
        <v>Outright</v>
      </c>
      <c r="Q10" t="s">
        <v>26</v>
      </c>
      <c r="R10" s="1">
        <v>45245</v>
      </c>
      <c r="S10">
        <v>2.5342465753424657</v>
      </c>
      <c r="T10" t="str">
        <f>IFERROR(VLOOKUP(G10,[1]securities_master!$A$2:$F$832,6,FALSE),"idAAA+")</f>
        <v>idAA</v>
      </c>
      <c r="U10" s="2">
        <f>IF(VLOOKUP(G10,[1]securities_master!$A$2:$AW$832,39,FALSE)=0,6,VLOOKUP(G10,[1]securities_master!$A$2:$AW$832,39,FALSE))</f>
        <v>6</v>
      </c>
    </row>
    <row r="11" spans="1:22" x14ac:dyDescent="0.2">
      <c r="A11" s="1">
        <f t="shared" si="3"/>
        <v>44320.436722222192</v>
      </c>
      <c r="B11" s="1">
        <f t="shared" si="0"/>
        <v>44320.431722222194</v>
      </c>
      <c r="C11" s="1">
        <f t="shared" si="1"/>
        <v>44320.441722222189</v>
      </c>
      <c r="D11" s="3" t="s">
        <v>22</v>
      </c>
      <c r="E11" t="s">
        <v>23</v>
      </c>
      <c r="F11" s="1">
        <f t="shared" si="2"/>
        <v>44323.441722222189</v>
      </c>
      <c r="G11" t="s">
        <v>36</v>
      </c>
      <c r="H11" t="str">
        <f>IFERROR(VLOOKUP(G11,[1]securities_master!$A$2:$F$832,3,FALSE),G11)</f>
        <v>Obligasi Negara RI Seri FR0061</v>
      </c>
      <c r="I11">
        <v>1</v>
      </c>
      <c r="J11" t="str">
        <f>VLOOKUP(I11,[1]securities_type!$A$2:$B$6,2,FALSE)</f>
        <v>Government</v>
      </c>
      <c r="K11" s="2">
        <v>103.4</v>
      </c>
      <c r="L11" s="2">
        <v>59</v>
      </c>
      <c r="M11" s="2">
        <v>6100.6</v>
      </c>
      <c r="N11" s="2">
        <v>9.1361000000000008</v>
      </c>
      <c r="O11" t="s">
        <v>25</v>
      </c>
      <c r="P11" t="str">
        <f>VLOOKUP(O11,[1]transaction_type!$A$2:$E$32,3,FALSE)</f>
        <v>Outright</v>
      </c>
      <c r="Q11" t="s">
        <v>26</v>
      </c>
      <c r="R11" s="1">
        <v>45320</v>
      </c>
      <c r="S11">
        <v>2.7397260273972601</v>
      </c>
      <c r="T11" t="str">
        <f>IFERROR(VLOOKUP(G11,[1]securities_master!$A$2:$F$832,6,FALSE),"idAAA+")</f>
        <v>idAAA</v>
      </c>
      <c r="U11" s="2">
        <f>IF(VLOOKUP(G11,[1]securities_master!$A$2:$AW$832,39,FALSE)=0,6,VLOOKUP(G11,[1]securities_master!$A$2:$AW$832,39,FALSE))</f>
        <v>7</v>
      </c>
    </row>
    <row r="12" spans="1:22" x14ac:dyDescent="0.2">
      <c r="A12" s="1">
        <f t="shared" si="3"/>
        <v>44320.439722222189</v>
      </c>
      <c r="B12" s="1">
        <f t="shared" si="0"/>
        <v>44320.434722222191</v>
      </c>
      <c r="C12" s="1">
        <f t="shared" si="1"/>
        <v>44320.444722222186</v>
      </c>
      <c r="D12" s="3" t="s">
        <v>22</v>
      </c>
      <c r="E12" t="s">
        <v>23</v>
      </c>
      <c r="F12" s="1">
        <f t="shared" si="2"/>
        <v>44323.444722222186</v>
      </c>
      <c r="G12" t="s">
        <v>24</v>
      </c>
      <c r="H12" t="str">
        <f>IFERROR(VLOOKUP(G12,[1]securities_master!$A$2:$F$832,3,FALSE),G12)</f>
        <v>Obligasi Negara Th. 2005 Seri FR0032</v>
      </c>
      <c r="I12">
        <v>1</v>
      </c>
      <c r="J12" t="str">
        <f>VLOOKUP(I12,[1]securities_type!$A$2:$B$6,2,FALSE)</f>
        <v>Government</v>
      </c>
      <c r="K12" s="2">
        <v>103</v>
      </c>
      <c r="L12" s="2">
        <v>27</v>
      </c>
      <c r="M12" s="2">
        <v>2781</v>
      </c>
      <c r="N12" s="2">
        <v>7.6</v>
      </c>
      <c r="O12" t="s">
        <v>25</v>
      </c>
      <c r="P12" t="str">
        <f>VLOOKUP(O12,[1]transaction_type!$A$2:$E$32,3,FALSE)</f>
        <v>Outright</v>
      </c>
      <c r="Q12" t="s">
        <v>26</v>
      </c>
      <c r="R12" s="1">
        <v>45085</v>
      </c>
      <c r="S12">
        <v>2.095890410958904</v>
      </c>
      <c r="T12" t="str">
        <f>IFERROR(VLOOKUP(G12,[1]securities_master!$A$2:$F$832,6,FALSE),"idAAA+")</f>
        <v>idAA</v>
      </c>
      <c r="U12" s="2">
        <f>IF(VLOOKUP(G12,[1]securities_master!$A$2:$AW$832,39,FALSE)=0,6,VLOOKUP(G12,[1]securities_master!$A$2:$AW$832,39,FALSE))</f>
        <v>15</v>
      </c>
    </row>
    <row r="13" spans="1:22" x14ac:dyDescent="0.2">
      <c r="A13" s="1">
        <f t="shared" si="3"/>
        <v>44320.442722222186</v>
      </c>
      <c r="B13" s="1">
        <f t="shared" si="0"/>
        <v>44320.437722222188</v>
      </c>
      <c r="C13" s="1">
        <f t="shared" si="1"/>
        <v>44320.447722222183</v>
      </c>
      <c r="D13" s="3" t="s">
        <v>22</v>
      </c>
      <c r="E13" t="s">
        <v>23</v>
      </c>
      <c r="F13" s="1">
        <f t="shared" si="2"/>
        <v>44323.447722222183</v>
      </c>
      <c r="G13" t="s">
        <v>27</v>
      </c>
      <c r="H13" t="str">
        <f>IFERROR(VLOOKUP(G13,[1]securities_master!$A$2:$F$832,3,FALSE),G13)</f>
        <v>Obligasi Negara Republik Indonesia Seri ORI010</v>
      </c>
      <c r="I13">
        <v>1</v>
      </c>
      <c r="J13" t="str">
        <f>VLOOKUP(I13,[1]securities_type!$A$2:$B$6,2,FALSE)</f>
        <v>Government</v>
      </c>
      <c r="K13" s="2">
        <v>100.85</v>
      </c>
      <c r="L13" s="2">
        <v>58</v>
      </c>
      <c r="M13" s="2">
        <v>5849.2999999999993</v>
      </c>
      <c r="N13" s="2">
        <v>8.1679999999999993</v>
      </c>
      <c r="O13" t="s">
        <v>25</v>
      </c>
      <c r="P13" t="str">
        <f>VLOOKUP(O13,[1]transaction_type!$A$2:$E$32,3,FALSE)</f>
        <v>Outright</v>
      </c>
      <c r="Q13" t="s">
        <v>26</v>
      </c>
      <c r="R13" s="1">
        <v>44953</v>
      </c>
      <c r="S13">
        <v>1.7342465753424658</v>
      </c>
      <c r="T13" t="str">
        <f>IFERROR(VLOOKUP(G13,[1]securities_master!$A$2:$F$832,6,FALSE),"idAAA+")</f>
        <v>idAAA</v>
      </c>
      <c r="U13" s="2">
        <f>IF(VLOOKUP(G13,[1]securities_master!$A$2:$AW$832,39,FALSE)=0,6,VLOOKUP(G13,[1]securities_master!$A$2:$AW$832,39,FALSE))</f>
        <v>8.5</v>
      </c>
    </row>
    <row r="14" spans="1:22" x14ac:dyDescent="0.2">
      <c r="A14" s="1">
        <f t="shared" si="3"/>
        <v>44320.445722222183</v>
      </c>
      <c r="B14" s="1">
        <f t="shared" si="0"/>
        <v>44320.440722222185</v>
      </c>
      <c r="C14" s="1">
        <f t="shared" si="1"/>
        <v>44320.45072222218</v>
      </c>
      <c r="D14" s="3" t="s">
        <v>22</v>
      </c>
      <c r="E14" t="s">
        <v>23</v>
      </c>
      <c r="F14" s="1">
        <f t="shared" si="2"/>
        <v>44323.45072222218</v>
      </c>
      <c r="G14" t="s">
        <v>28</v>
      </c>
      <c r="H14" t="str">
        <f>IFERROR(VLOOKUP(G14,[1]securities_master!$A$2:$F$832,3,FALSE),G14)</f>
        <v>Obligasi Negara Republik Indonesia Seri ORI005</v>
      </c>
      <c r="I14">
        <v>1</v>
      </c>
      <c r="J14" t="str">
        <f>VLOOKUP(I14,[1]securities_type!$A$2:$B$6,2,FALSE)</f>
        <v>Government</v>
      </c>
      <c r="K14" s="2">
        <v>100.75</v>
      </c>
      <c r="L14" s="2">
        <v>59</v>
      </c>
      <c r="M14" s="2">
        <v>5944.25</v>
      </c>
      <c r="N14" s="2">
        <v>4.1349099999999996</v>
      </c>
      <c r="O14" t="s">
        <v>25</v>
      </c>
      <c r="P14" t="str">
        <f>VLOOKUP(O14,[1]transaction_type!$A$2:$E$32,3,FALSE)</f>
        <v>Outright</v>
      </c>
      <c r="Q14" t="s">
        <v>26</v>
      </c>
      <c r="R14" s="1">
        <v>45208</v>
      </c>
      <c r="S14">
        <v>2.4328767123287673</v>
      </c>
      <c r="T14" t="str">
        <f>IFERROR(VLOOKUP(G14,[1]securities_master!$A$2:$F$832,6,FALSE),"idAAA+")</f>
        <v>idAAA</v>
      </c>
      <c r="U14" s="2">
        <f>IF(VLOOKUP(G14,[1]securities_master!$A$2:$AW$832,39,FALSE)=0,6,VLOOKUP(G14,[1]securities_master!$A$2:$AW$832,39,FALSE))</f>
        <v>6</v>
      </c>
    </row>
    <row r="15" spans="1:22" x14ac:dyDescent="0.2">
      <c r="A15" s="1">
        <f t="shared" si="3"/>
        <v>44320.44872222218</v>
      </c>
      <c r="B15" s="1">
        <f t="shared" si="0"/>
        <v>44320.443722222182</v>
      </c>
      <c r="C15" s="1">
        <f t="shared" si="1"/>
        <v>44320.453722222177</v>
      </c>
      <c r="D15" s="3" t="s">
        <v>22</v>
      </c>
      <c r="E15" t="s">
        <v>23</v>
      </c>
      <c r="F15" s="1">
        <f t="shared" si="2"/>
        <v>44323.453722222177</v>
      </c>
      <c r="G15" t="s">
        <v>29</v>
      </c>
      <c r="H15" t="str">
        <f>IFERROR(VLOOKUP(G15,[1]securities_master!$A$2:$F$832,3,FALSE),G15)</f>
        <v>Obligasi Subordinasi Bank Victoria III Tahun 2013 Dengan Tingkat Bunga Tetap</v>
      </c>
      <c r="I15">
        <v>2</v>
      </c>
      <c r="J15" t="str">
        <f>VLOOKUP(I15,[1]securities_type!$A$2:$B$6,2,FALSE)</f>
        <v>Corporate</v>
      </c>
      <c r="K15" s="2">
        <v>106.5</v>
      </c>
      <c r="L15" s="2">
        <v>44</v>
      </c>
      <c r="M15" s="2">
        <v>4686</v>
      </c>
      <c r="N15" s="2">
        <v>6.48142</v>
      </c>
      <c r="O15" t="s">
        <v>30</v>
      </c>
      <c r="P15" t="str">
        <f>VLOOKUP(O15,[1]transaction_type!$A$2:$E$32,3,FALSE)</f>
        <v>Repo</v>
      </c>
      <c r="Q15" t="s">
        <v>26</v>
      </c>
      <c r="R15" s="1">
        <v>45320</v>
      </c>
      <c r="S15">
        <v>2.7397260273972601</v>
      </c>
      <c r="T15" t="str">
        <f>IFERROR(VLOOKUP(G15,[1]securities_master!$A$2:$F$832,6,FALSE),"idAAA+")</f>
        <v>idBBB+</v>
      </c>
      <c r="U15" s="2">
        <f>IF(VLOOKUP(G15,[1]securities_master!$A$2:$AW$832,39,FALSE)=0,6,VLOOKUP(G15,[1]securities_master!$A$2:$AW$832,39,FALSE))</f>
        <v>10.5</v>
      </c>
      <c r="V15" s="1">
        <f>B15-0.003</f>
        <v>44320.440722222185</v>
      </c>
    </row>
    <row r="16" spans="1:22" x14ac:dyDescent="0.2">
      <c r="A16" s="1">
        <f t="shared" si="3"/>
        <v>44320.451722222177</v>
      </c>
      <c r="B16" s="1">
        <f t="shared" si="0"/>
        <v>44320.446722222179</v>
      </c>
      <c r="C16" s="1">
        <f t="shared" si="1"/>
        <v>44320.456722222174</v>
      </c>
      <c r="D16" s="3" t="s">
        <v>22</v>
      </c>
      <c r="E16" t="s">
        <v>23</v>
      </c>
      <c r="F16" s="1">
        <f t="shared" si="2"/>
        <v>44323.456722222174</v>
      </c>
      <c r="G16" t="s">
        <v>31</v>
      </c>
      <c r="H16" t="str">
        <f>IFERROR(VLOOKUP(G16,[1]securities_master!$A$2:$F$832,3,FALSE),G16)</f>
        <v>Obligasi Negara Republik Indonesia Seri ORI004</v>
      </c>
      <c r="I16">
        <v>1</v>
      </c>
      <c r="J16" t="str">
        <f>VLOOKUP(I16,[1]securities_type!$A$2:$B$6,2,FALSE)</f>
        <v>Government</v>
      </c>
      <c r="K16" s="2">
        <v>107.85</v>
      </c>
      <c r="L16" s="2">
        <v>100</v>
      </c>
      <c r="M16" s="2">
        <v>10785</v>
      </c>
      <c r="N16" s="2">
        <v>6.8273799999999998</v>
      </c>
      <c r="O16" t="s">
        <v>25</v>
      </c>
      <c r="P16" t="str">
        <f>VLOOKUP(O16,[1]transaction_type!$A$2:$E$32,3,FALSE)</f>
        <v>Outright</v>
      </c>
      <c r="Q16" t="s">
        <v>26</v>
      </c>
      <c r="R16" s="1">
        <v>45187</v>
      </c>
      <c r="S16">
        <v>2.3753424657534246</v>
      </c>
      <c r="T16" t="str">
        <f>IFERROR(VLOOKUP(G16,[1]securities_master!$A$2:$F$832,6,FALSE),"idAAA+")</f>
        <v>idAAA</v>
      </c>
      <c r="U16" s="2">
        <f>IF(VLOOKUP(G16,[1]securities_master!$A$2:$AW$832,39,FALSE)=0,6,VLOOKUP(G16,[1]securities_master!$A$2:$AW$832,39,FALSE))</f>
        <v>6</v>
      </c>
    </row>
    <row r="17" spans="1:22" x14ac:dyDescent="0.2">
      <c r="A17" s="1">
        <f t="shared" si="3"/>
        <v>44320.454722222174</v>
      </c>
      <c r="B17" s="1">
        <f t="shared" si="0"/>
        <v>44320.449722222176</v>
      </c>
      <c r="C17" s="1">
        <f t="shared" si="1"/>
        <v>44320.459722222171</v>
      </c>
      <c r="D17" s="3" t="s">
        <v>22</v>
      </c>
      <c r="E17" t="s">
        <v>23</v>
      </c>
      <c r="F17" s="1">
        <f t="shared" si="2"/>
        <v>44323.459722222171</v>
      </c>
      <c r="G17" t="s">
        <v>32</v>
      </c>
      <c r="H17" t="str">
        <f>IFERROR(VLOOKUP(G17,[1]securities_master!$A$2:$F$832,3,FALSE),G17)</f>
        <v>Obligasi Surya Semesta Internusa I Tahun 2012 Dengan Tingkat Bunga Tetap Seri A</v>
      </c>
      <c r="I17">
        <v>2</v>
      </c>
      <c r="J17" t="str">
        <f>VLOOKUP(I17,[1]securities_type!$A$2:$B$6,2,FALSE)</f>
        <v>Corporate</v>
      </c>
      <c r="K17" s="2">
        <v>100.1322</v>
      </c>
      <c r="L17" s="2">
        <v>63</v>
      </c>
      <c r="M17" s="2">
        <v>6308.3285999999998</v>
      </c>
      <c r="N17" s="2">
        <v>6.2336299999999998</v>
      </c>
      <c r="O17" t="s">
        <v>30</v>
      </c>
      <c r="P17" t="str">
        <f>VLOOKUP(O17,[1]transaction_type!$A$2:$E$32,3,FALSE)</f>
        <v>Repo</v>
      </c>
      <c r="Q17" t="s">
        <v>26</v>
      </c>
      <c r="R17" s="1">
        <v>45320</v>
      </c>
      <c r="S17">
        <v>2.7397260273972601</v>
      </c>
      <c r="T17" t="str">
        <f>IFERROR(VLOOKUP(G17,[1]securities_master!$A$2:$F$832,6,FALSE),"idAAA+")</f>
        <v>idA</v>
      </c>
      <c r="U17" s="2">
        <f>IF(VLOOKUP(G17,[1]securities_master!$A$2:$AW$832,39,FALSE)=0,6,VLOOKUP(G17,[1]securities_master!$A$2:$AW$832,39,FALSE))</f>
        <v>8.3000000000000007</v>
      </c>
      <c r="V17" s="1">
        <f>B17-0.003</f>
        <v>44320.446722222179</v>
      </c>
    </row>
    <row r="18" spans="1:22" x14ac:dyDescent="0.2">
      <c r="A18" s="1">
        <f t="shared" si="3"/>
        <v>44320.457722222171</v>
      </c>
      <c r="B18" s="1">
        <f t="shared" si="0"/>
        <v>44320.452722222173</v>
      </c>
      <c r="C18" s="1">
        <f t="shared" si="1"/>
        <v>44320.462722222168</v>
      </c>
      <c r="D18" s="3" t="s">
        <v>22</v>
      </c>
      <c r="E18" t="s">
        <v>23</v>
      </c>
      <c r="F18" s="1">
        <f t="shared" si="2"/>
        <v>44323.462722222168</v>
      </c>
      <c r="G18" t="s">
        <v>33</v>
      </c>
      <c r="H18" t="str">
        <f>IFERROR(VLOOKUP(G18,[1]securities_master!$A$2:$F$832,3,FALSE),G18)</f>
        <v>Obligasi Negara Republik Indonesia Seri ORI006</v>
      </c>
      <c r="I18">
        <v>1</v>
      </c>
      <c r="J18" t="str">
        <f>VLOOKUP(I18,[1]securities_type!$A$2:$B$6,2,FALSE)</f>
        <v>Government</v>
      </c>
      <c r="K18" s="2">
        <v>104.5</v>
      </c>
      <c r="L18" s="2">
        <v>61</v>
      </c>
      <c r="M18" s="2">
        <v>6374.5</v>
      </c>
      <c r="N18" s="2">
        <v>7.1386700000000003</v>
      </c>
      <c r="O18" t="s">
        <v>25</v>
      </c>
      <c r="P18" t="str">
        <f>VLOOKUP(O18,[1]transaction_type!$A$2:$E$32,3,FALSE)</f>
        <v>Outright</v>
      </c>
      <c r="Q18" t="s">
        <v>26</v>
      </c>
      <c r="R18" s="1">
        <v>44749</v>
      </c>
      <c r="S18">
        <v>1.1753424657534246</v>
      </c>
      <c r="T18" t="str">
        <f>IFERROR(VLOOKUP(G18,[1]securities_master!$A$2:$F$832,6,FALSE),"idAAA+")</f>
        <v>idAAA</v>
      </c>
      <c r="U18" s="2">
        <f>IF(VLOOKUP(G18,[1]securities_master!$A$2:$AW$832,39,FALSE)=0,6,VLOOKUP(G18,[1]securities_master!$A$2:$AW$832,39,FALSE))</f>
        <v>9.35</v>
      </c>
    </row>
    <row r="19" spans="1:22" x14ac:dyDescent="0.2">
      <c r="A19" s="1">
        <f t="shared" si="3"/>
        <v>44320.460722222168</v>
      </c>
      <c r="B19" s="1">
        <f t="shared" si="0"/>
        <v>44320.45572222217</v>
      </c>
      <c r="C19" s="1">
        <f t="shared" si="1"/>
        <v>44320.465722222165</v>
      </c>
      <c r="D19" s="3" t="s">
        <v>22</v>
      </c>
      <c r="E19" t="s">
        <v>23</v>
      </c>
      <c r="F19" s="1">
        <f t="shared" si="2"/>
        <v>44323.465722222165</v>
      </c>
      <c r="G19" t="s">
        <v>34</v>
      </c>
      <c r="H19" t="str">
        <f>IFERROR(VLOOKUP(G19,[1]securities_master!$A$2:$F$832,3,FALSE),G19)</f>
        <v>Obligasi Negara RI Seri FR0063</v>
      </c>
      <c r="I19">
        <v>1</v>
      </c>
      <c r="J19" t="str">
        <f>VLOOKUP(I19,[1]securities_type!$A$2:$B$6,2,FALSE)</f>
        <v>Government</v>
      </c>
      <c r="K19" s="2">
        <v>102.8</v>
      </c>
      <c r="L19" s="2">
        <v>82</v>
      </c>
      <c r="M19" s="2">
        <v>8429.6</v>
      </c>
      <c r="N19" s="2">
        <v>7.1914100000000003</v>
      </c>
      <c r="O19" t="s">
        <v>25</v>
      </c>
      <c r="P19" t="str">
        <f>VLOOKUP(O19,[1]transaction_type!$A$2:$E$32,3,FALSE)</f>
        <v>Outright</v>
      </c>
      <c r="Q19" t="s">
        <v>26</v>
      </c>
      <c r="R19" s="1">
        <v>45097</v>
      </c>
      <c r="S19">
        <v>2.128767123287671</v>
      </c>
      <c r="T19" t="str">
        <f>IFERROR(VLOOKUP(G19,[1]securities_master!$A$2:$F$832,6,FALSE),"idAAA+")</f>
        <v>idBB+</v>
      </c>
      <c r="U19" s="2">
        <f>IF(VLOOKUP(G19,[1]securities_master!$A$2:$AW$832,39,FALSE)=0,6,VLOOKUP(G19,[1]securities_master!$A$2:$AW$832,39,FALSE))</f>
        <v>5.625</v>
      </c>
    </row>
    <row r="20" spans="1:22" x14ac:dyDescent="0.2">
      <c r="A20" s="1">
        <f t="shared" si="3"/>
        <v>44320.463722222165</v>
      </c>
      <c r="B20" s="1">
        <f t="shared" si="0"/>
        <v>44320.458722222167</v>
      </c>
      <c r="C20" s="1">
        <f t="shared" si="1"/>
        <v>44320.468722222162</v>
      </c>
      <c r="D20" s="3" t="s">
        <v>22</v>
      </c>
      <c r="E20" t="s">
        <v>23</v>
      </c>
      <c r="F20" s="1">
        <f t="shared" si="2"/>
        <v>44323.468722222162</v>
      </c>
      <c r="G20" t="s">
        <v>35</v>
      </c>
      <c r="H20" t="str">
        <f>IFERROR(VLOOKUP(G20,[1]securities_master!$A$2:$F$832,3,FALSE),G20)</f>
        <v>Obligasi Negara RI Seri FR0056</v>
      </c>
      <c r="I20">
        <v>1</v>
      </c>
      <c r="J20" t="str">
        <f>VLOOKUP(I20,[1]securities_type!$A$2:$B$6,2,FALSE)</f>
        <v>Government</v>
      </c>
      <c r="K20" s="2">
        <v>108.65</v>
      </c>
      <c r="L20" s="2">
        <v>28</v>
      </c>
      <c r="M20" s="2">
        <v>3042.2000000000003</v>
      </c>
      <c r="N20" s="2">
        <v>4.3439800000000002</v>
      </c>
      <c r="O20" t="s">
        <v>25</v>
      </c>
      <c r="P20" t="str">
        <f>VLOOKUP(O20,[1]transaction_type!$A$2:$E$32,3,FALSE)</f>
        <v>Outright</v>
      </c>
      <c r="Q20" t="s">
        <v>26</v>
      </c>
      <c r="R20" s="1">
        <v>45245</v>
      </c>
      <c r="S20">
        <v>2.5342465753424657</v>
      </c>
      <c r="T20" t="str">
        <f>IFERROR(VLOOKUP(G20,[1]securities_master!$A$2:$F$832,6,FALSE),"idAAA+")</f>
        <v>idAA</v>
      </c>
      <c r="U20" s="2">
        <f>IF(VLOOKUP(G20,[1]securities_master!$A$2:$AW$832,39,FALSE)=0,6,VLOOKUP(G20,[1]securities_master!$A$2:$AW$832,39,FALSE))</f>
        <v>6</v>
      </c>
    </row>
    <row r="21" spans="1:22" x14ac:dyDescent="0.2">
      <c r="A21" s="1">
        <f t="shared" si="3"/>
        <v>44320.466722222161</v>
      </c>
      <c r="B21" s="1">
        <f t="shared" si="0"/>
        <v>44320.461722222164</v>
      </c>
      <c r="C21" s="1">
        <f t="shared" si="1"/>
        <v>44320.471722222159</v>
      </c>
      <c r="D21" s="3" t="s">
        <v>22</v>
      </c>
      <c r="E21" t="s">
        <v>23</v>
      </c>
      <c r="F21" s="1">
        <f t="shared" si="2"/>
        <v>44323.471722222159</v>
      </c>
      <c r="G21" t="s">
        <v>36</v>
      </c>
      <c r="H21" t="str">
        <f>IFERROR(VLOOKUP(G21,[1]securities_master!$A$2:$F$832,3,FALSE),G21)</f>
        <v>Obligasi Negara RI Seri FR0061</v>
      </c>
      <c r="I21">
        <v>1</v>
      </c>
      <c r="J21" t="str">
        <f>VLOOKUP(I21,[1]securities_type!$A$2:$B$6,2,FALSE)</f>
        <v>Government</v>
      </c>
      <c r="K21" s="2">
        <v>102.9</v>
      </c>
      <c r="L21" s="2">
        <v>16</v>
      </c>
      <c r="M21" s="2">
        <v>1646.4</v>
      </c>
      <c r="N21" s="2">
        <v>7.4729000000000001</v>
      </c>
      <c r="O21" t="s">
        <v>25</v>
      </c>
      <c r="P21" t="str">
        <f>VLOOKUP(O21,[1]transaction_type!$A$2:$E$32,3,FALSE)</f>
        <v>Outright</v>
      </c>
      <c r="Q21" t="s">
        <v>26</v>
      </c>
      <c r="R21" s="1">
        <v>45320</v>
      </c>
      <c r="S21">
        <v>2.7397260273972601</v>
      </c>
      <c r="T21" t="str">
        <f>IFERROR(VLOOKUP(G21,[1]securities_master!$A$2:$F$832,6,FALSE),"idAAA+")</f>
        <v>idAAA</v>
      </c>
      <c r="U21" s="2">
        <f>IF(VLOOKUP(G21,[1]securities_master!$A$2:$AW$832,39,FALSE)=0,6,VLOOKUP(G21,[1]securities_master!$A$2:$AW$832,39,FALSE))</f>
        <v>7</v>
      </c>
    </row>
    <row r="22" spans="1:22" x14ac:dyDescent="0.2">
      <c r="A22" s="1">
        <f t="shared" si="3"/>
        <v>44320.469722222158</v>
      </c>
      <c r="B22" s="1">
        <f t="shared" si="0"/>
        <v>44320.464722222161</v>
      </c>
      <c r="C22" s="1">
        <f t="shared" si="1"/>
        <v>44320.474722222156</v>
      </c>
      <c r="D22" s="3" t="s">
        <v>22</v>
      </c>
      <c r="E22" t="s">
        <v>23</v>
      </c>
      <c r="F22" s="1">
        <f t="shared" si="2"/>
        <v>44323.474722222156</v>
      </c>
      <c r="G22" t="s">
        <v>24</v>
      </c>
      <c r="H22" t="str">
        <f>IFERROR(VLOOKUP(G22,[1]securities_master!$A$2:$F$832,3,FALSE),G22)</f>
        <v>Obligasi Negara Th. 2005 Seri FR0032</v>
      </c>
      <c r="I22">
        <v>1</v>
      </c>
      <c r="J22" t="str">
        <f>VLOOKUP(I22,[1]securities_type!$A$2:$B$6,2,FALSE)</f>
        <v>Government</v>
      </c>
      <c r="K22" s="2">
        <v>103.37</v>
      </c>
      <c r="L22" s="2">
        <v>56</v>
      </c>
      <c r="M22" s="2">
        <v>5788.72</v>
      </c>
      <c r="N22" s="2">
        <v>6.5594599999999996</v>
      </c>
      <c r="O22" t="s">
        <v>25</v>
      </c>
      <c r="P22" t="str">
        <f>VLOOKUP(O22,[1]transaction_type!$A$2:$E$32,3,FALSE)</f>
        <v>Outright</v>
      </c>
      <c r="Q22" t="s">
        <v>26</v>
      </c>
      <c r="R22" s="1">
        <v>45085</v>
      </c>
      <c r="S22">
        <v>2.095890410958904</v>
      </c>
      <c r="T22" t="str">
        <f>IFERROR(VLOOKUP(G22,[1]securities_master!$A$2:$F$832,6,FALSE),"idAAA+")</f>
        <v>idAA</v>
      </c>
      <c r="U22" s="2">
        <f>IF(VLOOKUP(G22,[1]securities_master!$A$2:$AW$832,39,FALSE)=0,6,VLOOKUP(G22,[1]securities_master!$A$2:$AW$832,39,FALSE))</f>
        <v>15</v>
      </c>
    </row>
    <row r="23" spans="1:22" x14ac:dyDescent="0.2">
      <c r="A23" s="1">
        <f t="shared" si="3"/>
        <v>44320.472722222155</v>
      </c>
      <c r="B23" s="1">
        <f t="shared" si="0"/>
        <v>44320.467722222158</v>
      </c>
      <c r="C23" s="1">
        <f t="shared" si="1"/>
        <v>44320.477722222153</v>
      </c>
      <c r="D23" s="3" t="s">
        <v>22</v>
      </c>
      <c r="E23" t="s">
        <v>23</v>
      </c>
      <c r="F23" s="1">
        <f t="shared" si="2"/>
        <v>44323.477722222153</v>
      </c>
      <c r="G23" t="s">
        <v>27</v>
      </c>
      <c r="H23" t="str">
        <f>IFERROR(VLOOKUP(G23,[1]securities_master!$A$2:$F$832,3,FALSE),G23)</f>
        <v>Obligasi Negara Republik Indonesia Seri ORI010</v>
      </c>
      <c r="I23">
        <v>1</v>
      </c>
      <c r="J23" t="str">
        <f>VLOOKUP(I23,[1]securities_type!$A$2:$B$6,2,FALSE)</f>
        <v>Government</v>
      </c>
      <c r="K23" s="2">
        <v>102.97</v>
      </c>
      <c r="L23" s="2">
        <v>71</v>
      </c>
      <c r="M23" s="2">
        <v>7310.87</v>
      </c>
      <c r="N23" s="2">
        <v>7.6776099999999996</v>
      </c>
      <c r="O23" t="s">
        <v>25</v>
      </c>
      <c r="P23" t="str">
        <f>VLOOKUP(O23,[1]transaction_type!$A$2:$E$32,3,FALSE)</f>
        <v>Outright</v>
      </c>
      <c r="Q23" t="s">
        <v>26</v>
      </c>
      <c r="R23" s="1">
        <v>44953</v>
      </c>
      <c r="S23">
        <v>1.7342465753424658</v>
      </c>
      <c r="T23" t="str">
        <f>IFERROR(VLOOKUP(G23,[1]securities_master!$A$2:$F$832,6,FALSE),"idAAA+")</f>
        <v>idAAA</v>
      </c>
      <c r="U23" s="2">
        <f>IF(VLOOKUP(G23,[1]securities_master!$A$2:$AW$832,39,FALSE)=0,6,VLOOKUP(G23,[1]securities_master!$A$2:$AW$832,39,FALSE))</f>
        <v>8.5</v>
      </c>
    </row>
    <row r="24" spans="1:22" x14ac:dyDescent="0.2">
      <c r="A24" s="1">
        <f t="shared" si="3"/>
        <v>44320.475722222152</v>
      </c>
      <c r="B24" s="1">
        <f t="shared" si="0"/>
        <v>44320.470722222155</v>
      </c>
      <c r="C24" s="1">
        <f t="shared" si="1"/>
        <v>44320.48072222215</v>
      </c>
      <c r="D24" s="3" t="s">
        <v>22</v>
      </c>
      <c r="E24" t="s">
        <v>23</v>
      </c>
      <c r="F24" s="1">
        <f t="shared" si="2"/>
        <v>44323.48072222215</v>
      </c>
      <c r="G24" t="s">
        <v>28</v>
      </c>
      <c r="H24" t="str">
        <f>IFERROR(VLOOKUP(G24,[1]securities_master!$A$2:$F$832,3,FALSE),G24)</f>
        <v>Obligasi Negara Republik Indonesia Seri ORI005</v>
      </c>
      <c r="I24">
        <v>1</v>
      </c>
      <c r="J24" t="str">
        <f>VLOOKUP(I24,[1]securities_type!$A$2:$B$6,2,FALSE)</f>
        <v>Government</v>
      </c>
      <c r="K24" s="2">
        <v>100.82</v>
      </c>
      <c r="L24" s="2">
        <v>76</v>
      </c>
      <c r="M24" s="2">
        <v>7662.32</v>
      </c>
      <c r="N24" s="2">
        <v>6.85</v>
      </c>
      <c r="O24" t="s">
        <v>25</v>
      </c>
      <c r="P24" t="str">
        <f>VLOOKUP(O24,[1]transaction_type!$A$2:$E$32,3,FALSE)</f>
        <v>Outright</v>
      </c>
      <c r="Q24" t="s">
        <v>26</v>
      </c>
      <c r="R24" s="1">
        <v>45208</v>
      </c>
      <c r="S24">
        <v>2.4328767123287673</v>
      </c>
      <c r="T24" t="str">
        <f>IFERROR(VLOOKUP(G24,[1]securities_master!$A$2:$F$832,6,FALSE),"idAAA+")</f>
        <v>idAAA</v>
      </c>
      <c r="U24" s="2">
        <f>IF(VLOOKUP(G24,[1]securities_master!$A$2:$AW$832,39,FALSE)=0,6,VLOOKUP(G24,[1]securities_master!$A$2:$AW$832,39,FALSE))</f>
        <v>6</v>
      </c>
    </row>
    <row r="25" spans="1:22" x14ac:dyDescent="0.2">
      <c r="A25" s="1">
        <f t="shared" si="3"/>
        <v>44320.478722222149</v>
      </c>
      <c r="B25" s="1">
        <f t="shared" si="0"/>
        <v>44320.473722222152</v>
      </c>
      <c r="C25" s="1">
        <f t="shared" si="1"/>
        <v>44320.483722222147</v>
      </c>
      <c r="D25" s="3" t="s">
        <v>22</v>
      </c>
      <c r="E25" t="s">
        <v>23</v>
      </c>
      <c r="F25" s="1">
        <f t="shared" si="2"/>
        <v>44323.483722222147</v>
      </c>
      <c r="G25" t="s">
        <v>29</v>
      </c>
      <c r="H25" t="str">
        <f>IFERROR(VLOOKUP(G25,[1]securities_master!$A$2:$F$832,3,FALSE),G25)</f>
        <v>Obligasi Subordinasi Bank Victoria III Tahun 2013 Dengan Tingkat Bunga Tetap</v>
      </c>
      <c r="I25">
        <v>2</v>
      </c>
      <c r="J25" t="str">
        <f>VLOOKUP(I25,[1]securities_type!$A$2:$B$6,2,FALSE)</f>
        <v>Corporate</v>
      </c>
      <c r="K25" s="2">
        <v>100.72</v>
      </c>
      <c r="L25" s="2">
        <v>93</v>
      </c>
      <c r="M25" s="2">
        <v>9366.9599999999991</v>
      </c>
      <c r="N25" s="2">
        <v>5.0941000000000001</v>
      </c>
      <c r="O25" t="s">
        <v>30</v>
      </c>
      <c r="P25" t="str">
        <f>VLOOKUP(O25,[1]transaction_type!$A$2:$E$32,3,FALSE)</f>
        <v>Repo</v>
      </c>
      <c r="Q25" t="s">
        <v>26</v>
      </c>
      <c r="R25" s="1">
        <v>45320</v>
      </c>
      <c r="S25">
        <v>2.7397260273972601</v>
      </c>
      <c r="T25" t="str">
        <f>IFERROR(VLOOKUP(G25,[1]securities_master!$A$2:$F$832,6,FALSE),"idAAA+")</f>
        <v>idBBB+</v>
      </c>
      <c r="U25" s="2">
        <f>IF(VLOOKUP(G25,[1]securities_master!$A$2:$AW$832,39,FALSE)=0,6,VLOOKUP(G25,[1]securities_master!$A$2:$AW$832,39,FALSE))</f>
        <v>10.5</v>
      </c>
      <c r="V25" s="1">
        <f>B25-0.003</f>
        <v>44320.470722222155</v>
      </c>
    </row>
    <row r="26" spans="1:22" x14ac:dyDescent="0.2">
      <c r="A26" s="1">
        <f t="shared" si="3"/>
        <v>44320.481722222146</v>
      </c>
      <c r="B26" s="1">
        <f t="shared" si="0"/>
        <v>44320.476722222149</v>
      </c>
      <c r="C26" s="1">
        <f t="shared" si="1"/>
        <v>44320.486722222144</v>
      </c>
      <c r="D26" s="3" t="s">
        <v>22</v>
      </c>
      <c r="E26" t="s">
        <v>23</v>
      </c>
      <c r="F26" s="1">
        <f t="shared" si="2"/>
        <v>44323.486722222144</v>
      </c>
      <c r="G26" t="s">
        <v>31</v>
      </c>
      <c r="H26" t="str">
        <f>IFERROR(VLOOKUP(G26,[1]securities_master!$A$2:$F$832,3,FALSE),G26)</f>
        <v>Obligasi Negara Republik Indonesia Seri ORI004</v>
      </c>
      <c r="I26">
        <v>1</v>
      </c>
      <c r="J26" t="str">
        <f>VLOOKUP(I26,[1]securities_type!$A$2:$B$6,2,FALSE)</f>
        <v>Government</v>
      </c>
      <c r="K26" s="2">
        <v>106.47</v>
      </c>
      <c r="L26" s="2">
        <v>55</v>
      </c>
      <c r="M26" s="2">
        <v>5855.85</v>
      </c>
      <c r="N26" s="2">
        <v>7.7115999999999998</v>
      </c>
      <c r="O26" t="s">
        <v>25</v>
      </c>
      <c r="P26" t="str">
        <f>VLOOKUP(O26,[1]transaction_type!$A$2:$E$32,3,FALSE)</f>
        <v>Outright</v>
      </c>
      <c r="Q26" t="s">
        <v>26</v>
      </c>
      <c r="R26" s="1">
        <v>45187</v>
      </c>
      <c r="S26">
        <v>2.3753424657534246</v>
      </c>
      <c r="T26" t="str">
        <f>IFERROR(VLOOKUP(G26,[1]securities_master!$A$2:$F$832,6,FALSE),"idAAA+")</f>
        <v>idAAA</v>
      </c>
      <c r="U26" s="2">
        <f>IF(VLOOKUP(G26,[1]securities_master!$A$2:$AW$832,39,FALSE)=0,6,VLOOKUP(G26,[1]securities_master!$A$2:$AW$832,39,FALSE))</f>
        <v>6</v>
      </c>
    </row>
    <row r="27" spans="1:22" x14ac:dyDescent="0.2">
      <c r="A27" s="1">
        <f t="shared" si="3"/>
        <v>44320.484722222143</v>
      </c>
      <c r="B27" s="1">
        <f t="shared" si="0"/>
        <v>44320.479722222146</v>
      </c>
      <c r="C27" s="1">
        <f t="shared" si="1"/>
        <v>44320.489722222141</v>
      </c>
      <c r="D27" s="3" t="s">
        <v>22</v>
      </c>
      <c r="E27" t="s">
        <v>23</v>
      </c>
      <c r="F27" s="1">
        <f t="shared" si="2"/>
        <v>44323.489722222141</v>
      </c>
      <c r="G27" t="s">
        <v>32</v>
      </c>
      <c r="H27" t="str">
        <f>IFERROR(VLOOKUP(G27,[1]securities_master!$A$2:$F$832,3,FALSE),G27)</f>
        <v>Obligasi Surya Semesta Internusa I Tahun 2012 Dengan Tingkat Bunga Tetap Seri A</v>
      </c>
      <c r="I27">
        <v>2</v>
      </c>
      <c r="J27" t="str">
        <f>VLOOKUP(I27,[1]securities_type!$A$2:$B$6,2,FALSE)</f>
        <v>Corporate</v>
      </c>
      <c r="K27" s="2">
        <v>107.82</v>
      </c>
      <c r="L27" s="2">
        <v>60</v>
      </c>
      <c r="M27" s="2">
        <v>6469.2</v>
      </c>
      <c r="N27" s="2">
        <v>5.58256</v>
      </c>
      <c r="O27" t="s">
        <v>30</v>
      </c>
      <c r="P27" t="str">
        <f>VLOOKUP(O27,[1]transaction_type!$A$2:$E$32,3,FALSE)</f>
        <v>Repo</v>
      </c>
      <c r="Q27" t="s">
        <v>26</v>
      </c>
      <c r="R27" s="1">
        <v>45320</v>
      </c>
      <c r="S27">
        <v>2.7397260273972601</v>
      </c>
      <c r="T27" t="str">
        <f>IFERROR(VLOOKUP(G27,[1]securities_master!$A$2:$F$832,6,FALSE),"idAAA+")</f>
        <v>idA</v>
      </c>
      <c r="U27" s="2">
        <f>IF(VLOOKUP(G27,[1]securities_master!$A$2:$AW$832,39,FALSE)=0,6,VLOOKUP(G27,[1]securities_master!$A$2:$AW$832,39,FALSE))</f>
        <v>8.3000000000000007</v>
      </c>
      <c r="V27" s="1">
        <f>B27-0.003</f>
        <v>44320.476722222149</v>
      </c>
    </row>
    <row r="28" spans="1:22" x14ac:dyDescent="0.2">
      <c r="A28" s="1">
        <f t="shared" si="3"/>
        <v>44320.48772222214</v>
      </c>
      <c r="B28" s="1">
        <f t="shared" si="0"/>
        <v>44320.482722222143</v>
      </c>
      <c r="C28" s="1">
        <f t="shared" si="1"/>
        <v>44320.492722222138</v>
      </c>
      <c r="D28" s="3" t="s">
        <v>22</v>
      </c>
      <c r="E28" t="s">
        <v>23</v>
      </c>
      <c r="F28" s="1">
        <f t="shared" si="2"/>
        <v>44323.492722222138</v>
      </c>
      <c r="G28" t="s">
        <v>33</v>
      </c>
      <c r="H28" t="str">
        <f>IFERROR(VLOOKUP(G28,[1]securities_master!$A$2:$F$832,3,FALSE),G28)</f>
        <v>Obligasi Negara Republik Indonesia Seri ORI006</v>
      </c>
      <c r="I28">
        <v>1</v>
      </c>
      <c r="J28" t="str">
        <f>VLOOKUP(I28,[1]securities_type!$A$2:$B$6,2,FALSE)</f>
        <v>Government</v>
      </c>
      <c r="K28" s="2">
        <v>100.1022</v>
      </c>
      <c r="L28" s="2">
        <v>26</v>
      </c>
      <c r="M28" s="2">
        <v>2602.6572000000001</v>
      </c>
      <c r="N28" s="2">
        <v>6.9635499999999997</v>
      </c>
      <c r="O28" t="s">
        <v>25</v>
      </c>
      <c r="P28" t="str">
        <f>VLOOKUP(O28,[1]transaction_type!$A$2:$E$32,3,FALSE)</f>
        <v>Outright</v>
      </c>
      <c r="Q28" t="s">
        <v>26</v>
      </c>
      <c r="R28" s="1">
        <v>44749</v>
      </c>
      <c r="S28">
        <v>1.1753424657534246</v>
      </c>
      <c r="T28" t="str">
        <f>IFERROR(VLOOKUP(G28,[1]securities_master!$A$2:$F$832,6,FALSE),"idAAA+")</f>
        <v>idAAA</v>
      </c>
      <c r="U28" s="2">
        <f>IF(VLOOKUP(G28,[1]securities_master!$A$2:$AW$832,39,FALSE)=0,6,VLOOKUP(G28,[1]securities_master!$A$2:$AW$832,39,FALSE))</f>
        <v>9.35</v>
      </c>
    </row>
    <row r="29" spans="1:22" x14ac:dyDescent="0.2">
      <c r="A29" s="1">
        <f t="shared" si="3"/>
        <v>44320.490722222137</v>
      </c>
      <c r="B29" s="1">
        <f t="shared" si="0"/>
        <v>44320.48572222214</v>
      </c>
      <c r="C29" s="1">
        <f t="shared" si="1"/>
        <v>44320.495722222135</v>
      </c>
      <c r="D29" s="3" t="s">
        <v>22</v>
      </c>
      <c r="E29" t="s">
        <v>23</v>
      </c>
      <c r="F29" s="1">
        <f t="shared" si="2"/>
        <v>44323.495722222135</v>
      </c>
      <c r="G29" t="s">
        <v>34</v>
      </c>
      <c r="H29" t="str">
        <f>IFERROR(VLOOKUP(G29,[1]securities_master!$A$2:$F$832,3,FALSE),G29)</f>
        <v>Obligasi Negara RI Seri FR0063</v>
      </c>
      <c r="I29">
        <v>1</v>
      </c>
      <c r="J29" t="str">
        <f>VLOOKUP(I29,[1]securities_type!$A$2:$B$6,2,FALSE)</f>
        <v>Government</v>
      </c>
      <c r="K29" s="2">
        <v>104.47</v>
      </c>
      <c r="L29" s="2">
        <v>78</v>
      </c>
      <c r="M29" s="2">
        <v>8148.66</v>
      </c>
      <c r="N29" s="2">
        <v>7.4692499999999997</v>
      </c>
      <c r="O29" t="s">
        <v>25</v>
      </c>
      <c r="P29" t="str">
        <f>VLOOKUP(O29,[1]transaction_type!$A$2:$E$32,3,FALSE)</f>
        <v>Outright</v>
      </c>
      <c r="Q29" t="s">
        <v>26</v>
      </c>
      <c r="R29" s="1">
        <v>45097</v>
      </c>
      <c r="S29">
        <v>2.128767123287671</v>
      </c>
      <c r="T29" t="str">
        <f>IFERROR(VLOOKUP(G29,[1]securities_master!$A$2:$F$832,6,FALSE),"idAAA+")</f>
        <v>idBB+</v>
      </c>
      <c r="U29" s="2">
        <f>IF(VLOOKUP(G29,[1]securities_master!$A$2:$AW$832,39,FALSE)=0,6,VLOOKUP(G29,[1]securities_master!$A$2:$AW$832,39,FALSE))</f>
        <v>5.625</v>
      </c>
    </row>
    <row r="30" spans="1:22" x14ac:dyDescent="0.2">
      <c r="A30" s="1">
        <f t="shared" si="3"/>
        <v>44320.493722222134</v>
      </c>
      <c r="B30" s="1">
        <f t="shared" si="0"/>
        <v>44320.488722222137</v>
      </c>
      <c r="C30" s="1">
        <f t="shared" si="1"/>
        <v>44320.498722222132</v>
      </c>
      <c r="D30" s="3" t="s">
        <v>22</v>
      </c>
      <c r="E30" t="s">
        <v>23</v>
      </c>
      <c r="F30" s="1">
        <f t="shared" si="2"/>
        <v>44323.498722222132</v>
      </c>
      <c r="G30" t="s">
        <v>35</v>
      </c>
      <c r="H30" t="str">
        <f>IFERROR(VLOOKUP(G30,[1]securities_master!$A$2:$F$832,3,FALSE),G30)</f>
        <v>Obligasi Negara RI Seri FR0056</v>
      </c>
      <c r="I30">
        <v>1</v>
      </c>
      <c r="J30" t="str">
        <f>VLOOKUP(I30,[1]securities_type!$A$2:$B$6,2,FALSE)</f>
        <v>Government</v>
      </c>
      <c r="K30" s="2">
        <v>102.77</v>
      </c>
      <c r="L30" s="2">
        <v>78</v>
      </c>
      <c r="M30" s="2">
        <v>8016.0599999999995</v>
      </c>
      <c r="N30" s="2">
        <v>7.9455999999999998</v>
      </c>
      <c r="O30" t="s">
        <v>25</v>
      </c>
      <c r="P30" t="str">
        <f>VLOOKUP(O30,[1]transaction_type!$A$2:$E$32,3,FALSE)</f>
        <v>Outright</v>
      </c>
      <c r="Q30" t="s">
        <v>26</v>
      </c>
      <c r="R30" s="1">
        <v>45245</v>
      </c>
      <c r="S30">
        <v>2.5342465753424657</v>
      </c>
      <c r="T30" t="str">
        <f>IFERROR(VLOOKUP(G30,[1]securities_master!$A$2:$F$832,6,FALSE),"idAAA+")</f>
        <v>idAA</v>
      </c>
      <c r="U30" s="2">
        <f>IF(VLOOKUP(G30,[1]securities_master!$A$2:$AW$832,39,FALSE)=0,6,VLOOKUP(G30,[1]securities_master!$A$2:$AW$832,39,FALSE))</f>
        <v>6</v>
      </c>
    </row>
    <row r="31" spans="1:22" x14ac:dyDescent="0.2">
      <c r="A31" s="1">
        <f t="shared" si="3"/>
        <v>44320.496722222131</v>
      </c>
      <c r="B31" s="1">
        <f t="shared" si="0"/>
        <v>44320.491722222134</v>
      </c>
      <c r="C31" s="1">
        <f t="shared" si="1"/>
        <v>44320.501722222129</v>
      </c>
      <c r="D31" s="3" t="s">
        <v>22</v>
      </c>
      <c r="E31" t="s">
        <v>23</v>
      </c>
      <c r="F31" s="1">
        <f t="shared" si="2"/>
        <v>44323.501722222129</v>
      </c>
      <c r="G31" t="s">
        <v>36</v>
      </c>
      <c r="H31" t="str">
        <f>IFERROR(VLOOKUP(G31,[1]securities_master!$A$2:$F$832,3,FALSE),G31)</f>
        <v>Obligasi Negara RI Seri FR0061</v>
      </c>
      <c r="I31">
        <v>1</v>
      </c>
      <c r="J31" t="str">
        <f>VLOOKUP(I31,[1]securities_type!$A$2:$B$6,2,FALSE)</f>
        <v>Government</v>
      </c>
      <c r="K31" s="2">
        <v>108.62</v>
      </c>
      <c r="L31" s="2">
        <v>100</v>
      </c>
      <c r="M31" s="2">
        <v>10862</v>
      </c>
      <c r="N31" s="2">
        <v>7.3746499999999999</v>
      </c>
      <c r="O31" t="s">
        <v>25</v>
      </c>
      <c r="P31" t="str">
        <f>VLOOKUP(O31,[1]transaction_type!$A$2:$E$32,3,FALSE)</f>
        <v>Outright</v>
      </c>
      <c r="Q31" t="s">
        <v>26</v>
      </c>
      <c r="R31" s="1">
        <v>45320</v>
      </c>
      <c r="S31">
        <v>2.7397260273972601</v>
      </c>
      <c r="T31" t="str">
        <f>IFERROR(VLOOKUP(G31,[1]securities_master!$A$2:$F$832,6,FALSE),"idAAA+")</f>
        <v>idAAA</v>
      </c>
      <c r="U31" s="2">
        <f>IF(VLOOKUP(G31,[1]securities_master!$A$2:$AW$832,39,FALSE)=0,6,VLOOKUP(G31,[1]securities_master!$A$2:$AW$832,39,FALSE))</f>
        <v>7</v>
      </c>
    </row>
    <row r="32" spans="1:22" x14ac:dyDescent="0.2">
      <c r="A32" s="1">
        <f t="shared" si="3"/>
        <v>44320.499722222128</v>
      </c>
      <c r="B32" s="1">
        <f t="shared" si="0"/>
        <v>44320.494722222131</v>
      </c>
      <c r="C32" s="1">
        <f t="shared" si="1"/>
        <v>44320.504722222126</v>
      </c>
      <c r="D32" s="3" t="s">
        <v>22</v>
      </c>
      <c r="E32" t="s">
        <v>23</v>
      </c>
      <c r="F32" s="1">
        <f t="shared" si="2"/>
        <v>44323.504722222126</v>
      </c>
      <c r="G32" t="s">
        <v>24</v>
      </c>
      <c r="H32" t="str">
        <f>IFERROR(VLOOKUP(G32,[1]securities_master!$A$2:$F$832,3,FALSE),G32)</f>
        <v>Obligasi Negara Th. 2005 Seri FR0032</v>
      </c>
      <c r="I32">
        <v>1</v>
      </c>
      <c r="J32" t="str">
        <f>VLOOKUP(I32,[1]securities_type!$A$2:$B$6,2,FALSE)</f>
        <v>Government</v>
      </c>
      <c r="K32" s="2">
        <v>102.87</v>
      </c>
      <c r="L32" s="2">
        <v>81</v>
      </c>
      <c r="M32" s="2">
        <v>8332.4700000000012</v>
      </c>
      <c r="N32" s="2">
        <v>6.0335900000000002</v>
      </c>
      <c r="O32" t="s">
        <v>25</v>
      </c>
      <c r="P32" t="str">
        <f>VLOOKUP(O32,[1]transaction_type!$A$2:$E$32,3,FALSE)</f>
        <v>Outright</v>
      </c>
      <c r="Q32" t="s">
        <v>26</v>
      </c>
      <c r="R32" s="1">
        <v>45085</v>
      </c>
      <c r="S32">
        <v>2.095890410958904</v>
      </c>
      <c r="T32" t="str">
        <f>IFERROR(VLOOKUP(G32,[1]securities_master!$A$2:$F$832,6,FALSE),"idAAA+")</f>
        <v>idAA</v>
      </c>
      <c r="U32" s="2">
        <f>IF(VLOOKUP(G32,[1]securities_master!$A$2:$AW$832,39,FALSE)=0,6,VLOOKUP(G32,[1]securities_master!$A$2:$AW$832,39,FALSE))</f>
        <v>15</v>
      </c>
    </row>
    <row r="33" spans="1:22" x14ac:dyDescent="0.2">
      <c r="A33" s="1">
        <f>A32+0.065</f>
        <v>44320.564722222131</v>
      </c>
      <c r="B33" s="1">
        <f t="shared" si="0"/>
        <v>44320.559722222133</v>
      </c>
      <c r="C33" s="1">
        <f t="shared" si="1"/>
        <v>44320.569722222128</v>
      </c>
      <c r="D33" s="3" t="s">
        <v>22</v>
      </c>
      <c r="E33" t="s">
        <v>23</v>
      </c>
      <c r="F33" s="1">
        <f t="shared" si="2"/>
        <v>44323.569722222128</v>
      </c>
      <c r="G33" t="s">
        <v>27</v>
      </c>
      <c r="H33" t="str">
        <f>IFERROR(VLOOKUP(G33,[1]securities_master!$A$2:$F$832,3,FALSE),G33)</f>
        <v>Obligasi Negara Republik Indonesia Seri ORI010</v>
      </c>
      <c r="I33">
        <v>1</v>
      </c>
      <c r="J33" t="str">
        <f>VLOOKUP(I33,[1]securities_type!$A$2:$B$6,2,FALSE)</f>
        <v>Government</v>
      </c>
      <c r="K33" s="2">
        <v>103.57000000000001</v>
      </c>
      <c r="L33" s="2">
        <v>49</v>
      </c>
      <c r="M33" s="2">
        <v>5074.93</v>
      </c>
      <c r="N33" s="2">
        <v>7.17422</v>
      </c>
      <c r="O33" t="s">
        <v>25</v>
      </c>
      <c r="P33" t="str">
        <f>VLOOKUP(O33,[1]transaction_type!$A$2:$E$32,3,FALSE)</f>
        <v>Outright</v>
      </c>
      <c r="Q33" t="s">
        <v>26</v>
      </c>
      <c r="R33" s="1">
        <v>44953</v>
      </c>
      <c r="S33">
        <v>1.7342465753424658</v>
      </c>
      <c r="T33" t="str">
        <f>IFERROR(VLOOKUP(G33,[1]securities_master!$A$2:$F$832,6,FALSE),"idAAA+")</f>
        <v>idAAA</v>
      </c>
      <c r="U33" s="2">
        <f>IF(VLOOKUP(G33,[1]securities_master!$A$2:$AW$832,39,FALSE)=0,6,VLOOKUP(G33,[1]securities_master!$A$2:$AW$832,39,FALSE))</f>
        <v>8.5</v>
      </c>
    </row>
    <row r="34" spans="1:22" x14ac:dyDescent="0.2">
      <c r="A34" s="1">
        <f t="shared" si="3"/>
        <v>44320.567722222127</v>
      </c>
      <c r="B34" s="1">
        <f t="shared" si="0"/>
        <v>44320.56272222213</v>
      </c>
      <c r="C34" s="1">
        <f t="shared" si="1"/>
        <v>44320.572722222125</v>
      </c>
      <c r="D34" s="3" t="s">
        <v>22</v>
      </c>
      <c r="E34" t="s">
        <v>23</v>
      </c>
      <c r="F34" s="1">
        <f t="shared" si="2"/>
        <v>44323.572722222125</v>
      </c>
      <c r="G34" t="s">
        <v>28</v>
      </c>
      <c r="H34" t="str">
        <f>IFERROR(VLOOKUP(G34,[1]securities_master!$A$2:$F$832,3,FALSE),G34)</f>
        <v>Obligasi Negara Republik Indonesia Seri ORI005</v>
      </c>
      <c r="I34">
        <v>1</v>
      </c>
      <c r="J34" t="str">
        <f>VLOOKUP(I34,[1]securities_type!$A$2:$B$6,2,FALSE)</f>
        <v>Government</v>
      </c>
      <c r="K34" s="2">
        <v>103.17</v>
      </c>
      <c r="L34" s="2">
        <v>60</v>
      </c>
      <c r="M34" s="2">
        <v>6190.2</v>
      </c>
      <c r="N34" s="2">
        <v>7.4855200000000002</v>
      </c>
      <c r="O34" t="s">
        <v>25</v>
      </c>
      <c r="P34" t="str">
        <f>VLOOKUP(O34,[1]transaction_type!$A$2:$E$32,3,FALSE)</f>
        <v>Outright</v>
      </c>
      <c r="Q34" t="s">
        <v>26</v>
      </c>
      <c r="R34" s="1">
        <v>45208</v>
      </c>
      <c r="S34">
        <v>2.4328767123287673</v>
      </c>
      <c r="T34" t="str">
        <f>IFERROR(VLOOKUP(G34,[1]securities_master!$A$2:$F$832,6,FALSE),"idAAA+")</f>
        <v>idAAA</v>
      </c>
      <c r="U34" s="2">
        <f>IF(VLOOKUP(G34,[1]securities_master!$A$2:$AW$832,39,FALSE)=0,6,VLOOKUP(G34,[1]securities_master!$A$2:$AW$832,39,FALSE))</f>
        <v>6</v>
      </c>
    </row>
    <row r="35" spans="1:22" x14ac:dyDescent="0.2">
      <c r="A35" s="1">
        <f t="shared" si="3"/>
        <v>44320.570722222124</v>
      </c>
      <c r="B35" s="1">
        <f t="shared" si="0"/>
        <v>44320.565722222127</v>
      </c>
      <c r="C35" s="1">
        <f t="shared" si="1"/>
        <v>44320.575722222122</v>
      </c>
      <c r="D35" s="3" t="s">
        <v>22</v>
      </c>
      <c r="E35" t="s">
        <v>23</v>
      </c>
      <c r="F35" s="1">
        <f t="shared" si="2"/>
        <v>44323.575722222122</v>
      </c>
      <c r="G35" t="s">
        <v>29</v>
      </c>
      <c r="H35" t="str">
        <f>IFERROR(VLOOKUP(G35,[1]securities_master!$A$2:$F$832,3,FALSE),G35)</f>
        <v>Obligasi Subordinasi Bank Victoria III Tahun 2013 Dengan Tingkat Bunga Tetap</v>
      </c>
      <c r="I35">
        <v>2</v>
      </c>
      <c r="J35" t="str">
        <f>VLOOKUP(I35,[1]securities_type!$A$2:$B$6,2,FALSE)</f>
        <v>Corporate</v>
      </c>
      <c r="K35" s="2">
        <v>101.02</v>
      </c>
      <c r="L35" s="2">
        <v>58</v>
      </c>
      <c r="M35" s="2">
        <v>5859.16</v>
      </c>
      <c r="N35" s="2">
        <v>7.25</v>
      </c>
      <c r="O35" t="s">
        <v>30</v>
      </c>
      <c r="P35" t="str">
        <f>VLOOKUP(O35,[1]transaction_type!$A$2:$E$32,3,FALSE)</f>
        <v>Repo</v>
      </c>
      <c r="Q35" t="s">
        <v>26</v>
      </c>
      <c r="R35" s="1">
        <v>45320</v>
      </c>
      <c r="S35">
        <v>2.7397260273972601</v>
      </c>
      <c r="T35" t="str">
        <f>IFERROR(VLOOKUP(G35,[1]securities_master!$A$2:$F$832,6,FALSE),"idAAA+")</f>
        <v>idBBB+</v>
      </c>
      <c r="U35" s="2">
        <f>IF(VLOOKUP(G35,[1]securities_master!$A$2:$AW$832,39,FALSE)=0,6,VLOOKUP(G35,[1]securities_master!$A$2:$AW$832,39,FALSE))</f>
        <v>10.5</v>
      </c>
      <c r="V35" s="1">
        <f>B35-0.003</f>
        <v>44320.56272222213</v>
      </c>
    </row>
    <row r="36" spans="1:22" x14ac:dyDescent="0.2">
      <c r="A36" s="1">
        <f t="shared" si="3"/>
        <v>44320.573722222121</v>
      </c>
      <c r="B36" s="1">
        <f t="shared" si="0"/>
        <v>44320.568722222124</v>
      </c>
      <c r="C36" s="1">
        <f t="shared" si="1"/>
        <v>44320.578722222119</v>
      </c>
      <c r="D36" s="3" t="s">
        <v>22</v>
      </c>
      <c r="E36" t="s">
        <v>23</v>
      </c>
      <c r="F36" s="1">
        <f t="shared" si="2"/>
        <v>44323.578722222119</v>
      </c>
      <c r="G36" t="s">
        <v>31</v>
      </c>
      <c r="H36" t="str">
        <f>IFERROR(VLOOKUP(G36,[1]securities_master!$A$2:$F$832,3,FALSE),G36)</f>
        <v>Obligasi Negara Republik Indonesia Seri ORI004</v>
      </c>
      <c r="I36">
        <v>1</v>
      </c>
      <c r="J36" t="str">
        <f>VLOOKUP(I36,[1]securities_type!$A$2:$B$6,2,FALSE)</f>
        <v>Government</v>
      </c>
      <c r="K36" s="2">
        <v>100.92</v>
      </c>
      <c r="L36" s="2">
        <v>63</v>
      </c>
      <c r="M36" s="2">
        <v>6357.96</v>
      </c>
      <c r="N36" s="2">
        <v>7.4990199999999998</v>
      </c>
      <c r="O36" t="s">
        <v>25</v>
      </c>
      <c r="P36" t="str">
        <f>VLOOKUP(O36,[1]transaction_type!$A$2:$E$32,3,FALSE)</f>
        <v>Outright</v>
      </c>
      <c r="Q36" t="s">
        <v>26</v>
      </c>
      <c r="R36" s="1">
        <v>45187</v>
      </c>
      <c r="S36">
        <v>2.3753424657534246</v>
      </c>
      <c r="T36" t="str">
        <f>IFERROR(VLOOKUP(G36,[1]securities_master!$A$2:$F$832,6,FALSE),"idAAA+")</f>
        <v>idAAA</v>
      </c>
      <c r="U36" s="2">
        <f>IF(VLOOKUP(G36,[1]securities_master!$A$2:$AW$832,39,FALSE)=0,6,VLOOKUP(G36,[1]securities_master!$A$2:$AW$832,39,FALSE))</f>
        <v>6</v>
      </c>
    </row>
    <row r="37" spans="1:22" x14ac:dyDescent="0.2">
      <c r="A37" s="1">
        <f t="shared" si="3"/>
        <v>44320.576722222118</v>
      </c>
      <c r="B37" s="1">
        <f t="shared" si="0"/>
        <v>44320.571722222121</v>
      </c>
      <c r="C37" s="1">
        <f t="shared" si="1"/>
        <v>44320.581722222116</v>
      </c>
      <c r="D37" s="3" t="s">
        <v>22</v>
      </c>
      <c r="E37" t="s">
        <v>23</v>
      </c>
      <c r="F37" s="1">
        <f t="shared" si="2"/>
        <v>44323.581722222116</v>
      </c>
      <c r="G37" t="s">
        <v>32</v>
      </c>
      <c r="H37" t="str">
        <f>IFERROR(VLOOKUP(G37,[1]securities_master!$A$2:$F$832,3,FALSE),G37)</f>
        <v>Obligasi Surya Semesta Internusa I Tahun 2012 Dengan Tingkat Bunga Tetap Seri A</v>
      </c>
      <c r="I37">
        <v>2</v>
      </c>
      <c r="J37" t="str">
        <f>VLOOKUP(I37,[1]securities_type!$A$2:$B$6,2,FALSE)</f>
        <v>Corporate</v>
      </c>
      <c r="K37" s="2">
        <v>106.67</v>
      </c>
      <c r="L37" s="2">
        <v>70</v>
      </c>
      <c r="M37" s="2">
        <v>7466.9000000000005</v>
      </c>
      <c r="N37" s="2">
        <v>7.4218000000000002</v>
      </c>
      <c r="O37" t="s">
        <v>30</v>
      </c>
      <c r="P37" t="str">
        <f>VLOOKUP(O37,[1]transaction_type!$A$2:$E$32,3,FALSE)</f>
        <v>Repo</v>
      </c>
      <c r="Q37" t="s">
        <v>26</v>
      </c>
      <c r="R37" s="1">
        <v>45320</v>
      </c>
      <c r="S37">
        <v>2.7397260273972601</v>
      </c>
      <c r="T37" t="str">
        <f>IFERROR(VLOOKUP(G37,[1]securities_master!$A$2:$F$832,6,FALSE),"idAAA+")</f>
        <v>idA</v>
      </c>
      <c r="U37" s="2">
        <f>IF(VLOOKUP(G37,[1]securities_master!$A$2:$AW$832,39,FALSE)=0,6,VLOOKUP(G37,[1]securities_master!$A$2:$AW$832,39,FALSE))</f>
        <v>8.3000000000000007</v>
      </c>
      <c r="V37" s="1">
        <f>B37-0.003</f>
        <v>44320.568722222124</v>
      </c>
    </row>
    <row r="38" spans="1:22" x14ac:dyDescent="0.2">
      <c r="A38" s="1">
        <f t="shared" si="3"/>
        <v>44320.579722222115</v>
      </c>
      <c r="B38" s="1">
        <f t="shared" si="0"/>
        <v>44320.574722222118</v>
      </c>
      <c r="C38" s="1">
        <f t="shared" si="1"/>
        <v>44320.584722222113</v>
      </c>
      <c r="D38" s="3" t="s">
        <v>22</v>
      </c>
      <c r="E38" t="s">
        <v>23</v>
      </c>
      <c r="F38" s="1">
        <f t="shared" si="2"/>
        <v>44323.584722222113</v>
      </c>
      <c r="G38" t="s">
        <v>33</v>
      </c>
      <c r="H38" t="str">
        <f>IFERROR(VLOOKUP(G38,[1]securities_master!$A$2:$F$832,3,FALSE),G38)</f>
        <v>Obligasi Negara Republik Indonesia Seri ORI006</v>
      </c>
      <c r="I38">
        <v>1</v>
      </c>
      <c r="J38" t="str">
        <f>VLOOKUP(I38,[1]securities_type!$A$2:$B$6,2,FALSE)</f>
        <v>Government</v>
      </c>
      <c r="K38" s="2">
        <v>108.02</v>
      </c>
      <c r="L38" s="2">
        <v>30</v>
      </c>
      <c r="M38" s="2">
        <v>3240.6</v>
      </c>
      <c r="N38" s="2">
        <v>7.5028300000000003</v>
      </c>
      <c r="O38" t="s">
        <v>25</v>
      </c>
      <c r="P38" t="str">
        <f>VLOOKUP(O38,[1]transaction_type!$A$2:$E$32,3,FALSE)</f>
        <v>Outright</v>
      </c>
      <c r="Q38" t="s">
        <v>26</v>
      </c>
      <c r="R38" s="1">
        <v>44749</v>
      </c>
      <c r="S38">
        <v>1.1753424657534246</v>
      </c>
      <c r="T38" t="str">
        <f>IFERROR(VLOOKUP(G38,[1]securities_master!$A$2:$F$832,6,FALSE),"idAAA+")</f>
        <v>idAAA</v>
      </c>
      <c r="U38" s="2">
        <f>IF(VLOOKUP(G38,[1]securities_master!$A$2:$AW$832,39,FALSE)=0,6,VLOOKUP(G38,[1]securities_master!$A$2:$AW$832,39,FALSE))</f>
        <v>9.35</v>
      </c>
    </row>
    <row r="39" spans="1:22" x14ac:dyDescent="0.2">
      <c r="A39" s="1">
        <f t="shared" si="3"/>
        <v>44320.582722222112</v>
      </c>
      <c r="B39" s="1">
        <f t="shared" si="0"/>
        <v>44320.577722222115</v>
      </c>
      <c r="C39" s="1">
        <f t="shared" si="1"/>
        <v>44320.58772222211</v>
      </c>
      <c r="D39" s="3" t="s">
        <v>22</v>
      </c>
      <c r="E39" t="s">
        <v>23</v>
      </c>
      <c r="F39" s="1">
        <f t="shared" si="2"/>
        <v>44323.58772222211</v>
      </c>
      <c r="G39" t="s">
        <v>34</v>
      </c>
      <c r="H39" t="str">
        <f>IFERROR(VLOOKUP(G39,[1]securities_master!$A$2:$F$832,3,FALSE),G39)</f>
        <v>Obligasi Negara RI Seri FR0063</v>
      </c>
      <c r="I39">
        <v>1</v>
      </c>
      <c r="J39" t="str">
        <f>VLOOKUP(I39,[1]securities_type!$A$2:$B$6,2,FALSE)</f>
        <v>Government</v>
      </c>
      <c r="K39" s="2">
        <v>100.3022</v>
      </c>
      <c r="L39" s="2">
        <v>56</v>
      </c>
      <c r="M39" s="2">
        <v>5616.9232000000002</v>
      </c>
      <c r="N39" s="2">
        <v>6.0377999999999998</v>
      </c>
      <c r="O39" t="s">
        <v>25</v>
      </c>
      <c r="P39" t="str">
        <f>VLOOKUP(O39,[1]transaction_type!$A$2:$E$32,3,FALSE)</f>
        <v>Outright</v>
      </c>
      <c r="Q39" t="s">
        <v>26</v>
      </c>
      <c r="R39" s="1">
        <v>45097</v>
      </c>
      <c r="S39">
        <v>2.128767123287671</v>
      </c>
      <c r="T39" t="str">
        <f>IFERROR(VLOOKUP(G39,[1]securities_master!$A$2:$F$832,6,FALSE),"idAAA+")</f>
        <v>idBB+</v>
      </c>
      <c r="U39" s="2">
        <f>IF(VLOOKUP(G39,[1]securities_master!$A$2:$AW$832,39,FALSE)=0,6,VLOOKUP(G39,[1]securities_master!$A$2:$AW$832,39,FALSE))</f>
        <v>5.625</v>
      </c>
    </row>
    <row r="40" spans="1:22" x14ac:dyDescent="0.2">
      <c r="A40" s="1">
        <f t="shared" si="3"/>
        <v>44320.585722222109</v>
      </c>
      <c r="B40" s="1">
        <f t="shared" si="0"/>
        <v>44320.580722222112</v>
      </c>
      <c r="C40" s="1">
        <f t="shared" si="1"/>
        <v>44320.590722222107</v>
      </c>
      <c r="D40" s="3" t="s">
        <v>22</v>
      </c>
      <c r="E40" t="s">
        <v>23</v>
      </c>
      <c r="F40" s="1">
        <f t="shared" si="2"/>
        <v>44323.590722222107</v>
      </c>
      <c r="G40" t="s">
        <v>35</v>
      </c>
      <c r="H40" t="str">
        <f>IFERROR(VLOOKUP(G40,[1]securities_master!$A$2:$F$832,3,FALSE),G40)</f>
        <v>Obligasi Negara RI Seri FR0056</v>
      </c>
      <c r="I40">
        <v>1</v>
      </c>
      <c r="J40" t="str">
        <f>VLOOKUP(I40,[1]securities_type!$A$2:$B$6,2,FALSE)</f>
        <v>Government</v>
      </c>
      <c r="K40" s="2">
        <v>104.67</v>
      </c>
      <c r="L40" s="2">
        <v>32</v>
      </c>
      <c r="M40" s="2">
        <v>3349.44</v>
      </c>
      <c r="N40" s="2">
        <v>6.93</v>
      </c>
      <c r="O40" t="s">
        <v>25</v>
      </c>
      <c r="P40" t="str">
        <f>VLOOKUP(O40,[1]transaction_type!$A$2:$E$32,3,FALSE)</f>
        <v>Outright</v>
      </c>
      <c r="Q40" t="s">
        <v>26</v>
      </c>
      <c r="R40" s="1">
        <v>45245</v>
      </c>
      <c r="S40">
        <v>2.5342465753424657</v>
      </c>
      <c r="T40" t="str">
        <f>IFERROR(VLOOKUP(G40,[1]securities_master!$A$2:$F$832,6,FALSE),"idAAA+")</f>
        <v>idAA</v>
      </c>
      <c r="U40" s="2">
        <f>IF(VLOOKUP(G40,[1]securities_master!$A$2:$AW$832,39,FALSE)=0,6,VLOOKUP(G40,[1]securities_master!$A$2:$AW$832,39,FALSE))</f>
        <v>6</v>
      </c>
    </row>
    <row r="41" spans="1:22" x14ac:dyDescent="0.2">
      <c r="A41" s="1">
        <f t="shared" si="3"/>
        <v>44320.588722222106</v>
      </c>
      <c r="B41" s="1">
        <f t="shared" si="0"/>
        <v>44320.583722222109</v>
      </c>
      <c r="C41" s="1">
        <f t="shared" si="1"/>
        <v>44320.593722222104</v>
      </c>
      <c r="D41" s="3" t="s">
        <v>22</v>
      </c>
      <c r="E41" t="s">
        <v>23</v>
      </c>
      <c r="F41" s="1">
        <f t="shared" si="2"/>
        <v>44323.593722222104</v>
      </c>
      <c r="G41" t="s">
        <v>36</v>
      </c>
      <c r="H41" t="str">
        <f>IFERROR(VLOOKUP(G41,[1]securities_master!$A$2:$F$832,3,FALSE),G41)</f>
        <v>Obligasi Negara RI Seri FR0061</v>
      </c>
      <c r="I41">
        <v>1</v>
      </c>
      <c r="J41" t="str">
        <f>VLOOKUP(I41,[1]securities_type!$A$2:$B$6,2,FALSE)</f>
        <v>Government</v>
      </c>
      <c r="K41" s="2">
        <v>102.97</v>
      </c>
      <c r="L41" s="2">
        <v>92</v>
      </c>
      <c r="M41" s="2">
        <v>9473.24</v>
      </c>
      <c r="N41" s="2">
        <v>7.7601100000000001</v>
      </c>
      <c r="O41" t="s">
        <v>25</v>
      </c>
      <c r="P41" t="str">
        <f>VLOOKUP(O41,[1]transaction_type!$A$2:$E$32,3,FALSE)</f>
        <v>Outright</v>
      </c>
      <c r="Q41" t="s">
        <v>26</v>
      </c>
      <c r="R41" s="1">
        <v>45320</v>
      </c>
      <c r="S41">
        <v>2.7397260273972601</v>
      </c>
      <c r="T41" t="str">
        <f>IFERROR(VLOOKUP(G41,[1]securities_master!$A$2:$F$832,6,FALSE),"idAAA+")</f>
        <v>idAAA</v>
      </c>
      <c r="U41" s="2">
        <f>IF(VLOOKUP(G41,[1]securities_master!$A$2:$AW$832,39,FALSE)=0,6,VLOOKUP(G41,[1]securities_master!$A$2:$AW$832,39,FALSE))</f>
        <v>7</v>
      </c>
    </row>
    <row r="42" spans="1:22" x14ac:dyDescent="0.2">
      <c r="A42" s="1">
        <v>44321.399305555555</v>
      </c>
      <c r="B42" s="1">
        <f t="shared" si="0"/>
        <v>44321.394305555557</v>
      </c>
      <c r="C42" s="1">
        <f t="shared" si="1"/>
        <v>44321.404305555552</v>
      </c>
      <c r="D42" s="3" t="s">
        <v>22</v>
      </c>
      <c r="E42" t="s">
        <v>23</v>
      </c>
      <c r="F42" s="1">
        <f t="shared" si="2"/>
        <v>44324.404305555552</v>
      </c>
      <c r="G42" t="s">
        <v>24</v>
      </c>
      <c r="H42" t="str">
        <f>IFERROR(VLOOKUP(G42,[1]securities_master!$A$2:$F$832,3,FALSE),G42)</f>
        <v>Obligasi Negara Th. 2005 Seri FR0032</v>
      </c>
      <c r="I42">
        <v>1</v>
      </c>
      <c r="J42" t="str">
        <f>VLOOKUP(I42,[1]securities_type!$A$2:$B$6,2,FALSE)</f>
        <v>Government</v>
      </c>
      <c r="K42" s="2">
        <v>108.82000000000001</v>
      </c>
      <c r="L42" s="2">
        <v>48</v>
      </c>
      <c r="M42" s="2">
        <v>5223.3600000000006</v>
      </c>
      <c r="N42" s="2">
        <v>7.34816</v>
      </c>
      <c r="O42" t="s">
        <v>25</v>
      </c>
      <c r="P42" t="str">
        <f>VLOOKUP(O42,[1]transaction_type!$A$2:$E$32,3,FALSE)</f>
        <v>Outright</v>
      </c>
      <c r="Q42" t="s">
        <v>26</v>
      </c>
      <c r="R42" s="1">
        <v>45086</v>
      </c>
      <c r="S42">
        <v>2.095890410958904</v>
      </c>
      <c r="T42" t="str">
        <f>IFERROR(VLOOKUP(G42,[1]securities_master!$A$2:$F$832,6,FALSE),"idAAA+")</f>
        <v>idAA</v>
      </c>
      <c r="U42" s="2">
        <f>IF(VLOOKUP(G42,[1]securities_master!$A$2:$AW$832,39,FALSE)=0,6,VLOOKUP(G42,[1]securities_master!$A$2:$AW$832,39,FALSE))</f>
        <v>15</v>
      </c>
    </row>
    <row r="43" spans="1:22" x14ac:dyDescent="0.2">
      <c r="A43" s="1">
        <f>A42+0.001</f>
        <v>44321.400305555551</v>
      </c>
      <c r="B43" s="1">
        <f t="shared" si="0"/>
        <v>44321.395305555554</v>
      </c>
      <c r="C43" s="1">
        <f t="shared" si="1"/>
        <v>44321.405305555549</v>
      </c>
      <c r="D43" s="3" t="s">
        <v>22</v>
      </c>
      <c r="E43" t="s">
        <v>23</v>
      </c>
      <c r="F43" s="1">
        <f t="shared" si="2"/>
        <v>44324.405305555549</v>
      </c>
      <c r="G43" t="s">
        <v>27</v>
      </c>
      <c r="H43" t="str">
        <f>IFERROR(VLOOKUP(G43,[1]securities_master!$A$2:$F$832,3,FALSE),G43)</f>
        <v>Obligasi Negara Republik Indonesia Seri ORI010</v>
      </c>
      <c r="I43">
        <v>1</v>
      </c>
      <c r="J43" t="str">
        <f>VLOOKUP(I43,[1]securities_type!$A$2:$B$6,2,FALSE)</f>
        <v>Government</v>
      </c>
      <c r="K43" s="2">
        <v>103.07000000000001</v>
      </c>
      <c r="L43" s="2">
        <v>81</v>
      </c>
      <c r="M43" s="2">
        <v>8348.67</v>
      </c>
      <c r="N43" s="2">
        <v>6.2100999999999997</v>
      </c>
      <c r="O43" t="s">
        <v>25</v>
      </c>
      <c r="P43" t="str">
        <f>VLOOKUP(O43,[1]transaction_type!$A$2:$E$32,3,FALSE)</f>
        <v>Outright</v>
      </c>
      <c r="Q43" t="s">
        <v>26</v>
      </c>
      <c r="R43" s="1">
        <v>44953</v>
      </c>
      <c r="S43">
        <v>1.7315068493150685</v>
      </c>
      <c r="T43" t="str">
        <f>IFERROR(VLOOKUP(G43,[1]securities_master!$A$2:$F$832,6,FALSE),"idAAA+")</f>
        <v>idAAA</v>
      </c>
      <c r="U43" s="2">
        <f>IF(VLOOKUP(G43,[1]securities_master!$A$2:$AW$832,39,FALSE)=0,6,VLOOKUP(G43,[1]securities_master!$A$2:$AW$832,39,FALSE))</f>
        <v>8.5</v>
      </c>
    </row>
    <row r="44" spans="1:22" x14ac:dyDescent="0.2">
      <c r="A44" s="1">
        <f t="shared" ref="A44:A87" si="4">A43+0.001</f>
        <v>44321.401305555548</v>
      </c>
      <c r="B44" s="1">
        <f t="shared" si="0"/>
        <v>44321.39630555555</v>
      </c>
      <c r="C44" s="1">
        <f t="shared" si="1"/>
        <v>44321.406305555545</v>
      </c>
      <c r="D44" s="3" t="s">
        <v>22</v>
      </c>
      <c r="E44" t="s">
        <v>23</v>
      </c>
      <c r="F44" s="1">
        <f t="shared" si="2"/>
        <v>44324.406305555545</v>
      </c>
      <c r="G44" t="s">
        <v>28</v>
      </c>
      <c r="H44" t="str">
        <f>IFERROR(VLOOKUP(G44,[1]securities_master!$A$2:$F$832,3,FALSE),G44)</f>
        <v>Obligasi Negara Republik Indonesia Seri ORI005</v>
      </c>
      <c r="I44">
        <v>1</v>
      </c>
      <c r="J44" t="str">
        <f>VLOOKUP(I44,[1]securities_type!$A$2:$B$6,2,FALSE)</f>
        <v>Government</v>
      </c>
      <c r="K44" s="2">
        <v>103.07000000000001</v>
      </c>
      <c r="L44" s="2">
        <v>87</v>
      </c>
      <c r="M44" s="2">
        <v>8967.09</v>
      </c>
      <c r="N44" s="2">
        <v>6.9983000000000004</v>
      </c>
      <c r="O44" t="s">
        <v>25</v>
      </c>
      <c r="P44" t="str">
        <f>VLOOKUP(O44,[1]transaction_type!$A$2:$E$32,3,FALSE)</f>
        <v>Outright</v>
      </c>
      <c r="Q44" t="s">
        <v>26</v>
      </c>
      <c r="R44" s="1">
        <v>45207</v>
      </c>
      <c r="S44">
        <v>2.4273972602739726</v>
      </c>
      <c r="T44" t="str">
        <f>IFERROR(VLOOKUP(G44,[1]securities_master!$A$2:$F$832,6,FALSE),"idAAA+")</f>
        <v>idAAA</v>
      </c>
      <c r="U44" s="2">
        <f>IF(VLOOKUP(G44,[1]securities_master!$A$2:$AW$832,39,FALSE)=0,6,VLOOKUP(G44,[1]securities_master!$A$2:$AW$832,39,FALSE))</f>
        <v>6</v>
      </c>
    </row>
    <row r="45" spans="1:22" x14ac:dyDescent="0.2">
      <c r="A45" s="1">
        <f t="shared" si="4"/>
        <v>44321.402305555544</v>
      </c>
      <c r="B45" s="1">
        <f t="shared" si="0"/>
        <v>44321.397305555547</v>
      </c>
      <c r="C45" s="1">
        <f t="shared" si="1"/>
        <v>44321.407305555542</v>
      </c>
      <c r="D45" s="3" t="s">
        <v>22</v>
      </c>
      <c r="E45" t="s">
        <v>23</v>
      </c>
      <c r="F45" s="1">
        <f t="shared" si="2"/>
        <v>44324.407305555542</v>
      </c>
      <c r="G45" t="s">
        <v>29</v>
      </c>
      <c r="H45" t="str">
        <f>IFERROR(VLOOKUP(G45,[1]securities_master!$A$2:$F$832,3,FALSE),G45)</f>
        <v>Obligasi Subordinasi Bank Victoria III Tahun 2013 Dengan Tingkat Bunga Tetap</v>
      </c>
      <c r="I45">
        <v>2</v>
      </c>
      <c r="J45" t="str">
        <f>VLOOKUP(I45,[1]securities_type!$A$2:$B$6,2,FALSE)</f>
        <v>Corporate</v>
      </c>
      <c r="K45" s="2">
        <v>103.56</v>
      </c>
      <c r="L45" s="2">
        <v>49</v>
      </c>
      <c r="M45" s="2">
        <v>5074.4400000000005</v>
      </c>
      <c r="N45" s="2">
        <v>7.3531300000000002</v>
      </c>
      <c r="O45" t="s">
        <v>30</v>
      </c>
      <c r="P45" t="str">
        <f>VLOOKUP(O45,[1]transaction_type!$A$2:$E$32,3,FALSE)</f>
        <v>Repo</v>
      </c>
      <c r="Q45" t="s">
        <v>26</v>
      </c>
      <c r="R45" s="1">
        <v>45319</v>
      </c>
      <c r="S45">
        <v>2.7342465753424658</v>
      </c>
      <c r="T45" t="str">
        <f>IFERROR(VLOOKUP(G45,[1]securities_master!$A$2:$F$832,6,FALSE),"idAAA+")</f>
        <v>idBBB+</v>
      </c>
      <c r="U45" s="2">
        <f>IF(VLOOKUP(G45,[1]securities_master!$A$2:$AW$832,39,FALSE)=0,6,VLOOKUP(G45,[1]securities_master!$A$2:$AW$832,39,FALSE))</f>
        <v>10.5</v>
      </c>
      <c r="V45" s="1">
        <f>B45-0.003</f>
        <v>44321.39430555555</v>
      </c>
    </row>
    <row r="46" spans="1:22" x14ac:dyDescent="0.2">
      <c r="A46" s="1">
        <f t="shared" si="4"/>
        <v>44321.403305555541</v>
      </c>
      <c r="B46" s="1">
        <f t="shared" si="0"/>
        <v>44321.398305555544</v>
      </c>
      <c r="C46" s="1">
        <f t="shared" si="1"/>
        <v>44321.408305555538</v>
      </c>
      <c r="D46" s="3" t="s">
        <v>22</v>
      </c>
      <c r="E46" t="s">
        <v>23</v>
      </c>
      <c r="F46" s="1">
        <f t="shared" si="2"/>
        <v>44324.408305555538</v>
      </c>
      <c r="G46" t="s">
        <v>31</v>
      </c>
      <c r="H46" t="str">
        <f>IFERROR(VLOOKUP(G46,[1]securities_master!$A$2:$F$832,3,FALSE),G46)</f>
        <v>Obligasi Negara Republik Indonesia Seri ORI004</v>
      </c>
      <c r="I46">
        <v>1</v>
      </c>
      <c r="J46" t="str">
        <f>VLOOKUP(I46,[1]securities_type!$A$2:$B$6,2,FALSE)</f>
        <v>Government</v>
      </c>
      <c r="K46" s="2">
        <v>103.16</v>
      </c>
      <c r="L46" s="2">
        <v>34</v>
      </c>
      <c r="M46" s="2">
        <v>3507.44</v>
      </c>
      <c r="N46" s="2">
        <v>6.2988</v>
      </c>
      <c r="O46" t="s">
        <v>25</v>
      </c>
      <c r="P46" t="str">
        <f>VLOOKUP(O46,[1]transaction_type!$A$2:$E$32,3,FALSE)</f>
        <v>Outright</v>
      </c>
      <c r="Q46" t="s">
        <v>26</v>
      </c>
      <c r="R46" s="1">
        <v>45186</v>
      </c>
      <c r="S46">
        <v>2.3698630136986303</v>
      </c>
      <c r="T46" t="str">
        <f>IFERROR(VLOOKUP(G46,[1]securities_master!$A$2:$F$832,6,FALSE),"idAAA+")</f>
        <v>idAAA</v>
      </c>
      <c r="U46" s="2">
        <f>IF(VLOOKUP(G46,[1]securities_master!$A$2:$AW$832,39,FALSE)=0,6,VLOOKUP(G46,[1]securities_master!$A$2:$AW$832,39,FALSE))</f>
        <v>6</v>
      </c>
    </row>
    <row r="47" spans="1:22" x14ac:dyDescent="0.2">
      <c r="A47" s="1">
        <f t="shared" si="4"/>
        <v>44321.404305555538</v>
      </c>
      <c r="B47" s="1">
        <f t="shared" si="0"/>
        <v>44321.39930555554</v>
      </c>
      <c r="C47" s="1">
        <f t="shared" si="1"/>
        <v>44321.409305555535</v>
      </c>
      <c r="D47" s="3" t="s">
        <v>22</v>
      </c>
      <c r="E47" t="s">
        <v>23</v>
      </c>
      <c r="F47" s="1">
        <f t="shared" si="2"/>
        <v>44324.409305555535</v>
      </c>
      <c r="G47" t="s">
        <v>32</v>
      </c>
      <c r="H47" t="str">
        <f>IFERROR(VLOOKUP(G47,[1]securities_master!$A$2:$F$832,3,FALSE),G47)</f>
        <v>Obligasi Surya Semesta Internusa I Tahun 2012 Dengan Tingkat Bunga Tetap Seri A</v>
      </c>
      <c r="I47">
        <v>2</v>
      </c>
      <c r="J47" t="str">
        <f>VLOOKUP(I47,[1]securities_type!$A$2:$B$6,2,FALSE)</f>
        <v>Corporate</v>
      </c>
      <c r="K47" s="2">
        <v>101.00999999999999</v>
      </c>
      <c r="L47" s="2">
        <v>21</v>
      </c>
      <c r="M47" s="2">
        <v>2121.21</v>
      </c>
      <c r="N47" s="2">
        <v>7.0739999999999998</v>
      </c>
      <c r="O47" t="s">
        <v>30</v>
      </c>
      <c r="P47" t="str">
        <f>VLOOKUP(O47,[1]transaction_type!$A$2:$E$32,3,FALSE)</f>
        <v>Repo</v>
      </c>
      <c r="Q47" t="s">
        <v>26</v>
      </c>
      <c r="R47" s="1">
        <v>45319</v>
      </c>
      <c r="S47">
        <v>2.7342465753424658</v>
      </c>
      <c r="T47" t="str">
        <f>IFERROR(VLOOKUP(G47,[1]securities_master!$A$2:$F$832,6,FALSE),"idAAA+")</f>
        <v>idA</v>
      </c>
      <c r="U47" s="2">
        <f>IF(VLOOKUP(G47,[1]securities_master!$A$2:$AW$832,39,FALSE)=0,6,VLOOKUP(G47,[1]securities_master!$A$2:$AW$832,39,FALSE))</f>
        <v>8.3000000000000007</v>
      </c>
      <c r="V47" s="1">
        <f>B47-0.003</f>
        <v>44321.396305555543</v>
      </c>
    </row>
    <row r="48" spans="1:22" x14ac:dyDescent="0.2">
      <c r="A48" s="1">
        <f t="shared" si="4"/>
        <v>44321.405305555534</v>
      </c>
      <c r="B48" s="1">
        <f t="shared" si="0"/>
        <v>44321.400305555537</v>
      </c>
      <c r="C48" s="1">
        <f t="shared" si="1"/>
        <v>44321.410305555532</v>
      </c>
      <c r="D48" s="3" t="s">
        <v>22</v>
      </c>
      <c r="E48" t="s">
        <v>23</v>
      </c>
      <c r="F48" s="1">
        <f t="shared" si="2"/>
        <v>44324.410305555532</v>
      </c>
      <c r="G48" t="s">
        <v>33</v>
      </c>
      <c r="H48" t="str">
        <f>IFERROR(VLOOKUP(G48,[1]securities_master!$A$2:$F$832,3,FALSE),G48)</f>
        <v>Obligasi Negara Republik Indonesia Seri ORI006</v>
      </c>
      <c r="I48">
        <v>1</v>
      </c>
      <c r="J48" t="str">
        <f>VLOOKUP(I48,[1]securities_type!$A$2:$B$6,2,FALSE)</f>
        <v>Government</v>
      </c>
      <c r="K48" s="2">
        <v>100.91</v>
      </c>
      <c r="L48" s="2">
        <v>33</v>
      </c>
      <c r="M48" s="2">
        <v>3330.0299999999997</v>
      </c>
      <c r="N48" s="2">
        <v>11</v>
      </c>
      <c r="O48" t="s">
        <v>25</v>
      </c>
      <c r="P48" t="str">
        <f>VLOOKUP(O48,[1]transaction_type!$A$2:$E$32,3,FALSE)</f>
        <v>Outright</v>
      </c>
      <c r="Q48" t="s">
        <v>26</v>
      </c>
      <c r="R48" s="1">
        <v>44749</v>
      </c>
      <c r="S48">
        <v>1.1726027397260275</v>
      </c>
      <c r="T48" t="str">
        <f>IFERROR(VLOOKUP(G48,[1]securities_master!$A$2:$F$832,6,FALSE),"idAAA+")</f>
        <v>idAAA</v>
      </c>
      <c r="U48" s="2">
        <f>IF(VLOOKUP(G48,[1]securities_master!$A$2:$AW$832,39,FALSE)=0,6,VLOOKUP(G48,[1]securities_master!$A$2:$AW$832,39,FALSE))</f>
        <v>9.35</v>
      </c>
    </row>
    <row r="49" spans="1:22" x14ac:dyDescent="0.2">
      <c r="A49" s="1">
        <f t="shared" si="4"/>
        <v>44321.406305555531</v>
      </c>
      <c r="B49" s="1">
        <f t="shared" si="0"/>
        <v>44321.401305555533</v>
      </c>
      <c r="C49" s="1">
        <f t="shared" si="1"/>
        <v>44321.411305555528</v>
      </c>
      <c r="D49" s="3" t="s">
        <v>22</v>
      </c>
      <c r="E49" t="s">
        <v>23</v>
      </c>
      <c r="F49" s="1">
        <f t="shared" si="2"/>
        <v>44324.411305555528</v>
      </c>
      <c r="G49" t="s">
        <v>34</v>
      </c>
      <c r="H49" t="str">
        <f>IFERROR(VLOOKUP(G49,[1]securities_master!$A$2:$F$832,3,FALSE),G49)</f>
        <v>Obligasi Negara RI Seri FR0063</v>
      </c>
      <c r="I49">
        <v>1</v>
      </c>
      <c r="J49" t="str">
        <f>VLOOKUP(I49,[1]securities_type!$A$2:$B$6,2,FALSE)</f>
        <v>Government</v>
      </c>
      <c r="K49" s="2">
        <v>106.66</v>
      </c>
      <c r="L49" s="2">
        <v>93</v>
      </c>
      <c r="M49" s="2">
        <v>9919.3799999999992</v>
      </c>
      <c r="N49" s="2">
        <v>10.249499999999999</v>
      </c>
      <c r="O49" t="s">
        <v>25</v>
      </c>
      <c r="P49" t="str">
        <f>VLOOKUP(O49,[1]transaction_type!$A$2:$E$32,3,FALSE)</f>
        <v>Outright</v>
      </c>
      <c r="Q49" t="s">
        <v>26</v>
      </c>
      <c r="R49" s="1">
        <v>45098</v>
      </c>
      <c r="S49">
        <v>2.128767123287671</v>
      </c>
      <c r="T49" t="str">
        <f>IFERROR(VLOOKUP(G49,[1]securities_master!$A$2:$F$832,6,FALSE),"idAAA+")</f>
        <v>idBB+</v>
      </c>
      <c r="U49" s="2">
        <f>IF(VLOOKUP(G49,[1]securities_master!$A$2:$AW$832,39,FALSE)=0,6,VLOOKUP(G49,[1]securities_master!$A$2:$AW$832,39,FALSE))</f>
        <v>5.625</v>
      </c>
    </row>
    <row r="50" spans="1:22" x14ac:dyDescent="0.2">
      <c r="A50" s="1">
        <f t="shared" si="4"/>
        <v>44321.407305555527</v>
      </c>
      <c r="B50" s="1">
        <f t="shared" si="0"/>
        <v>44321.40230555553</v>
      </c>
      <c r="C50" s="1">
        <f t="shared" si="1"/>
        <v>44321.412305555525</v>
      </c>
      <c r="D50" s="3" t="s">
        <v>22</v>
      </c>
      <c r="E50" t="s">
        <v>23</v>
      </c>
      <c r="F50" s="1">
        <f t="shared" si="2"/>
        <v>44324.412305555525</v>
      </c>
      <c r="G50" t="s">
        <v>35</v>
      </c>
      <c r="H50" t="str">
        <f>IFERROR(VLOOKUP(G50,[1]securities_master!$A$2:$F$832,3,FALSE),G50)</f>
        <v>Obligasi Negara RI Seri FR0056</v>
      </c>
      <c r="I50">
        <v>1</v>
      </c>
      <c r="J50" t="str">
        <f>VLOOKUP(I50,[1]securities_type!$A$2:$B$6,2,FALSE)</f>
        <v>Government</v>
      </c>
      <c r="K50" s="2">
        <v>108.00999999999999</v>
      </c>
      <c r="L50" s="2">
        <v>48</v>
      </c>
      <c r="M50" s="2">
        <v>5184.4799999999996</v>
      </c>
      <c r="N50" s="2">
        <v>8.2590599999999998</v>
      </c>
      <c r="O50" t="s">
        <v>25</v>
      </c>
      <c r="P50" t="str">
        <f>VLOOKUP(O50,[1]transaction_type!$A$2:$E$32,3,FALSE)</f>
        <v>Outright</v>
      </c>
      <c r="Q50" t="s">
        <v>26</v>
      </c>
      <c r="R50" s="1">
        <v>45245</v>
      </c>
      <c r="S50">
        <v>2.5315068493150683</v>
      </c>
      <c r="T50" t="str">
        <f>IFERROR(VLOOKUP(G50,[1]securities_master!$A$2:$F$832,6,FALSE),"idAAA+")</f>
        <v>idAA</v>
      </c>
      <c r="U50" s="2">
        <f>IF(VLOOKUP(G50,[1]securities_master!$A$2:$AW$832,39,FALSE)=0,6,VLOOKUP(G50,[1]securities_master!$A$2:$AW$832,39,FALSE))</f>
        <v>6</v>
      </c>
    </row>
    <row r="51" spans="1:22" x14ac:dyDescent="0.2">
      <c r="A51" s="1">
        <f t="shared" si="4"/>
        <v>44321.408305555524</v>
      </c>
      <c r="B51" s="1">
        <f t="shared" si="0"/>
        <v>44321.403305555526</v>
      </c>
      <c r="C51" s="1">
        <f t="shared" si="1"/>
        <v>44321.413305555521</v>
      </c>
      <c r="D51" s="3" t="s">
        <v>22</v>
      </c>
      <c r="E51" t="s">
        <v>23</v>
      </c>
      <c r="F51" s="1">
        <f t="shared" si="2"/>
        <v>44324.413305555521</v>
      </c>
      <c r="G51" t="s">
        <v>36</v>
      </c>
      <c r="H51" t="str">
        <f>IFERROR(VLOOKUP(G51,[1]securities_master!$A$2:$F$832,3,FALSE),G51)</f>
        <v>Obligasi Negara RI Seri FR0061</v>
      </c>
      <c r="I51">
        <v>1</v>
      </c>
      <c r="J51" t="str">
        <f>VLOOKUP(I51,[1]securities_type!$A$2:$B$6,2,FALSE)</f>
        <v>Government</v>
      </c>
      <c r="K51" s="2">
        <v>100.29219999999999</v>
      </c>
      <c r="L51" s="2">
        <v>86</v>
      </c>
      <c r="M51" s="2">
        <v>8625.1291999999994</v>
      </c>
      <c r="N51" s="2">
        <v>8.7418499999999995</v>
      </c>
      <c r="O51" t="s">
        <v>25</v>
      </c>
      <c r="P51" t="str">
        <f>VLOOKUP(O51,[1]transaction_type!$A$2:$E$32,3,FALSE)</f>
        <v>Outright</v>
      </c>
      <c r="Q51" t="s">
        <v>26</v>
      </c>
      <c r="R51" s="1">
        <v>45321</v>
      </c>
      <c r="S51">
        <v>2.7397260273972601</v>
      </c>
      <c r="T51" t="str">
        <f>IFERROR(VLOOKUP(G51,[1]securities_master!$A$2:$F$832,6,FALSE),"idAAA+")</f>
        <v>idAAA</v>
      </c>
      <c r="U51" s="2">
        <f>IF(VLOOKUP(G51,[1]securities_master!$A$2:$AW$832,39,FALSE)=0,6,VLOOKUP(G51,[1]securities_master!$A$2:$AW$832,39,FALSE))</f>
        <v>7</v>
      </c>
    </row>
    <row r="52" spans="1:22" x14ac:dyDescent="0.2">
      <c r="A52" s="1">
        <f t="shared" si="4"/>
        <v>44321.40930555552</v>
      </c>
      <c r="B52" s="1">
        <f t="shared" si="0"/>
        <v>44321.404305555523</v>
      </c>
      <c r="C52" s="1">
        <f t="shared" si="1"/>
        <v>44321.414305555518</v>
      </c>
      <c r="D52" s="3" t="s">
        <v>22</v>
      </c>
      <c r="E52" t="s">
        <v>23</v>
      </c>
      <c r="F52" s="1">
        <f t="shared" si="2"/>
        <v>44324.414305555518</v>
      </c>
      <c r="G52" t="s">
        <v>24</v>
      </c>
      <c r="H52" t="str">
        <f>IFERROR(VLOOKUP(G52,[1]securities_master!$A$2:$F$832,3,FALSE),G52)</f>
        <v>Obligasi Negara Th. 2005 Seri FR0032</v>
      </c>
      <c r="I52">
        <v>1</v>
      </c>
      <c r="J52" t="str">
        <f>VLOOKUP(I52,[1]securities_type!$A$2:$B$6,2,FALSE)</f>
        <v>Government</v>
      </c>
      <c r="K52" s="2">
        <v>104.66</v>
      </c>
      <c r="L52" s="2">
        <v>24</v>
      </c>
      <c r="M52" s="2">
        <v>2511.84</v>
      </c>
      <c r="N52" s="2">
        <v>1.0790299999999999</v>
      </c>
      <c r="O52" t="s">
        <v>25</v>
      </c>
      <c r="P52" t="str">
        <f>VLOOKUP(O52,[1]transaction_type!$A$2:$E$32,3,FALSE)</f>
        <v>Outright</v>
      </c>
      <c r="Q52" t="s">
        <v>26</v>
      </c>
      <c r="R52" s="1">
        <v>45086</v>
      </c>
      <c r="S52">
        <v>2.095890410958904</v>
      </c>
      <c r="T52" t="str">
        <f>IFERROR(VLOOKUP(G52,[1]securities_master!$A$2:$F$832,6,FALSE),"idAAA+")</f>
        <v>idAA</v>
      </c>
      <c r="U52" s="2">
        <f>IF(VLOOKUP(G52,[1]securities_master!$A$2:$AW$832,39,FALSE)=0,6,VLOOKUP(G52,[1]securities_master!$A$2:$AW$832,39,FALSE))</f>
        <v>15</v>
      </c>
    </row>
    <row r="53" spans="1:22" x14ac:dyDescent="0.2">
      <c r="A53" s="1">
        <f t="shared" si="4"/>
        <v>44321.410305555517</v>
      </c>
      <c r="B53" s="1">
        <f t="shared" si="0"/>
        <v>44321.40530555552</v>
      </c>
      <c r="C53" s="1">
        <f t="shared" si="1"/>
        <v>44321.415305555514</v>
      </c>
      <c r="D53" s="3" t="s">
        <v>22</v>
      </c>
      <c r="E53" t="s">
        <v>23</v>
      </c>
      <c r="F53" s="1">
        <f t="shared" si="2"/>
        <v>44324.415305555514</v>
      </c>
      <c r="G53" t="s">
        <v>27</v>
      </c>
      <c r="H53" t="str">
        <f>IFERROR(VLOOKUP(G53,[1]securities_master!$A$2:$F$832,3,FALSE),G53)</f>
        <v>Obligasi Negara Republik Indonesia Seri ORI010</v>
      </c>
      <c r="I53">
        <v>1</v>
      </c>
      <c r="J53" t="str">
        <f>VLOOKUP(I53,[1]securities_type!$A$2:$B$6,2,FALSE)</f>
        <v>Government</v>
      </c>
      <c r="K53" s="2">
        <v>102.96</v>
      </c>
      <c r="L53" s="2">
        <v>23</v>
      </c>
      <c r="M53" s="2">
        <v>2368.08</v>
      </c>
      <c r="N53" s="2">
        <v>7.2718600000000002</v>
      </c>
      <c r="O53" t="s">
        <v>25</v>
      </c>
      <c r="P53" t="str">
        <f>VLOOKUP(O53,[1]transaction_type!$A$2:$E$32,3,FALSE)</f>
        <v>Outright</v>
      </c>
      <c r="Q53" t="s">
        <v>26</v>
      </c>
      <c r="R53" s="1">
        <v>44953</v>
      </c>
      <c r="S53">
        <v>1.7315068493150685</v>
      </c>
      <c r="T53" t="str">
        <f>IFERROR(VLOOKUP(G53,[1]securities_master!$A$2:$F$832,6,FALSE),"idAAA+")</f>
        <v>idAAA</v>
      </c>
      <c r="U53" s="2">
        <f>IF(VLOOKUP(G53,[1]securities_master!$A$2:$AW$832,39,FALSE)=0,6,VLOOKUP(G53,[1]securities_master!$A$2:$AW$832,39,FALSE))</f>
        <v>8.5</v>
      </c>
    </row>
    <row r="54" spans="1:22" x14ac:dyDescent="0.2">
      <c r="A54" s="1">
        <f t="shared" si="4"/>
        <v>44321.411305555514</v>
      </c>
      <c r="B54" s="1">
        <f t="shared" si="0"/>
        <v>44321.406305555516</v>
      </c>
      <c r="C54" s="1">
        <f t="shared" si="1"/>
        <v>44321.416305555511</v>
      </c>
      <c r="D54" s="3" t="s">
        <v>22</v>
      </c>
      <c r="E54" t="s">
        <v>23</v>
      </c>
      <c r="F54" s="1">
        <f t="shared" si="2"/>
        <v>44324.416305555511</v>
      </c>
      <c r="G54" t="s">
        <v>28</v>
      </c>
      <c r="H54" t="str">
        <f>IFERROR(VLOOKUP(G54,[1]securities_master!$A$2:$F$832,3,FALSE),G54)</f>
        <v>Obligasi Negara Republik Indonesia Seri ORI005</v>
      </c>
      <c r="I54">
        <v>1</v>
      </c>
      <c r="J54" t="str">
        <f>VLOOKUP(I54,[1]securities_type!$A$2:$B$6,2,FALSE)</f>
        <v>Government</v>
      </c>
      <c r="K54" s="2">
        <v>108.81</v>
      </c>
      <c r="L54" s="2">
        <v>50</v>
      </c>
      <c r="M54" s="2">
        <v>5440.5</v>
      </c>
      <c r="N54" s="2">
        <v>10.49</v>
      </c>
      <c r="O54" t="s">
        <v>25</v>
      </c>
      <c r="P54" t="str">
        <f>VLOOKUP(O54,[1]transaction_type!$A$2:$E$32,3,FALSE)</f>
        <v>Outright</v>
      </c>
      <c r="Q54" t="s">
        <v>26</v>
      </c>
      <c r="R54" s="1">
        <v>45207</v>
      </c>
      <c r="S54">
        <v>2.4273972602739726</v>
      </c>
      <c r="T54" t="str">
        <f>IFERROR(VLOOKUP(G54,[1]securities_master!$A$2:$F$832,6,FALSE),"idAAA+")</f>
        <v>idAAA</v>
      </c>
      <c r="U54" s="2">
        <f>IF(VLOOKUP(G54,[1]securities_master!$A$2:$AW$832,39,FALSE)=0,6,VLOOKUP(G54,[1]securities_master!$A$2:$AW$832,39,FALSE))</f>
        <v>6</v>
      </c>
    </row>
    <row r="55" spans="1:22" x14ac:dyDescent="0.2">
      <c r="A55" s="1">
        <f t="shared" si="4"/>
        <v>44321.41230555551</v>
      </c>
      <c r="B55" s="1">
        <f t="shared" si="0"/>
        <v>44321.407305555513</v>
      </c>
      <c r="C55" s="1">
        <f t="shared" si="1"/>
        <v>44321.417305555507</v>
      </c>
      <c r="D55" s="3" t="s">
        <v>22</v>
      </c>
      <c r="E55" t="s">
        <v>23</v>
      </c>
      <c r="F55" s="1">
        <f t="shared" si="2"/>
        <v>44324.417305555507</v>
      </c>
      <c r="G55" t="s">
        <v>29</v>
      </c>
      <c r="H55" t="str">
        <f>IFERROR(VLOOKUP(G55,[1]securities_master!$A$2:$F$832,3,FALSE),G55)</f>
        <v>Obligasi Subordinasi Bank Victoria III Tahun 2013 Dengan Tingkat Bunga Tetap</v>
      </c>
      <c r="I55">
        <v>2</v>
      </c>
      <c r="J55" t="str">
        <f>VLOOKUP(I55,[1]securities_type!$A$2:$B$6,2,FALSE)</f>
        <v>Corporate</v>
      </c>
      <c r="K55" s="2">
        <v>103.06</v>
      </c>
      <c r="L55" s="2">
        <v>34</v>
      </c>
      <c r="M55" s="2">
        <v>3504.04</v>
      </c>
      <c r="N55" s="2">
        <v>8.64</v>
      </c>
      <c r="O55" t="s">
        <v>30</v>
      </c>
      <c r="P55" t="str">
        <f>VLOOKUP(O55,[1]transaction_type!$A$2:$E$32,3,FALSE)</f>
        <v>Repo</v>
      </c>
      <c r="Q55" t="s">
        <v>26</v>
      </c>
      <c r="R55" s="1">
        <v>45319</v>
      </c>
      <c r="S55">
        <v>2.7342465753424658</v>
      </c>
      <c r="T55" t="str">
        <f>IFERROR(VLOOKUP(G55,[1]securities_master!$A$2:$F$832,6,FALSE),"idAAA+")</f>
        <v>idBBB+</v>
      </c>
      <c r="U55" s="2">
        <f>IF(VLOOKUP(G55,[1]securities_master!$A$2:$AW$832,39,FALSE)=0,6,VLOOKUP(G55,[1]securities_master!$A$2:$AW$832,39,FALSE))</f>
        <v>10.5</v>
      </c>
      <c r="V55" s="1">
        <f>B55-0.003</f>
        <v>44321.404305555516</v>
      </c>
    </row>
    <row r="56" spans="1:22" x14ac:dyDescent="0.2">
      <c r="A56" s="1">
        <f>A55+0.001</f>
        <v>44321.413305555507</v>
      </c>
      <c r="B56" s="1">
        <f t="shared" si="0"/>
        <v>44321.408305555509</v>
      </c>
      <c r="C56" s="1">
        <f t="shared" si="1"/>
        <v>44321.418305555504</v>
      </c>
      <c r="D56" s="3" t="s">
        <v>22</v>
      </c>
      <c r="E56" t="s">
        <v>23</v>
      </c>
      <c r="F56" s="1">
        <f t="shared" si="2"/>
        <v>44324.418305555504</v>
      </c>
      <c r="G56" t="s">
        <v>31</v>
      </c>
      <c r="H56" t="str">
        <f>IFERROR(VLOOKUP(G56,[1]securities_master!$A$2:$F$832,3,FALSE),G56)</f>
        <v>Obligasi Negara Republik Indonesia Seri ORI004</v>
      </c>
      <c r="I56">
        <v>1</v>
      </c>
      <c r="J56" t="str">
        <f>VLOOKUP(I56,[1]securities_type!$A$2:$B$6,2,FALSE)</f>
        <v>Government</v>
      </c>
      <c r="K56" s="2">
        <v>108.83000000000001</v>
      </c>
      <c r="L56" s="2">
        <v>56</v>
      </c>
      <c r="M56" s="2">
        <v>6094.4800000000005</v>
      </c>
      <c r="N56" s="2">
        <v>8.2318899999999999</v>
      </c>
      <c r="O56" t="s">
        <v>25</v>
      </c>
      <c r="P56" t="str">
        <f>VLOOKUP(O56,[1]transaction_type!$A$2:$E$32,3,FALSE)</f>
        <v>Outright</v>
      </c>
      <c r="Q56" t="s">
        <v>26</v>
      </c>
      <c r="R56" s="1">
        <v>45186</v>
      </c>
      <c r="S56">
        <v>2.3698630136986303</v>
      </c>
      <c r="T56" t="str">
        <f>IFERROR(VLOOKUP(G56,[1]securities_master!$A$2:$F$832,6,FALSE),"idAAA+")</f>
        <v>idAAA</v>
      </c>
      <c r="U56" s="2">
        <f>IF(VLOOKUP(G56,[1]securities_master!$A$2:$AW$832,39,FALSE)=0,6,VLOOKUP(G56,[1]securities_master!$A$2:$AW$832,39,FALSE))</f>
        <v>6</v>
      </c>
    </row>
    <row r="57" spans="1:22" x14ac:dyDescent="0.2">
      <c r="A57" s="1">
        <f t="shared" si="4"/>
        <v>44321.414305555503</v>
      </c>
      <c r="B57" s="1">
        <f t="shared" si="0"/>
        <v>44321.409305555506</v>
      </c>
      <c r="C57" s="1">
        <f t="shared" si="1"/>
        <v>44321.419305555501</v>
      </c>
      <c r="D57" s="3" t="s">
        <v>22</v>
      </c>
      <c r="E57" t="s">
        <v>23</v>
      </c>
      <c r="F57" s="1">
        <f t="shared" si="2"/>
        <v>44324.419305555501</v>
      </c>
      <c r="G57" t="s">
        <v>32</v>
      </c>
      <c r="H57" t="str">
        <f>IFERROR(VLOOKUP(G57,[1]securities_master!$A$2:$F$832,3,FALSE),G57)</f>
        <v>Obligasi Surya Semesta Internusa I Tahun 2012 Dengan Tingkat Bunga Tetap Seri A</v>
      </c>
      <c r="I57">
        <v>2</v>
      </c>
      <c r="J57" t="str">
        <f>VLOOKUP(I57,[1]securities_type!$A$2:$B$6,2,FALSE)</f>
        <v>Corporate</v>
      </c>
      <c r="K57" s="2">
        <v>103.08000000000001</v>
      </c>
      <c r="L57" s="2">
        <v>86</v>
      </c>
      <c r="M57" s="2">
        <v>8864.880000000001</v>
      </c>
      <c r="N57" s="2">
        <v>5.8425700000000003</v>
      </c>
      <c r="O57" t="s">
        <v>30</v>
      </c>
      <c r="P57" t="str">
        <f>VLOOKUP(O57,[1]transaction_type!$A$2:$E$32,3,FALSE)</f>
        <v>Repo</v>
      </c>
      <c r="Q57" t="s">
        <v>26</v>
      </c>
      <c r="R57" s="1">
        <v>45319</v>
      </c>
      <c r="S57">
        <v>2.7342465753424658</v>
      </c>
      <c r="T57" t="str">
        <f>IFERROR(VLOOKUP(G57,[1]securities_master!$A$2:$F$832,6,FALSE),"idAAA+")</f>
        <v>idA</v>
      </c>
      <c r="U57" s="2">
        <f>IF(VLOOKUP(G57,[1]securities_master!$A$2:$AW$832,39,FALSE)=0,6,VLOOKUP(G57,[1]securities_master!$A$2:$AW$832,39,FALSE))</f>
        <v>8.3000000000000007</v>
      </c>
      <c r="V57" s="1">
        <f>B57-0.003</f>
        <v>44321.406305555509</v>
      </c>
    </row>
    <row r="58" spans="1:22" x14ac:dyDescent="0.2">
      <c r="A58" s="1">
        <f t="shared" si="4"/>
        <v>44321.4153055555</v>
      </c>
      <c r="B58" s="1">
        <f t="shared" si="0"/>
        <v>44321.410305555502</v>
      </c>
      <c r="C58" s="1">
        <f t="shared" si="1"/>
        <v>44321.420305555497</v>
      </c>
      <c r="D58" s="3" t="s">
        <v>22</v>
      </c>
      <c r="E58" t="s">
        <v>23</v>
      </c>
      <c r="F58" s="1">
        <f t="shared" si="2"/>
        <v>44324.420305555497</v>
      </c>
      <c r="G58" t="s">
        <v>33</v>
      </c>
      <c r="H58" t="str">
        <f>IFERROR(VLOOKUP(G58,[1]securities_master!$A$2:$F$832,3,FALSE),G58)</f>
        <v>Obligasi Negara Republik Indonesia Seri ORI006</v>
      </c>
      <c r="I58">
        <v>1</v>
      </c>
      <c r="J58" t="str">
        <f>VLOOKUP(I58,[1]securities_type!$A$2:$B$6,2,FALSE)</f>
        <v>Government</v>
      </c>
      <c r="K58" s="2">
        <v>103.08000000000001</v>
      </c>
      <c r="L58" s="2">
        <v>91</v>
      </c>
      <c r="M58" s="2">
        <v>9380.2800000000007</v>
      </c>
      <c r="N58" s="2">
        <v>4.6830499999999997</v>
      </c>
      <c r="O58" t="s">
        <v>25</v>
      </c>
      <c r="P58" t="str">
        <f>VLOOKUP(O58,[1]transaction_type!$A$2:$E$32,3,FALSE)</f>
        <v>Outright</v>
      </c>
      <c r="Q58" t="s">
        <v>26</v>
      </c>
      <c r="R58" s="1">
        <v>44749</v>
      </c>
      <c r="S58">
        <v>1.1726027397260275</v>
      </c>
      <c r="T58" t="str">
        <f>IFERROR(VLOOKUP(G58,[1]securities_master!$A$2:$F$832,6,FALSE),"idAAA+")</f>
        <v>idAAA</v>
      </c>
      <c r="U58" s="2">
        <f>IF(VLOOKUP(G58,[1]securities_master!$A$2:$AW$832,39,FALSE)=0,6,VLOOKUP(G58,[1]securities_master!$A$2:$AW$832,39,FALSE))</f>
        <v>9.35</v>
      </c>
    </row>
    <row r="59" spans="1:22" x14ac:dyDescent="0.2">
      <c r="A59" s="1">
        <f t="shared" si="4"/>
        <v>44321.416305555496</v>
      </c>
      <c r="B59" s="1">
        <f t="shared" si="0"/>
        <v>44321.411305555499</v>
      </c>
      <c r="C59" s="1">
        <f t="shared" si="1"/>
        <v>44321.421305555494</v>
      </c>
      <c r="D59" s="3" t="s">
        <v>22</v>
      </c>
      <c r="E59" t="s">
        <v>23</v>
      </c>
      <c r="F59" s="1">
        <f t="shared" si="2"/>
        <v>44324.421305555494</v>
      </c>
      <c r="G59" t="s">
        <v>34</v>
      </c>
      <c r="H59" t="str">
        <f>IFERROR(VLOOKUP(G59,[1]securities_master!$A$2:$F$832,3,FALSE),G59)</f>
        <v>Obligasi Negara RI Seri FR0063</v>
      </c>
      <c r="I59">
        <v>1</v>
      </c>
      <c r="J59" t="str">
        <f>VLOOKUP(I59,[1]securities_type!$A$2:$B$6,2,FALSE)</f>
        <v>Government</v>
      </c>
      <c r="K59" s="2">
        <v>103.57000000000001</v>
      </c>
      <c r="L59" s="2">
        <v>76</v>
      </c>
      <c r="M59" s="2">
        <v>7871.3200000000006</v>
      </c>
      <c r="N59" s="2">
        <v>5.63</v>
      </c>
      <c r="O59" t="s">
        <v>25</v>
      </c>
      <c r="P59" t="str">
        <f>VLOOKUP(O59,[1]transaction_type!$A$2:$E$32,3,FALSE)</f>
        <v>Outright</v>
      </c>
      <c r="Q59" t="s">
        <v>26</v>
      </c>
      <c r="R59" s="1">
        <v>45098</v>
      </c>
      <c r="S59">
        <v>2.128767123287671</v>
      </c>
      <c r="T59" t="str">
        <f>IFERROR(VLOOKUP(G59,[1]securities_master!$A$2:$F$832,6,FALSE),"idAAA+")</f>
        <v>idBB+</v>
      </c>
      <c r="U59" s="2">
        <f>IF(VLOOKUP(G59,[1]securities_master!$A$2:$AW$832,39,FALSE)=0,6,VLOOKUP(G59,[1]securities_master!$A$2:$AW$832,39,FALSE))</f>
        <v>5.625</v>
      </c>
    </row>
    <row r="60" spans="1:22" x14ac:dyDescent="0.2">
      <c r="A60" s="1">
        <f t="shared" si="4"/>
        <v>44321.417305555493</v>
      </c>
      <c r="B60" s="1">
        <f t="shared" si="0"/>
        <v>44321.412305555496</v>
      </c>
      <c r="C60" s="1">
        <f t="shared" si="1"/>
        <v>44321.42230555549</v>
      </c>
      <c r="D60" s="3" t="s">
        <v>22</v>
      </c>
      <c r="E60" t="s">
        <v>23</v>
      </c>
      <c r="F60" s="1">
        <f t="shared" si="2"/>
        <v>44324.42230555549</v>
      </c>
      <c r="G60" t="s">
        <v>35</v>
      </c>
      <c r="H60" t="str">
        <f>IFERROR(VLOOKUP(G60,[1]securities_master!$A$2:$F$832,3,FALSE),G60)</f>
        <v>Obligasi Negara RI Seri FR0056</v>
      </c>
      <c r="I60">
        <v>1</v>
      </c>
      <c r="J60" t="str">
        <f>VLOOKUP(I60,[1]securities_type!$A$2:$B$6,2,FALSE)</f>
        <v>Government</v>
      </c>
      <c r="K60" s="2">
        <v>103.17</v>
      </c>
      <c r="L60" s="2">
        <v>31</v>
      </c>
      <c r="M60" s="2">
        <v>3198.27</v>
      </c>
      <c r="N60" s="2">
        <v>5.0000099999999996</v>
      </c>
      <c r="O60" t="s">
        <v>25</v>
      </c>
      <c r="P60" t="str">
        <f>VLOOKUP(O60,[1]transaction_type!$A$2:$E$32,3,FALSE)</f>
        <v>Outright</v>
      </c>
      <c r="Q60" t="s">
        <v>26</v>
      </c>
      <c r="R60" s="1">
        <v>45245</v>
      </c>
      <c r="S60">
        <v>2.5315068493150683</v>
      </c>
      <c r="T60" t="str">
        <f>IFERROR(VLOOKUP(G60,[1]securities_master!$A$2:$F$832,6,FALSE),"idAAA+")</f>
        <v>idAA</v>
      </c>
      <c r="U60" s="2">
        <f>IF(VLOOKUP(G60,[1]securities_master!$A$2:$AW$832,39,FALSE)=0,6,VLOOKUP(G60,[1]securities_master!$A$2:$AW$832,39,FALSE))</f>
        <v>6</v>
      </c>
    </row>
    <row r="61" spans="1:22" x14ac:dyDescent="0.2">
      <c r="A61" s="1">
        <f t="shared" si="4"/>
        <v>44321.418305555489</v>
      </c>
      <c r="B61" s="1">
        <f t="shared" si="0"/>
        <v>44321.413305555492</v>
      </c>
      <c r="C61" s="1">
        <f t="shared" si="1"/>
        <v>44321.423305555487</v>
      </c>
      <c r="D61" s="3" t="s">
        <v>22</v>
      </c>
      <c r="E61" t="s">
        <v>23</v>
      </c>
      <c r="F61" s="1">
        <f t="shared" si="2"/>
        <v>44324.423305555487</v>
      </c>
      <c r="G61" t="s">
        <v>36</v>
      </c>
      <c r="H61" t="str">
        <f>IFERROR(VLOOKUP(G61,[1]securities_master!$A$2:$F$832,3,FALSE),G61)</f>
        <v>Obligasi Negara RI Seri FR0061</v>
      </c>
      <c r="I61">
        <v>1</v>
      </c>
      <c r="J61" t="str">
        <f>VLOOKUP(I61,[1]securities_type!$A$2:$B$6,2,FALSE)</f>
        <v>Government</v>
      </c>
      <c r="K61" s="2">
        <v>101.02</v>
      </c>
      <c r="L61" s="2">
        <v>99</v>
      </c>
      <c r="M61" s="2">
        <v>10000.98</v>
      </c>
      <c r="N61" s="2">
        <v>7.4618000000000002</v>
      </c>
      <c r="O61" t="s">
        <v>25</v>
      </c>
      <c r="P61" t="str">
        <f>VLOOKUP(O61,[1]transaction_type!$A$2:$E$32,3,FALSE)</f>
        <v>Outright</v>
      </c>
      <c r="Q61" t="s">
        <v>26</v>
      </c>
      <c r="R61" s="1">
        <v>45321</v>
      </c>
      <c r="S61">
        <v>2.7397260273972601</v>
      </c>
      <c r="T61" t="str">
        <f>IFERROR(VLOOKUP(G61,[1]securities_master!$A$2:$F$832,6,FALSE),"idAAA+")</f>
        <v>idAAA</v>
      </c>
      <c r="U61" s="2">
        <f>IF(VLOOKUP(G61,[1]securities_master!$A$2:$AW$832,39,FALSE)=0,6,VLOOKUP(G61,[1]securities_master!$A$2:$AW$832,39,FALSE))</f>
        <v>7</v>
      </c>
    </row>
    <row r="62" spans="1:22" x14ac:dyDescent="0.2">
      <c r="A62" s="1">
        <f t="shared" si="4"/>
        <v>44321.419305555486</v>
      </c>
      <c r="B62" s="1">
        <f t="shared" si="0"/>
        <v>44321.414305555489</v>
      </c>
      <c r="C62" s="1">
        <f t="shared" si="1"/>
        <v>44321.424305555483</v>
      </c>
      <c r="D62" s="3" t="s">
        <v>22</v>
      </c>
      <c r="E62" t="s">
        <v>23</v>
      </c>
      <c r="F62" s="1">
        <f t="shared" si="2"/>
        <v>44324.424305555483</v>
      </c>
      <c r="G62" t="s">
        <v>24</v>
      </c>
      <c r="H62" t="str">
        <f>IFERROR(VLOOKUP(G62,[1]securities_master!$A$2:$F$832,3,FALSE),G62)</f>
        <v>Obligasi Negara Th. 2005 Seri FR0032</v>
      </c>
      <c r="I62">
        <v>1</v>
      </c>
      <c r="J62" t="str">
        <f>VLOOKUP(I62,[1]securities_type!$A$2:$B$6,2,FALSE)</f>
        <v>Government</v>
      </c>
      <c r="K62" s="2">
        <v>100.92</v>
      </c>
      <c r="L62" s="2">
        <v>97</v>
      </c>
      <c r="M62" s="2">
        <v>9789.24</v>
      </c>
      <c r="N62" s="2">
        <v>7.6684000000000001</v>
      </c>
      <c r="O62" t="s">
        <v>25</v>
      </c>
      <c r="P62" t="str">
        <f>VLOOKUP(O62,[1]transaction_type!$A$2:$E$32,3,FALSE)</f>
        <v>Outright</v>
      </c>
      <c r="Q62" t="s">
        <v>26</v>
      </c>
      <c r="R62" s="1">
        <v>45086</v>
      </c>
      <c r="S62">
        <v>2.095890410958904</v>
      </c>
      <c r="T62" t="str">
        <f>IFERROR(VLOOKUP(G62,[1]securities_master!$A$2:$F$832,6,FALSE),"idAAA+")</f>
        <v>idAA</v>
      </c>
      <c r="U62" s="2">
        <f>IF(VLOOKUP(G62,[1]securities_master!$A$2:$AW$832,39,FALSE)=0,6,VLOOKUP(G62,[1]securities_master!$A$2:$AW$832,39,FALSE))</f>
        <v>15</v>
      </c>
    </row>
    <row r="63" spans="1:22" x14ac:dyDescent="0.2">
      <c r="A63" s="1">
        <f t="shared" si="4"/>
        <v>44321.420305555483</v>
      </c>
      <c r="B63" s="1">
        <f t="shared" si="0"/>
        <v>44321.415305555485</v>
      </c>
      <c r="C63" s="1">
        <f t="shared" si="1"/>
        <v>44321.42530555548</v>
      </c>
      <c r="D63" s="3" t="s">
        <v>22</v>
      </c>
      <c r="E63" t="s">
        <v>23</v>
      </c>
      <c r="F63" s="1">
        <f t="shared" si="2"/>
        <v>44324.42530555548</v>
      </c>
      <c r="G63" t="s">
        <v>27</v>
      </c>
      <c r="H63" t="str">
        <f>IFERROR(VLOOKUP(G63,[1]securities_master!$A$2:$F$832,3,FALSE),G63)</f>
        <v>Obligasi Negara Republik Indonesia Seri ORI010</v>
      </c>
      <c r="I63">
        <v>1</v>
      </c>
      <c r="J63" t="str">
        <f>VLOOKUP(I63,[1]securities_type!$A$2:$B$6,2,FALSE)</f>
        <v>Government</v>
      </c>
      <c r="K63" s="2">
        <v>106.67</v>
      </c>
      <c r="L63" s="2">
        <v>29</v>
      </c>
      <c r="M63" s="2">
        <v>3093.43</v>
      </c>
      <c r="N63" s="2">
        <v>7.9095000000000004</v>
      </c>
      <c r="O63" t="s">
        <v>25</v>
      </c>
      <c r="P63" t="str">
        <f>VLOOKUP(O63,[1]transaction_type!$A$2:$E$32,3,FALSE)</f>
        <v>Outright</v>
      </c>
      <c r="Q63" t="s">
        <v>26</v>
      </c>
      <c r="R63" s="1">
        <v>44953</v>
      </c>
      <c r="S63">
        <v>1.7315068493150685</v>
      </c>
      <c r="T63" t="str">
        <f>IFERROR(VLOOKUP(G63,[1]securities_master!$A$2:$F$832,6,FALSE),"idAAA+")</f>
        <v>idAAA</v>
      </c>
      <c r="U63" s="2">
        <f>IF(VLOOKUP(G63,[1]securities_master!$A$2:$AW$832,39,FALSE)=0,6,VLOOKUP(G63,[1]securities_master!$A$2:$AW$832,39,FALSE))</f>
        <v>8.5</v>
      </c>
    </row>
    <row r="64" spans="1:22" x14ac:dyDescent="0.2">
      <c r="A64" s="1">
        <f t="shared" si="4"/>
        <v>44321.421305555479</v>
      </c>
      <c r="B64" s="1">
        <f t="shared" si="0"/>
        <v>44321.416305555482</v>
      </c>
      <c r="C64" s="1">
        <f t="shared" si="1"/>
        <v>44321.426305555477</v>
      </c>
      <c r="D64" s="3" t="s">
        <v>22</v>
      </c>
      <c r="E64" t="s">
        <v>23</v>
      </c>
      <c r="F64" s="1">
        <f t="shared" si="2"/>
        <v>44324.426305555477</v>
      </c>
      <c r="G64" t="s">
        <v>28</v>
      </c>
      <c r="H64" t="str">
        <f>IFERROR(VLOOKUP(G64,[1]securities_master!$A$2:$F$832,3,FALSE),G64)</f>
        <v>Obligasi Negara Republik Indonesia Seri ORI005</v>
      </c>
      <c r="I64">
        <v>1</v>
      </c>
      <c r="J64" t="str">
        <f>VLOOKUP(I64,[1]securities_type!$A$2:$B$6,2,FALSE)</f>
        <v>Government</v>
      </c>
      <c r="K64" s="2">
        <v>108.02</v>
      </c>
      <c r="L64" s="2">
        <v>27</v>
      </c>
      <c r="M64" s="2">
        <v>2916.54</v>
      </c>
      <c r="N64" s="2">
        <v>6.3958599999999999</v>
      </c>
      <c r="O64" t="s">
        <v>25</v>
      </c>
      <c r="P64" t="str">
        <f>VLOOKUP(O64,[1]transaction_type!$A$2:$E$32,3,FALSE)</f>
        <v>Outright</v>
      </c>
      <c r="Q64" t="s">
        <v>26</v>
      </c>
      <c r="R64" s="1">
        <v>45207</v>
      </c>
      <c r="S64">
        <v>2.4273972602739726</v>
      </c>
      <c r="T64" t="str">
        <f>IFERROR(VLOOKUP(G64,[1]securities_master!$A$2:$F$832,6,FALSE),"idAAA+")</f>
        <v>idAAA</v>
      </c>
      <c r="U64" s="2">
        <f>IF(VLOOKUP(G64,[1]securities_master!$A$2:$AW$832,39,FALSE)=0,6,VLOOKUP(G64,[1]securities_master!$A$2:$AW$832,39,FALSE))</f>
        <v>6</v>
      </c>
    </row>
    <row r="65" spans="1:22" x14ac:dyDescent="0.2">
      <c r="A65" s="1">
        <f>A64+0.001</f>
        <v>44321.422305555476</v>
      </c>
      <c r="B65" s="1">
        <f t="shared" si="0"/>
        <v>44321.417305555478</v>
      </c>
      <c r="C65" s="1">
        <f t="shared" si="1"/>
        <v>44321.427305555473</v>
      </c>
      <c r="D65" s="3" t="s">
        <v>22</v>
      </c>
      <c r="E65" t="s">
        <v>23</v>
      </c>
      <c r="F65" s="1">
        <f t="shared" si="2"/>
        <v>44324.427305555473</v>
      </c>
      <c r="G65" t="s">
        <v>29</v>
      </c>
      <c r="H65" t="str">
        <f>IFERROR(VLOOKUP(G65,[1]securities_master!$A$2:$F$832,3,FALSE),G65)</f>
        <v>Obligasi Subordinasi Bank Victoria III Tahun 2013 Dengan Tingkat Bunga Tetap</v>
      </c>
      <c r="I65">
        <v>2</v>
      </c>
      <c r="J65" t="str">
        <f>VLOOKUP(I65,[1]securities_type!$A$2:$B$6,2,FALSE)</f>
        <v>Corporate</v>
      </c>
      <c r="K65" s="2">
        <v>100.3022</v>
      </c>
      <c r="L65" s="2">
        <v>75</v>
      </c>
      <c r="M65" s="2">
        <v>7522.665</v>
      </c>
      <c r="N65" s="2">
        <v>5.7808000000000002</v>
      </c>
      <c r="O65" t="s">
        <v>30</v>
      </c>
      <c r="P65" t="str">
        <f>VLOOKUP(O65,[1]transaction_type!$A$2:$E$32,3,FALSE)</f>
        <v>Repo</v>
      </c>
      <c r="Q65" t="s">
        <v>26</v>
      </c>
      <c r="R65" s="1">
        <v>45319</v>
      </c>
      <c r="S65">
        <v>2.7342465753424658</v>
      </c>
      <c r="T65" t="str">
        <f>IFERROR(VLOOKUP(G65,[1]securities_master!$A$2:$F$832,6,FALSE),"idAAA+")</f>
        <v>idBBB+</v>
      </c>
      <c r="U65" s="2">
        <f>IF(VLOOKUP(G65,[1]securities_master!$A$2:$AW$832,39,FALSE)=0,6,VLOOKUP(G65,[1]securities_master!$A$2:$AW$832,39,FALSE))</f>
        <v>10.5</v>
      </c>
      <c r="V65" s="1">
        <f>B65-0.003</f>
        <v>44321.414305555481</v>
      </c>
    </row>
    <row r="66" spans="1:22" x14ac:dyDescent="0.2">
      <c r="A66" s="1">
        <f t="shared" si="4"/>
        <v>44321.423305555472</v>
      </c>
      <c r="B66" s="1">
        <f t="shared" si="0"/>
        <v>44321.418305555475</v>
      </c>
      <c r="C66" s="1">
        <f t="shared" si="1"/>
        <v>44321.42830555547</v>
      </c>
      <c r="D66" s="3" t="s">
        <v>22</v>
      </c>
      <c r="E66" t="s">
        <v>23</v>
      </c>
      <c r="F66" s="1">
        <f t="shared" si="2"/>
        <v>44324.42830555547</v>
      </c>
      <c r="G66" t="s">
        <v>31</v>
      </c>
      <c r="H66" t="str">
        <f>IFERROR(VLOOKUP(G66,[1]securities_master!$A$2:$F$832,3,FALSE),G66)</f>
        <v>Obligasi Negara Republik Indonesia Seri ORI004</v>
      </c>
      <c r="I66">
        <v>1</v>
      </c>
      <c r="J66" t="str">
        <f>VLOOKUP(I66,[1]securities_type!$A$2:$B$6,2,FALSE)</f>
        <v>Government</v>
      </c>
      <c r="K66" s="2">
        <v>104.67</v>
      </c>
      <c r="L66" s="2">
        <v>99</v>
      </c>
      <c r="M66" s="2">
        <v>10362.33</v>
      </c>
      <c r="N66" s="2">
        <v>7.6813700000000003</v>
      </c>
      <c r="O66" t="s">
        <v>25</v>
      </c>
      <c r="P66" t="str">
        <f>VLOOKUP(O66,[1]transaction_type!$A$2:$E$32,3,FALSE)</f>
        <v>Outright</v>
      </c>
      <c r="Q66" t="s">
        <v>26</v>
      </c>
      <c r="R66" s="1">
        <v>45186</v>
      </c>
      <c r="S66">
        <v>2.3698630136986303</v>
      </c>
      <c r="T66" t="str">
        <f>IFERROR(VLOOKUP(G66,[1]securities_master!$A$2:$F$832,6,FALSE),"idAAA+")</f>
        <v>idAAA</v>
      </c>
      <c r="U66" s="2">
        <f>IF(VLOOKUP(G66,[1]securities_master!$A$2:$AW$832,39,FALSE)=0,6,VLOOKUP(G66,[1]securities_master!$A$2:$AW$832,39,FALSE))</f>
        <v>6</v>
      </c>
    </row>
    <row r="67" spans="1:22" x14ac:dyDescent="0.2">
      <c r="A67" s="1">
        <f t="shared" si="4"/>
        <v>44321.424305555469</v>
      </c>
      <c r="B67" s="1">
        <f t="shared" ref="B67:B130" si="5">A67-0.005</f>
        <v>44321.419305555472</v>
      </c>
      <c r="C67" s="1">
        <f t="shared" ref="C67:C130" si="6">A67+0.005</f>
        <v>44321.429305555466</v>
      </c>
      <c r="D67" s="3" t="s">
        <v>22</v>
      </c>
      <c r="E67" t="s">
        <v>23</v>
      </c>
      <c r="F67" s="1">
        <f t="shared" ref="F67:F130" si="7">C67+3</f>
        <v>44324.429305555466</v>
      </c>
      <c r="G67" t="s">
        <v>32</v>
      </c>
      <c r="H67" t="str">
        <f>IFERROR(VLOOKUP(G67,[1]securities_master!$A$2:$F$832,3,FALSE),G67)</f>
        <v>Obligasi Surya Semesta Internusa I Tahun 2012 Dengan Tingkat Bunga Tetap Seri A</v>
      </c>
      <c r="I67">
        <v>2</v>
      </c>
      <c r="J67" t="str">
        <f>VLOOKUP(I67,[1]securities_type!$A$2:$B$6,2,FALSE)</f>
        <v>Corporate</v>
      </c>
      <c r="K67" s="2">
        <v>102.97</v>
      </c>
      <c r="L67" s="2">
        <v>51</v>
      </c>
      <c r="M67" s="2">
        <v>5251.47</v>
      </c>
      <c r="N67" s="2">
        <v>6.1101299999999998</v>
      </c>
      <c r="O67" t="s">
        <v>30</v>
      </c>
      <c r="P67" t="str">
        <f>VLOOKUP(O67,[1]transaction_type!$A$2:$E$32,3,FALSE)</f>
        <v>Repo</v>
      </c>
      <c r="Q67" t="s">
        <v>26</v>
      </c>
      <c r="R67" s="1">
        <v>45319</v>
      </c>
      <c r="S67">
        <v>2.7342465753424658</v>
      </c>
      <c r="T67" t="str">
        <f>IFERROR(VLOOKUP(G67,[1]securities_master!$A$2:$F$832,6,FALSE),"idAAA+")</f>
        <v>idA</v>
      </c>
      <c r="U67" s="2">
        <f>IF(VLOOKUP(G67,[1]securities_master!$A$2:$AW$832,39,FALSE)=0,6,VLOOKUP(G67,[1]securities_master!$A$2:$AW$832,39,FALSE))</f>
        <v>8.3000000000000007</v>
      </c>
      <c r="V67" s="1">
        <f>B67-0.003</f>
        <v>44321.416305555475</v>
      </c>
    </row>
    <row r="68" spans="1:22" x14ac:dyDescent="0.2">
      <c r="A68" s="1">
        <f t="shared" si="4"/>
        <v>44321.425305555465</v>
      </c>
      <c r="B68" s="1">
        <f t="shared" si="5"/>
        <v>44321.420305555468</v>
      </c>
      <c r="C68" s="1">
        <f t="shared" si="6"/>
        <v>44321.430305555463</v>
      </c>
      <c r="D68" s="3" t="s">
        <v>22</v>
      </c>
      <c r="E68" t="s">
        <v>23</v>
      </c>
      <c r="F68" s="1">
        <f t="shared" si="7"/>
        <v>44324.430305555463</v>
      </c>
      <c r="G68" t="s">
        <v>33</v>
      </c>
      <c r="H68" t="str">
        <f>IFERROR(VLOOKUP(G68,[1]securities_master!$A$2:$F$832,3,FALSE),G68)</f>
        <v>Obligasi Negara Republik Indonesia Seri ORI006</v>
      </c>
      <c r="I68">
        <v>1</v>
      </c>
      <c r="J68" t="str">
        <f>VLOOKUP(I68,[1]securities_type!$A$2:$B$6,2,FALSE)</f>
        <v>Government</v>
      </c>
      <c r="K68" s="2">
        <v>108.82000000000001</v>
      </c>
      <c r="L68" s="2">
        <v>20</v>
      </c>
      <c r="M68" s="2">
        <v>2176.4</v>
      </c>
      <c r="N68" s="2">
        <v>5.532</v>
      </c>
      <c r="O68" t="s">
        <v>25</v>
      </c>
      <c r="P68" t="str">
        <f>VLOOKUP(O68,[1]transaction_type!$A$2:$E$32,3,FALSE)</f>
        <v>Outright</v>
      </c>
      <c r="Q68" t="s">
        <v>26</v>
      </c>
      <c r="R68" s="1">
        <v>44749</v>
      </c>
      <c r="S68">
        <v>1.1726027397260275</v>
      </c>
      <c r="T68" t="str">
        <f>IFERROR(VLOOKUP(G68,[1]securities_master!$A$2:$F$832,6,FALSE),"idAAA+")</f>
        <v>idAAA</v>
      </c>
      <c r="U68" s="2">
        <f>IF(VLOOKUP(G68,[1]securities_master!$A$2:$AW$832,39,FALSE)=0,6,VLOOKUP(G68,[1]securities_master!$A$2:$AW$832,39,FALSE))</f>
        <v>9.35</v>
      </c>
    </row>
    <row r="69" spans="1:22" x14ac:dyDescent="0.2">
      <c r="A69" s="1">
        <f t="shared" si="4"/>
        <v>44321.426305555462</v>
      </c>
      <c r="B69" s="1">
        <f t="shared" si="5"/>
        <v>44321.421305555465</v>
      </c>
      <c r="C69" s="1">
        <f t="shared" si="6"/>
        <v>44321.431305555459</v>
      </c>
      <c r="D69" s="3" t="s">
        <v>22</v>
      </c>
      <c r="E69" t="s">
        <v>23</v>
      </c>
      <c r="F69" s="1">
        <f t="shared" si="7"/>
        <v>44324.431305555459</v>
      </c>
      <c r="G69" t="s">
        <v>34</v>
      </c>
      <c r="H69" t="str">
        <f>IFERROR(VLOOKUP(G69,[1]securities_master!$A$2:$F$832,3,FALSE),G69)</f>
        <v>Obligasi Negara RI Seri FR0063</v>
      </c>
      <c r="I69">
        <v>1</v>
      </c>
      <c r="J69" t="str">
        <f>VLOOKUP(I69,[1]securities_type!$A$2:$B$6,2,FALSE)</f>
        <v>Government</v>
      </c>
      <c r="K69" s="2">
        <v>103.07000000000001</v>
      </c>
      <c r="L69" s="2">
        <v>27</v>
      </c>
      <c r="M69" s="2">
        <v>2782.8900000000003</v>
      </c>
      <c r="N69" s="2">
        <v>6.7297799999999999</v>
      </c>
      <c r="O69" t="s">
        <v>25</v>
      </c>
      <c r="P69" t="str">
        <f>VLOOKUP(O69,[1]transaction_type!$A$2:$E$32,3,FALSE)</f>
        <v>Outright</v>
      </c>
      <c r="Q69" t="s">
        <v>26</v>
      </c>
      <c r="R69" s="1">
        <v>45098</v>
      </c>
      <c r="S69">
        <v>2.128767123287671</v>
      </c>
      <c r="T69" t="str">
        <f>IFERROR(VLOOKUP(G69,[1]securities_master!$A$2:$F$832,6,FALSE),"idAAA+")</f>
        <v>idBB+</v>
      </c>
      <c r="U69" s="2">
        <f>IF(VLOOKUP(G69,[1]securities_master!$A$2:$AW$832,39,FALSE)=0,6,VLOOKUP(G69,[1]securities_master!$A$2:$AW$832,39,FALSE))</f>
        <v>5.625</v>
      </c>
    </row>
    <row r="70" spans="1:22" x14ac:dyDescent="0.2">
      <c r="A70" s="1">
        <f t="shared" si="4"/>
        <v>44321.427305555459</v>
      </c>
      <c r="B70" s="1">
        <f t="shared" si="5"/>
        <v>44321.422305555461</v>
      </c>
      <c r="C70" s="1">
        <f t="shared" si="6"/>
        <v>44321.432305555456</v>
      </c>
      <c r="D70" s="3" t="s">
        <v>22</v>
      </c>
      <c r="E70" t="s">
        <v>23</v>
      </c>
      <c r="F70" s="1">
        <f t="shared" si="7"/>
        <v>44324.432305555456</v>
      </c>
      <c r="G70" t="s">
        <v>35</v>
      </c>
      <c r="H70" t="str">
        <f>IFERROR(VLOOKUP(G70,[1]securities_master!$A$2:$F$832,3,FALSE),G70)</f>
        <v>Obligasi Negara RI Seri FR0056</v>
      </c>
      <c r="I70">
        <v>1</v>
      </c>
      <c r="J70" t="str">
        <f>VLOOKUP(I70,[1]securities_type!$A$2:$B$6,2,FALSE)</f>
        <v>Government</v>
      </c>
      <c r="K70" s="2">
        <v>108.85000000000001</v>
      </c>
      <c r="L70" s="2">
        <v>27</v>
      </c>
      <c r="M70" s="2">
        <v>2938.9500000000003</v>
      </c>
      <c r="N70" s="2">
        <v>8.4972499999999993</v>
      </c>
      <c r="O70" t="s">
        <v>25</v>
      </c>
      <c r="P70" t="str">
        <f>VLOOKUP(O70,[1]transaction_type!$A$2:$E$32,3,FALSE)</f>
        <v>Outright</v>
      </c>
      <c r="Q70" t="s">
        <v>26</v>
      </c>
      <c r="R70" s="1">
        <v>45245</v>
      </c>
      <c r="S70">
        <v>2.5315068493150683</v>
      </c>
      <c r="T70" t="str">
        <f>IFERROR(VLOOKUP(G70,[1]securities_master!$A$2:$F$832,6,FALSE),"idAAA+")</f>
        <v>idAA</v>
      </c>
      <c r="U70" s="2">
        <f>IF(VLOOKUP(G70,[1]securities_master!$A$2:$AW$832,39,FALSE)=0,6,VLOOKUP(G70,[1]securities_master!$A$2:$AW$832,39,FALSE))</f>
        <v>6</v>
      </c>
    </row>
    <row r="71" spans="1:22" x14ac:dyDescent="0.2">
      <c r="A71" s="1">
        <f t="shared" si="4"/>
        <v>44321.428305555455</v>
      </c>
      <c r="B71" s="1">
        <f t="shared" si="5"/>
        <v>44321.423305555458</v>
      </c>
      <c r="C71" s="1">
        <f t="shared" si="6"/>
        <v>44321.433305555453</v>
      </c>
      <c r="D71" s="3" t="s">
        <v>22</v>
      </c>
      <c r="E71" t="s">
        <v>23</v>
      </c>
      <c r="F71" s="1">
        <f t="shared" si="7"/>
        <v>44324.433305555453</v>
      </c>
      <c r="G71" t="s">
        <v>36</v>
      </c>
      <c r="H71" t="str">
        <f>IFERROR(VLOOKUP(G71,[1]securities_master!$A$2:$F$832,3,FALSE),G71)</f>
        <v>Obligasi Negara RI Seri FR0061</v>
      </c>
      <c r="I71">
        <v>1</v>
      </c>
      <c r="J71" t="str">
        <f>VLOOKUP(I71,[1]securities_type!$A$2:$B$6,2,FALSE)</f>
        <v>Government</v>
      </c>
      <c r="K71" s="2">
        <v>103.10000000000001</v>
      </c>
      <c r="L71" s="2">
        <v>47</v>
      </c>
      <c r="M71" s="2">
        <v>4845.7000000000007</v>
      </c>
      <c r="N71" s="2">
        <v>7.4278899999999997</v>
      </c>
      <c r="O71" t="s">
        <v>25</v>
      </c>
      <c r="P71" t="str">
        <f>VLOOKUP(O71,[1]transaction_type!$A$2:$E$32,3,FALSE)</f>
        <v>Outright</v>
      </c>
      <c r="Q71" t="s">
        <v>26</v>
      </c>
      <c r="R71" s="1">
        <v>45321</v>
      </c>
      <c r="S71">
        <v>2.7397260273972601</v>
      </c>
      <c r="T71" t="str">
        <f>IFERROR(VLOOKUP(G71,[1]securities_master!$A$2:$F$832,6,FALSE),"idAAA+")</f>
        <v>idAAA</v>
      </c>
      <c r="U71" s="2">
        <f>IF(VLOOKUP(G71,[1]securities_master!$A$2:$AW$832,39,FALSE)=0,6,VLOOKUP(G71,[1]securities_master!$A$2:$AW$832,39,FALSE))</f>
        <v>7</v>
      </c>
    </row>
    <row r="72" spans="1:22" x14ac:dyDescent="0.2">
      <c r="A72" s="1">
        <f t="shared" si="4"/>
        <v>44321.429305555452</v>
      </c>
      <c r="B72" s="1">
        <f t="shared" si="5"/>
        <v>44321.424305555454</v>
      </c>
      <c r="C72" s="1">
        <f t="shared" si="6"/>
        <v>44321.434305555449</v>
      </c>
      <c r="D72" s="3" t="s">
        <v>22</v>
      </c>
      <c r="E72" t="s">
        <v>23</v>
      </c>
      <c r="F72" s="1">
        <f t="shared" si="7"/>
        <v>44324.434305555449</v>
      </c>
      <c r="G72" t="s">
        <v>24</v>
      </c>
      <c r="H72" t="str">
        <f>IFERROR(VLOOKUP(G72,[1]securities_master!$A$2:$F$832,3,FALSE),G72)</f>
        <v>Obligasi Negara Th. 2005 Seri FR0032</v>
      </c>
      <c r="I72">
        <v>1</v>
      </c>
      <c r="J72" t="str">
        <f>VLOOKUP(I72,[1]securities_type!$A$2:$B$6,2,FALSE)</f>
        <v>Government</v>
      </c>
      <c r="K72" s="2">
        <v>103.10000000000001</v>
      </c>
      <c r="L72" s="2">
        <v>22</v>
      </c>
      <c r="M72" s="2">
        <v>2268.2000000000003</v>
      </c>
      <c r="N72" s="2">
        <v>8.6283999999999992</v>
      </c>
      <c r="O72" t="s">
        <v>25</v>
      </c>
      <c r="P72" t="str">
        <f>VLOOKUP(O72,[1]transaction_type!$A$2:$E$32,3,FALSE)</f>
        <v>Outright</v>
      </c>
      <c r="Q72" t="s">
        <v>26</v>
      </c>
      <c r="R72" s="1">
        <v>45086</v>
      </c>
      <c r="S72">
        <v>2.095890410958904</v>
      </c>
      <c r="T72" t="str">
        <f>IFERROR(VLOOKUP(G72,[1]securities_master!$A$2:$F$832,6,FALSE),"idAAA+")</f>
        <v>idAA</v>
      </c>
      <c r="U72" s="2">
        <f>IF(VLOOKUP(G72,[1]securities_master!$A$2:$AW$832,39,FALSE)=0,6,VLOOKUP(G72,[1]securities_master!$A$2:$AW$832,39,FALSE))</f>
        <v>15</v>
      </c>
    </row>
    <row r="73" spans="1:22" x14ac:dyDescent="0.2">
      <c r="A73" s="1">
        <f t="shared" si="4"/>
        <v>44321.430305555448</v>
      </c>
      <c r="B73" s="1">
        <f t="shared" si="5"/>
        <v>44321.425305555451</v>
      </c>
      <c r="C73" s="1">
        <f t="shared" si="6"/>
        <v>44321.435305555446</v>
      </c>
      <c r="D73" s="3" t="s">
        <v>22</v>
      </c>
      <c r="E73" t="s">
        <v>23</v>
      </c>
      <c r="F73" s="1">
        <f t="shared" si="7"/>
        <v>44324.435305555446</v>
      </c>
      <c r="G73" t="s">
        <v>27</v>
      </c>
      <c r="H73" t="str">
        <f>IFERROR(VLOOKUP(G73,[1]securities_master!$A$2:$F$832,3,FALSE),G73)</f>
        <v>Obligasi Negara Republik Indonesia Seri ORI010</v>
      </c>
      <c r="I73">
        <v>1</v>
      </c>
      <c r="J73" t="str">
        <f>VLOOKUP(I73,[1]securities_type!$A$2:$B$6,2,FALSE)</f>
        <v>Government</v>
      </c>
      <c r="K73" s="2">
        <v>103.59</v>
      </c>
      <c r="L73" s="2">
        <v>61</v>
      </c>
      <c r="M73" s="2">
        <v>6318.99</v>
      </c>
      <c r="N73" s="2">
        <v>10.99</v>
      </c>
      <c r="O73" t="s">
        <v>25</v>
      </c>
      <c r="P73" t="str">
        <f>VLOOKUP(O73,[1]transaction_type!$A$2:$E$32,3,FALSE)</f>
        <v>Outright</v>
      </c>
      <c r="Q73" t="s">
        <v>26</v>
      </c>
      <c r="R73" s="1">
        <v>44953</v>
      </c>
      <c r="S73">
        <v>1.7315068493150685</v>
      </c>
      <c r="T73" t="str">
        <f>IFERROR(VLOOKUP(G73,[1]securities_master!$A$2:$F$832,6,FALSE),"idAAA+")</f>
        <v>idAAA</v>
      </c>
      <c r="U73" s="2">
        <f>IF(VLOOKUP(G73,[1]securities_master!$A$2:$AW$832,39,FALSE)=0,6,VLOOKUP(G73,[1]securities_master!$A$2:$AW$832,39,FALSE))</f>
        <v>8.5</v>
      </c>
    </row>
    <row r="74" spans="1:22" x14ac:dyDescent="0.2">
      <c r="A74" s="1">
        <f t="shared" si="4"/>
        <v>44321.431305555445</v>
      </c>
      <c r="B74" s="1">
        <f t="shared" si="5"/>
        <v>44321.426305555447</v>
      </c>
      <c r="C74" s="1">
        <f t="shared" si="6"/>
        <v>44321.436305555442</v>
      </c>
      <c r="D74" s="3" t="s">
        <v>22</v>
      </c>
      <c r="E74" t="s">
        <v>23</v>
      </c>
      <c r="F74" s="1">
        <f t="shared" si="7"/>
        <v>44324.436305555442</v>
      </c>
      <c r="G74" t="s">
        <v>28</v>
      </c>
      <c r="H74" t="str">
        <f>IFERROR(VLOOKUP(G74,[1]securities_master!$A$2:$F$832,3,FALSE),G74)</f>
        <v>Obligasi Negara Republik Indonesia Seri ORI005</v>
      </c>
      <c r="I74">
        <v>1</v>
      </c>
      <c r="J74" t="str">
        <f>VLOOKUP(I74,[1]securities_type!$A$2:$B$6,2,FALSE)</f>
        <v>Government</v>
      </c>
      <c r="K74" s="2">
        <v>103.19</v>
      </c>
      <c r="L74" s="2">
        <v>70</v>
      </c>
      <c r="M74" s="2">
        <v>7223.3</v>
      </c>
      <c r="N74" s="2">
        <v>8.34</v>
      </c>
      <c r="O74" t="s">
        <v>25</v>
      </c>
      <c r="P74" t="str">
        <f>VLOOKUP(O74,[1]transaction_type!$A$2:$E$32,3,FALSE)</f>
        <v>Outright</v>
      </c>
      <c r="Q74" t="s">
        <v>26</v>
      </c>
      <c r="R74" s="1">
        <v>45207</v>
      </c>
      <c r="S74">
        <v>2.4273972602739726</v>
      </c>
      <c r="T74" t="str">
        <f>IFERROR(VLOOKUP(G74,[1]securities_master!$A$2:$F$832,6,FALSE),"idAAA+")</f>
        <v>idAAA</v>
      </c>
      <c r="U74" s="2">
        <f>IF(VLOOKUP(G74,[1]securities_master!$A$2:$AW$832,39,FALSE)=0,6,VLOOKUP(G74,[1]securities_master!$A$2:$AW$832,39,FALSE))</f>
        <v>6</v>
      </c>
    </row>
    <row r="75" spans="1:22" x14ac:dyDescent="0.2">
      <c r="A75" s="1">
        <f t="shared" si="4"/>
        <v>44321.432305555441</v>
      </c>
      <c r="B75" s="1">
        <f t="shared" si="5"/>
        <v>44321.427305555444</v>
      </c>
      <c r="C75" s="1">
        <f t="shared" si="6"/>
        <v>44321.437305555439</v>
      </c>
      <c r="D75" s="3" t="s">
        <v>22</v>
      </c>
      <c r="E75" t="s">
        <v>23</v>
      </c>
      <c r="F75" s="1">
        <f t="shared" si="7"/>
        <v>44324.437305555439</v>
      </c>
      <c r="G75" t="s">
        <v>29</v>
      </c>
      <c r="H75" t="str">
        <f>IFERROR(VLOOKUP(G75,[1]securities_master!$A$2:$F$832,3,FALSE),G75)</f>
        <v>Obligasi Subordinasi Bank Victoria III Tahun 2013 Dengan Tingkat Bunga Tetap</v>
      </c>
      <c r="I75">
        <v>2</v>
      </c>
      <c r="J75" t="str">
        <f>VLOOKUP(I75,[1]securities_type!$A$2:$B$6,2,FALSE)</f>
        <v>Corporate</v>
      </c>
      <c r="K75" s="2">
        <v>101.03999999999999</v>
      </c>
      <c r="L75" s="2">
        <v>57</v>
      </c>
      <c r="M75" s="2">
        <v>5759.28</v>
      </c>
      <c r="N75" s="2">
        <v>-21.417439999999999</v>
      </c>
      <c r="O75" t="s">
        <v>30</v>
      </c>
      <c r="P75" t="str">
        <f>VLOOKUP(O75,[1]transaction_type!$A$2:$E$32,3,FALSE)</f>
        <v>Repo</v>
      </c>
      <c r="Q75" t="s">
        <v>26</v>
      </c>
      <c r="R75" s="1">
        <v>45319</v>
      </c>
      <c r="S75">
        <v>2.7342465753424658</v>
      </c>
      <c r="T75" t="str">
        <f>IFERROR(VLOOKUP(G75,[1]securities_master!$A$2:$F$832,6,FALSE),"idAAA+")</f>
        <v>idBBB+</v>
      </c>
      <c r="U75" s="2">
        <f>IF(VLOOKUP(G75,[1]securities_master!$A$2:$AW$832,39,FALSE)=0,6,VLOOKUP(G75,[1]securities_master!$A$2:$AW$832,39,FALSE))</f>
        <v>10.5</v>
      </c>
      <c r="V75" s="1">
        <f>B75-0.003</f>
        <v>44321.424305555447</v>
      </c>
    </row>
    <row r="76" spans="1:22" x14ac:dyDescent="0.2">
      <c r="A76" s="1">
        <f>A75+0.001</f>
        <v>44321.433305555438</v>
      </c>
      <c r="B76" s="1">
        <f t="shared" si="5"/>
        <v>44321.428305555441</v>
      </c>
      <c r="C76" s="1">
        <f t="shared" si="6"/>
        <v>44321.438305555435</v>
      </c>
      <c r="D76" s="3" t="s">
        <v>22</v>
      </c>
      <c r="E76" t="s">
        <v>23</v>
      </c>
      <c r="F76" s="1">
        <f t="shared" si="7"/>
        <v>44324.438305555435</v>
      </c>
      <c r="G76" t="s">
        <v>31</v>
      </c>
      <c r="H76" t="str">
        <f>IFERROR(VLOOKUP(G76,[1]securities_master!$A$2:$F$832,3,FALSE),G76)</f>
        <v>Obligasi Negara Republik Indonesia Seri ORI004</v>
      </c>
      <c r="I76">
        <v>1</v>
      </c>
      <c r="J76" t="str">
        <f>VLOOKUP(I76,[1]securities_type!$A$2:$B$6,2,FALSE)</f>
        <v>Government</v>
      </c>
      <c r="K76" s="2">
        <v>100.94</v>
      </c>
      <c r="L76" s="2">
        <v>23</v>
      </c>
      <c r="M76" s="2">
        <v>2321.62</v>
      </c>
      <c r="N76" s="2">
        <v>6.9631600000000002</v>
      </c>
      <c r="O76" t="s">
        <v>25</v>
      </c>
      <c r="P76" t="str">
        <f>VLOOKUP(O76,[1]transaction_type!$A$2:$E$32,3,FALSE)</f>
        <v>Outright</v>
      </c>
      <c r="Q76" t="s">
        <v>26</v>
      </c>
      <c r="R76" s="1">
        <v>45186</v>
      </c>
      <c r="S76">
        <v>2.3698630136986303</v>
      </c>
      <c r="T76" t="str">
        <f>IFERROR(VLOOKUP(G76,[1]securities_master!$A$2:$F$832,6,FALSE),"idAAA+")</f>
        <v>idAAA</v>
      </c>
      <c r="U76" s="2">
        <f>IF(VLOOKUP(G76,[1]securities_master!$A$2:$AW$832,39,FALSE)=0,6,VLOOKUP(G76,[1]securities_master!$A$2:$AW$832,39,FALSE))</f>
        <v>6</v>
      </c>
    </row>
    <row r="77" spans="1:22" x14ac:dyDescent="0.2">
      <c r="A77" s="1">
        <f t="shared" si="4"/>
        <v>44321.434305555435</v>
      </c>
      <c r="B77" s="1">
        <f t="shared" si="5"/>
        <v>44321.429305555437</v>
      </c>
      <c r="C77" s="1">
        <f t="shared" si="6"/>
        <v>44321.439305555432</v>
      </c>
      <c r="D77" s="3" t="s">
        <v>22</v>
      </c>
      <c r="E77" t="s">
        <v>23</v>
      </c>
      <c r="F77" s="1">
        <f t="shared" si="7"/>
        <v>44324.439305555432</v>
      </c>
      <c r="G77" t="s">
        <v>32</v>
      </c>
      <c r="H77" t="str">
        <f>IFERROR(VLOOKUP(G77,[1]securities_master!$A$2:$F$832,3,FALSE),G77)</f>
        <v>Obligasi Surya Semesta Internusa I Tahun 2012 Dengan Tingkat Bunga Tetap Seri A</v>
      </c>
      <c r="I77">
        <v>2</v>
      </c>
      <c r="J77" t="str">
        <f>VLOOKUP(I77,[1]securities_type!$A$2:$B$6,2,FALSE)</f>
        <v>Corporate</v>
      </c>
      <c r="K77" s="2">
        <v>106.69</v>
      </c>
      <c r="L77" s="2">
        <v>30</v>
      </c>
      <c r="M77" s="2">
        <v>3200.7</v>
      </c>
      <c r="N77" s="2">
        <v>6.5580699999999998</v>
      </c>
      <c r="O77" t="s">
        <v>30</v>
      </c>
      <c r="P77" t="str">
        <f>VLOOKUP(O77,[1]transaction_type!$A$2:$E$32,3,FALSE)</f>
        <v>Repo</v>
      </c>
      <c r="Q77" t="s">
        <v>26</v>
      </c>
      <c r="R77" s="1">
        <v>45319</v>
      </c>
      <c r="S77">
        <v>2.7342465753424658</v>
      </c>
      <c r="T77" t="str">
        <f>IFERROR(VLOOKUP(G77,[1]securities_master!$A$2:$F$832,6,FALSE),"idAAA+")</f>
        <v>idA</v>
      </c>
      <c r="U77" s="2">
        <f>IF(VLOOKUP(G77,[1]securities_master!$A$2:$AW$832,39,FALSE)=0,6,VLOOKUP(G77,[1]securities_master!$A$2:$AW$832,39,FALSE))</f>
        <v>8.3000000000000007</v>
      </c>
      <c r="V77" s="1">
        <f>B77-0.003</f>
        <v>44321.42630555544</v>
      </c>
    </row>
    <row r="78" spans="1:22" x14ac:dyDescent="0.2">
      <c r="A78" s="1">
        <f t="shared" si="4"/>
        <v>44321.435305555431</v>
      </c>
      <c r="B78" s="1">
        <f t="shared" si="5"/>
        <v>44321.430305555434</v>
      </c>
      <c r="C78" s="1">
        <f t="shared" si="6"/>
        <v>44321.440305555428</v>
      </c>
      <c r="D78" s="3" t="s">
        <v>22</v>
      </c>
      <c r="E78" t="s">
        <v>23</v>
      </c>
      <c r="F78" s="1">
        <f t="shared" si="7"/>
        <v>44324.440305555428</v>
      </c>
      <c r="G78" t="s">
        <v>33</v>
      </c>
      <c r="H78" t="str">
        <f>IFERROR(VLOOKUP(G78,[1]securities_master!$A$2:$F$832,3,FALSE),G78)</f>
        <v>Obligasi Negara Republik Indonesia Seri ORI006</v>
      </c>
      <c r="I78">
        <v>1</v>
      </c>
      <c r="J78" t="str">
        <f>VLOOKUP(I78,[1]securities_type!$A$2:$B$6,2,FALSE)</f>
        <v>Government</v>
      </c>
      <c r="K78" s="2">
        <v>108.03999999999999</v>
      </c>
      <c r="L78" s="2">
        <v>43</v>
      </c>
      <c r="M78" s="2">
        <v>4645.7199999999993</v>
      </c>
      <c r="N78" s="2">
        <v>8.3510000000000009</v>
      </c>
      <c r="O78" t="s">
        <v>25</v>
      </c>
      <c r="P78" t="str">
        <f>VLOOKUP(O78,[1]transaction_type!$A$2:$E$32,3,FALSE)</f>
        <v>Outright</v>
      </c>
      <c r="Q78" t="s">
        <v>26</v>
      </c>
      <c r="R78" s="1">
        <v>44749</v>
      </c>
      <c r="S78">
        <v>1.1726027397260275</v>
      </c>
      <c r="T78" t="str">
        <f>IFERROR(VLOOKUP(G78,[1]securities_master!$A$2:$F$832,6,FALSE),"idAAA+")</f>
        <v>idAAA</v>
      </c>
      <c r="U78" s="2">
        <f>IF(VLOOKUP(G78,[1]securities_master!$A$2:$AW$832,39,FALSE)=0,6,VLOOKUP(G78,[1]securities_master!$A$2:$AW$832,39,FALSE))</f>
        <v>9.35</v>
      </c>
    </row>
    <row r="79" spans="1:22" x14ac:dyDescent="0.2">
      <c r="A79" s="1">
        <f t="shared" si="4"/>
        <v>44321.436305555428</v>
      </c>
      <c r="B79" s="1">
        <f t="shared" si="5"/>
        <v>44321.43130555543</v>
      </c>
      <c r="C79" s="1">
        <f t="shared" si="6"/>
        <v>44321.441305555425</v>
      </c>
      <c r="D79" s="3" t="s">
        <v>22</v>
      </c>
      <c r="E79" t="s">
        <v>23</v>
      </c>
      <c r="F79" s="1">
        <f t="shared" si="7"/>
        <v>44324.441305555425</v>
      </c>
      <c r="G79" t="s">
        <v>34</v>
      </c>
      <c r="H79" t="str">
        <f>IFERROR(VLOOKUP(G79,[1]securities_master!$A$2:$F$832,3,FALSE),G79)</f>
        <v>Obligasi Negara RI Seri FR0063</v>
      </c>
      <c r="I79">
        <v>1</v>
      </c>
      <c r="J79" t="str">
        <f>VLOOKUP(I79,[1]securities_type!$A$2:$B$6,2,FALSE)</f>
        <v>Government</v>
      </c>
      <c r="K79" s="2">
        <v>100.3222</v>
      </c>
      <c r="L79" s="2">
        <v>81</v>
      </c>
      <c r="M79" s="2">
        <v>8126.0981999999995</v>
      </c>
      <c r="N79" s="2">
        <v>6.9002400000000002</v>
      </c>
      <c r="O79" t="s">
        <v>25</v>
      </c>
      <c r="P79" t="str">
        <f>VLOOKUP(O79,[1]transaction_type!$A$2:$E$32,3,FALSE)</f>
        <v>Outright</v>
      </c>
      <c r="Q79" t="s">
        <v>26</v>
      </c>
      <c r="R79" s="1">
        <v>45098</v>
      </c>
      <c r="S79">
        <v>2.128767123287671</v>
      </c>
      <c r="T79" t="str">
        <f>IFERROR(VLOOKUP(G79,[1]securities_master!$A$2:$F$832,6,FALSE),"idAAA+")</f>
        <v>idBB+</v>
      </c>
      <c r="U79" s="2">
        <f>IF(VLOOKUP(G79,[1]securities_master!$A$2:$AW$832,39,FALSE)=0,6,VLOOKUP(G79,[1]securities_master!$A$2:$AW$832,39,FALSE))</f>
        <v>5.625</v>
      </c>
    </row>
    <row r="80" spans="1:22" x14ac:dyDescent="0.2">
      <c r="A80" s="1">
        <f t="shared" si="4"/>
        <v>44321.437305555424</v>
      </c>
      <c r="B80" s="1">
        <f t="shared" si="5"/>
        <v>44321.432305555427</v>
      </c>
      <c r="C80" s="1">
        <f t="shared" si="6"/>
        <v>44321.442305555422</v>
      </c>
      <c r="D80" s="3" t="s">
        <v>22</v>
      </c>
      <c r="E80" t="s">
        <v>23</v>
      </c>
      <c r="F80" s="1">
        <f t="shared" si="7"/>
        <v>44324.442305555422</v>
      </c>
      <c r="G80" t="s">
        <v>35</v>
      </c>
      <c r="H80" t="str">
        <f>IFERROR(VLOOKUP(G80,[1]securities_master!$A$2:$F$832,3,FALSE),G80)</f>
        <v>Obligasi Negara RI Seri FR0056</v>
      </c>
      <c r="I80">
        <v>1</v>
      </c>
      <c r="J80" t="str">
        <f>VLOOKUP(I80,[1]securities_type!$A$2:$B$6,2,FALSE)</f>
        <v>Government</v>
      </c>
      <c r="K80" s="2">
        <v>104.69</v>
      </c>
      <c r="L80" s="2">
        <v>82</v>
      </c>
      <c r="M80" s="2">
        <v>8584.58</v>
      </c>
      <c r="N80" s="2">
        <v>6.5810000000000004</v>
      </c>
      <c r="O80" t="s">
        <v>25</v>
      </c>
      <c r="P80" t="str">
        <f>VLOOKUP(O80,[1]transaction_type!$A$2:$E$32,3,FALSE)</f>
        <v>Outright</v>
      </c>
      <c r="Q80" t="s">
        <v>26</v>
      </c>
      <c r="R80" s="1">
        <v>45245</v>
      </c>
      <c r="S80">
        <v>2.5315068493150683</v>
      </c>
      <c r="T80" t="str">
        <f>IFERROR(VLOOKUP(G80,[1]securities_master!$A$2:$F$832,6,FALSE),"idAAA+")</f>
        <v>idAA</v>
      </c>
      <c r="U80" s="2">
        <f>IF(VLOOKUP(G80,[1]securities_master!$A$2:$AW$832,39,FALSE)=0,6,VLOOKUP(G80,[1]securities_master!$A$2:$AW$832,39,FALSE))</f>
        <v>6</v>
      </c>
    </row>
    <row r="81" spans="1:21" x14ac:dyDescent="0.2">
      <c r="A81" s="1">
        <f t="shared" si="4"/>
        <v>44321.438305555421</v>
      </c>
      <c r="B81" s="1">
        <f t="shared" si="5"/>
        <v>44321.433305555423</v>
      </c>
      <c r="C81" s="1">
        <f t="shared" si="6"/>
        <v>44321.443305555418</v>
      </c>
      <c r="D81" s="3" t="s">
        <v>22</v>
      </c>
      <c r="E81" t="s">
        <v>23</v>
      </c>
      <c r="F81" s="1">
        <f t="shared" si="7"/>
        <v>44324.443305555418</v>
      </c>
      <c r="G81" t="s">
        <v>36</v>
      </c>
      <c r="H81" t="str">
        <f>IFERROR(VLOOKUP(G81,[1]securities_master!$A$2:$F$832,3,FALSE),G81)</f>
        <v>Obligasi Negara RI Seri FR0061</v>
      </c>
      <c r="I81">
        <v>1</v>
      </c>
      <c r="J81" t="str">
        <f>VLOOKUP(I81,[1]securities_type!$A$2:$B$6,2,FALSE)</f>
        <v>Government</v>
      </c>
      <c r="K81" s="2">
        <v>102.99</v>
      </c>
      <c r="L81" s="2">
        <v>31</v>
      </c>
      <c r="M81" s="2">
        <v>3192.69</v>
      </c>
      <c r="N81" s="2">
        <v>6.7501499999999997</v>
      </c>
      <c r="O81" t="s">
        <v>25</v>
      </c>
      <c r="P81" t="str">
        <f>VLOOKUP(O81,[1]transaction_type!$A$2:$E$32,3,FALSE)</f>
        <v>Outright</v>
      </c>
      <c r="Q81" t="s">
        <v>26</v>
      </c>
      <c r="R81" s="1">
        <v>45321</v>
      </c>
      <c r="S81">
        <v>2.7397260273972601</v>
      </c>
      <c r="T81" t="str">
        <f>IFERROR(VLOOKUP(G81,[1]securities_master!$A$2:$F$832,6,FALSE),"idAAA+")</f>
        <v>idAAA</v>
      </c>
      <c r="U81" s="2">
        <f>IF(VLOOKUP(G81,[1]securities_master!$A$2:$AW$832,39,FALSE)=0,6,VLOOKUP(G81,[1]securities_master!$A$2:$AW$832,39,FALSE))</f>
        <v>7</v>
      </c>
    </row>
    <row r="82" spans="1:21" x14ac:dyDescent="0.2">
      <c r="A82" s="1">
        <f t="shared" si="4"/>
        <v>44321.439305555417</v>
      </c>
      <c r="B82" s="1">
        <f t="shared" si="5"/>
        <v>44321.43430555542</v>
      </c>
      <c r="C82" s="1">
        <f t="shared" si="6"/>
        <v>44321.444305555415</v>
      </c>
      <c r="D82" s="3" t="s">
        <v>22</v>
      </c>
      <c r="E82" t="s">
        <v>23</v>
      </c>
      <c r="F82" s="1">
        <f t="shared" si="7"/>
        <v>44324.444305555415</v>
      </c>
      <c r="G82" t="s">
        <v>36</v>
      </c>
      <c r="H82" t="str">
        <f>IFERROR(VLOOKUP(G82,[1]securities_master!$A$2:$F$832,3,FALSE),G82)</f>
        <v>Obligasi Negara RI Seri FR0061</v>
      </c>
      <c r="I82">
        <v>1</v>
      </c>
      <c r="J82" t="str">
        <f>VLOOKUP(I82,[1]securities_type!$A$2:$B$6,2,FALSE)</f>
        <v>Government</v>
      </c>
      <c r="K82" s="2">
        <v>108.84</v>
      </c>
      <c r="L82" s="2">
        <v>97</v>
      </c>
      <c r="M82" s="2">
        <v>10557.48</v>
      </c>
      <c r="N82" s="2">
        <v>7.0317800000000004</v>
      </c>
      <c r="O82" t="s">
        <v>25</v>
      </c>
      <c r="P82" t="str">
        <f>VLOOKUP(O82,[1]transaction_type!$A$2:$E$32,3,FALSE)</f>
        <v>Outright</v>
      </c>
      <c r="Q82" t="s">
        <v>26</v>
      </c>
      <c r="R82" s="1">
        <v>45321</v>
      </c>
      <c r="S82">
        <v>2.7397260273972601</v>
      </c>
      <c r="T82" t="str">
        <f>IFERROR(VLOOKUP(G82,[1]securities_master!$A$2:$F$832,6,FALSE),"idAAA+")</f>
        <v>idAAA</v>
      </c>
      <c r="U82" s="2">
        <f>IF(VLOOKUP(G82,[1]securities_master!$A$2:$AW$832,39,FALSE)=0,6,VLOOKUP(G82,[1]securities_master!$A$2:$AW$832,39,FALSE))</f>
        <v>7</v>
      </c>
    </row>
    <row r="83" spans="1:21" x14ac:dyDescent="0.2">
      <c r="A83" s="1">
        <f>A82+0.001</f>
        <v>44321.440305555414</v>
      </c>
      <c r="B83" s="1">
        <f t="shared" si="5"/>
        <v>44321.435305555417</v>
      </c>
      <c r="C83" s="1">
        <f t="shared" si="6"/>
        <v>44321.445305555411</v>
      </c>
      <c r="D83" s="3" t="s">
        <v>22</v>
      </c>
      <c r="E83" t="s">
        <v>23</v>
      </c>
      <c r="F83" s="1">
        <f t="shared" si="7"/>
        <v>44324.445305555411</v>
      </c>
      <c r="G83" t="s">
        <v>36</v>
      </c>
      <c r="H83" t="str">
        <f>IFERROR(VLOOKUP(G83,[1]securities_master!$A$2:$F$832,3,FALSE),G83)</f>
        <v>Obligasi Negara RI Seri FR0061</v>
      </c>
      <c r="I83">
        <v>1</v>
      </c>
      <c r="J83" t="str">
        <f>VLOOKUP(I83,[1]securities_type!$A$2:$B$6,2,FALSE)</f>
        <v>Government</v>
      </c>
      <c r="K83" s="2">
        <v>103.09</v>
      </c>
      <c r="L83" s="2">
        <v>74</v>
      </c>
      <c r="M83" s="2">
        <v>7628.66</v>
      </c>
      <c r="N83" s="2">
        <v>5</v>
      </c>
      <c r="O83" t="s">
        <v>25</v>
      </c>
      <c r="P83" t="str">
        <f>VLOOKUP(O83,[1]transaction_type!$A$2:$E$32,3,FALSE)</f>
        <v>Outright</v>
      </c>
      <c r="Q83" t="s">
        <v>26</v>
      </c>
      <c r="R83" s="1">
        <v>45321</v>
      </c>
      <c r="S83">
        <v>2.7397260273972601</v>
      </c>
      <c r="T83" t="str">
        <f>IFERROR(VLOOKUP(G83,[1]securities_master!$A$2:$F$832,6,FALSE),"idAAA+")</f>
        <v>idAAA</v>
      </c>
      <c r="U83" s="2">
        <f>IF(VLOOKUP(G83,[1]securities_master!$A$2:$AW$832,39,FALSE)=0,6,VLOOKUP(G83,[1]securities_master!$A$2:$AW$832,39,FALSE))</f>
        <v>7</v>
      </c>
    </row>
    <row r="84" spans="1:21" x14ac:dyDescent="0.2">
      <c r="A84" s="1">
        <f t="shared" si="4"/>
        <v>44321.441305555411</v>
      </c>
      <c r="B84" s="1">
        <f t="shared" si="5"/>
        <v>44321.436305555413</v>
      </c>
      <c r="C84" s="1">
        <f t="shared" si="6"/>
        <v>44321.446305555408</v>
      </c>
      <c r="D84" s="3" t="s">
        <v>22</v>
      </c>
      <c r="E84" t="s">
        <v>23</v>
      </c>
      <c r="F84" s="1">
        <f t="shared" si="7"/>
        <v>44324.446305555408</v>
      </c>
      <c r="G84" t="s">
        <v>36</v>
      </c>
      <c r="H84" t="str">
        <f>IFERROR(VLOOKUP(G84,[1]securities_master!$A$2:$F$832,3,FALSE),G84)</f>
        <v>Obligasi Negara RI Seri FR0061</v>
      </c>
      <c r="I84">
        <v>1</v>
      </c>
      <c r="J84" t="str">
        <f>VLOOKUP(I84,[1]securities_type!$A$2:$B$6,2,FALSE)</f>
        <v>Government</v>
      </c>
      <c r="K84" s="2">
        <v>102.09</v>
      </c>
      <c r="L84" s="2">
        <v>83</v>
      </c>
      <c r="M84" s="2">
        <v>8473.4700000000012</v>
      </c>
      <c r="N84" s="2">
        <v>6.75</v>
      </c>
      <c r="O84" t="s">
        <v>25</v>
      </c>
      <c r="P84" t="str">
        <f>VLOOKUP(O84,[1]transaction_type!$A$2:$E$32,3,FALSE)</f>
        <v>Outright</v>
      </c>
      <c r="Q84" t="s">
        <v>26</v>
      </c>
      <c r="R84" s="1">
        <v>45321</v>
      </c>
      <c r="S84">
        <v>2.7397260273972601</v>
      </c>
      <c r="T84" t="str">
        <f>IFERROR(VLOOKUP(G84,[1]securities_master!$A$2:$F$832,6,FALSE),"idAAA+")</f>
        <v>idAAA</v>
      </c>
      <c r="U84" s="2">
        <f>IF(VLOOKUP(G84,[1]securities_master!$A$2:$AW$832,39,FALSE)=0,6,VLOOKUP(G84,[1]securities_master!$A$2:$AW$832,39,FALSE))</f>
        <v>7</v>
      </c>
    </row>
    <row r="85" spans="1:21" x14ac:dyDescent="0.2">
      <c r="A85" s="1">
        <f t="shared" si="4"/>
        <v>44321.442305555407</v>
      </c>
      <c r="B85" s="1">
        <f t="shared" si="5"/>
        <v>44321.43730555541</v>
      </c>
      <c r="C85" s="1">
        <f t="shared" si="6"/>
        <v>44321.447305555404</v>
      </c>
      <c r="D85" s="3" t="s">
        <v>22</v>
      </c>
      <c r="E85" t="s">
        <v>23</v>
      </c>
      <c r="F85" s="1">
        <f t="shared" si="7"/>
        <v>44324.447305555404</v>
      </c>
      <c r="G85" t="s">
        <v>36</v>
      </c>
      <c r="H85" t="str">
        <f>IFERROR(VLOOKUP(G85,[1]securities_master!$A$2:$F$832,3,FALSE),G85)</f>
        <v>Obligasi Negara RI Seri FR0061</v>
      </c>
      <c r="I85">
        <v>1</v>
      </c>
      <c r="J85" t="str">
        <f>VLOOKUP(I85,[1]securities_type!$A$2:$B$6,2,FALSE)</f>
        <v>Government</v>
      </c>
      <c r="K85" s="2">
        <v>102.09</v>
      </c>
      <c r="L85" s="2">
        <v>95</v>
      </c>
      <c r="M85" s="2">
        <v>9698.5500000000011</v>
      </c>
      <c r="N85" s="2">
        <v>8.4323099999999993</v>
      </c>
      <c r="O85" t="s">
        <v>25</v>
      </c>
      <c r="P85" t="str">
        <f>VLOOKUP(O85,[1]transaction_type!$A$2:$E$32,3,FALSE)</f>
        <v>Outright</v>
      </c>
      <c r="Q85" t="s">
        <v>26</v>
      </c>
      <c r="R85" s="1">
        <v>45321</v>
      </c>
      <c r="S85">
        <v>2.7397260273972601</v>
      </c>
      <c r="T85" t="str">
        <f>IFERROR(VLOOKUP(G85,[1]securities_master!$A$2:$F$832,6,FALSE),"idAAA+")</f>
        <v>idAAA</v>
      </c>
      <c r="U85" s="2">
        <f>IF(VLOOKUP(G85,[1]securities_master!$A$2:$AW$832,39,FALSE)=0,6,VLOOKUP(G85,[1]securities_master!$A$2:$AW$832,39,FALSE))</f>
        <v>7</v>
      </c>
    </row>
    <row r="86" spans="1:21" x14ac:dyDescent="0.2">
      <c r="A86" s="1">
        <f t="shared" si="4"/>
        <v>44321.443305555404</v>
      </c>
      <c r="B86" s="1">
        <f t="shared" si="5"/>
        <v>44321.438305555406</v>
      </c>
      <c r="C86" s="1">
        <f t="shared" si="6"/>
        <v>44321.448305555401</v>
      </c>
      <c r="D86" s="3" t="s">
        <v>22</v>
      </c>
      <c r="E86" t="s">
        <v>23</v>
      </c>
      <c r="F86" s="1">
        <f t="shared" si="7"/>
        <v>44324.448305555401</v>
      </c>
      <c r="G86" t="s">
        <v>36</v>
      </c>
      <c r="H86" t="str">
        <f>IFERROR(VLOOKUP(G86,[1]securities_master!$A$2:$F$832,3,FALSE),G86)</f>
        <v>Obligasi Negara RI Seri FR0061</v>
      </c>
      <c r="I86">
        <v>1</v>
      </c>
      <c r="J86" t="str">
        <f>VLOOKUP(I86,[1]securities_type!$A$2:$B$6,2,FALSE)</f>
        <v>Government</v>
      </c>
      <c r="K86" s="2">
        <v>105.09</v>
      </c>
      <c r="L86" s="2">
        <v>41</v>
      </c>
      <c r="M86" s="2">
        <v>4308.6900000000005</v>
      </c>
      <c r="N86" s="2">
        <v>4.3209999999999997</v>
      </c>
      <c r="O86" t="s">
        <v>25</v>
      </c>
      <c r="P86" t="str">
        <f>VLOOKUP(O86,[1]transaction_type!$A$2:$E$32,3,FALSE)</f>
        <v>Outright</v>
      </c>
      <c r="Q86" t="s">
        <v>26</v>
      </c>
      <c r="R86" s="1">
        <v>45321</v>
      </c>
      <c r="S86">
        <v>2.7397260273972601</v>
      </c>
      <c r="T86" t="str">
        <f>IFERROR(VLOOKUP(G86,[1]securities_master!$A$2:$F$832,6,FALSE),"idAAA+")</f>
        <v>idAAA</v>
      </c>
      <c r="U86" s="2">
        <f>IF(VLOOKUP(G86,[1]securities_master!$A$2:$AW$832,39,FALSE)=0,6,VLOOKUP(G86,[1]securities_master!$A$2:$AW$832,39,FALSE))</f>
        <v>7</v>
      </c>
    </row>
    <row r="87" spans="1:21" x14ac:dyDescent="0.2">
      <c r="A87" s="1">
        <f t="shared" si="4"/>
        <v>44321.4443055554</v>
      </c>
      <c r="B87" s="1">
        <f t="shared" si="5"/>
        <v>44321.439305555403</v>
      </c>
      <c r="C87" s="1">
        <f t="shared" si="6"/>
        <v>44321.449305555398</v>
      </c>
      <c r="D87" s="3" t="s">
        <v>22</v>
      </c>
      <c r="E87" t="s">
        <v>23</v>
      </c>
      <c r="F87" s="1">
        <f t="shared" si="7"/>
        <v>44324.449305555398</v>
      </c>
      <c r="G87" t="s">
        <v>36</v>
      </c>
      <c r="H87" t="str">
        <f>IFERROR(VLOOKUP(G87,[1]securities_master!$A$2:$F$832,3,FALSE),G87)</f>
        <v>Obligasi Negara RI Seri FR0061</v>
      </c>
      <c r="I87">
        <v>1</v>
      </c>
      <c r="J87" t="str">
        <f>VLOOKUP(I87,[1]securities_type!$A$2:$B$6,2,FALSE)</f>
        <v>Government</v>
      </c>
      <c r="K87" s="2">
        <v>106.09</v>
      </c>
      <c r="L87" s="2">
        <v>97</v>
      </c>
      <c r="M87" s="2">
        <v>10290.73</v>
      </c>
      <c r="N87" s="2">
        <v>3.7240000000000002</v>
      </c>
      <c r="O87" t="s">
        <v>25</v>
      </c>
      <c r="P87" t="str">
        <f>VLOOKUP(O87,[1]transaction_type!$A$2:$E$32,3,FALSE)</f>
        <v>Outright</v>
      </c>
      <c r="Q87" t="s">
        <v>26</v>
      </c>
      <c r="R87" s="1">
        <v>45321</v>
      </c>
      <c r="S87">
        <v>2.7397260273972601</v>
      </c>
      <c r="T87" t="str">
        <f>IFERROR(VLOOKUP(G87,[1]securities_master!$A$2:$F$832,6,FALSE),"idAAA+")</f>
        <v>idAAA</v>
      </c>
      <c r="U87" s="2">
        <f>IF(VLOOKUP(G87,[1]securities_master!$A$2:$AW$832,39,FALSE)=0,6,VLOOKUP(G87,[1]securities_master!$A$2:$AW$832,39,FALSE))</f>
        <v>7</v>
      </c>
    </row>
    <row r="88" spans="1:21" x14ac:dyDescent="0.2">
      <c r="A88" s="1">
        <f>A87+0.002</f>
        <v>44321.446305555401</v>
      </c>
      <c r="B88" s="1">
        <f t="shared" si="5"/>
        <v>44321.441305555403</v>
      </c>
      <c r="C88" s="1">
        <f t="shared" si="6"/>
        <v>44321.451305555398</v>
      </c>
      <c r="D88" s="3" t="s">
        <v>22</v>
      </c>
      <c r="E88" t="s">
        <v>23</v>
      </c>
      <c r="F88" s="1">
        <f t="shared" si="7"/>
        <v>44324.451305555398</v>
      </c>
      <c r="G88" t="s">
        <v>36</v>
      </c>
      <c r="H88" t="str">
        <f>IFERROR(VLOOKUP(G88,[1]securities_master!$A$2:$F$832,3,FALSE),G88)</f>
        <v>Obligasi Negara RI Seri FR0061</v>
      </c>
      <c r="I88">
        <v>1</v>
      </c>
      <c r="J88" t="str">
        <f>VLOOKUP(I88,[1]securities_type!$A$2:$B$6,2,FALSE)</f>
        <v>Government</v>
      </c>
      <c r="K88" s="2">
        <v>106.09</v>
      </c>
      <c r="L88" s="2">
        <v>70</v>
      </c>
      <c r="M88" s="2">
        <v>7426.3</v>
      </c>
      <c r="N88" s="2">
        <v>3.6562199999999998</v>
      </c>
      <c r="O88" t="s">
        <v>25</v>
      </c>
      <c r="P88" t="str">
        <f>VLOOKUP(O88,[1]transaction_type!$A$2:$E$32,3,FALSE)</f>
        <v>Outright</v>
      </c>
      <c r="Q88" t="s">
        <v>26</v>
      </c>
      <c r="R88" s="1">
        <v>45321</v>
      </c>
      <c r="S88">
        <v>2.7397260273972601</v>
      </c>
      <c r="T88" t="str">
        <f>IFERROR(VLOOKUP(G88,[1]securities_master!$A$2:$F$832,6,FALSE),"idAAA+")</f>
        <v>idAAA</v>
      </c>
      <c r="U88" s="2">
        <f>IF(VLOOKUP(G88,[1]securities_master!$A$2:$AW$832,39,FALSE)=0,6,VLOOKUP(G88,[1]securities_master!$A$2:$AW$832,39,FALSE))</f>
        <v>7</v>
      </c>
    </row>
    <row r="89" spans="1:21" x14ac:dyDescent="0.2">
      <c r="A89" s="1">
        <f t="shared" ref="A89:A133" si="8">A88+0.002</f>
        <v>44321.448305555401</v>
      </c>
      <c r="B89" s="1">
        <f t="shared" si="5"/>
        <v>44321.443305555404</v>
      </c>
      <c r="C89" s="1">
        <f t="shared" si="6"/>
        <v>44321.453305555398</v>
      </c>
      <c r="D89" s="3" t="s">
        <v>22</v>
      </c>
      <c r="E89" t="s">
        <v>23</v>
      </c>
      <c r="F89" s="1">
        <f t="shared" si="7"/>
        <v>44324.453305555398</v>
      </c>
      <c r="G89" t="s">
        <v>36</v>
      </c>
      <c r="H89" t="str">
        <f>IFERROR(VLOOKUP(G89,[1]securities_master!$A$2:$F$832,3,FALSE),G89)</f>
        <v>Obligasi Negara RI Seri FR0061</v>
      </c>
      <c r="I89">
        <v>1</v>
      </c>
      <c r="J89" t="str">
        <f>VLOOKUP(I89,[1]securities_type!$A$2:$B$6,2,FALSE)</f>
        <v>Government</v>
      </c>
      <c r="K89" s="2">
        <v>103.59</v>
      </c>
      <c r="L89" s="2">
        <v>91</v>
      </c>
      <c r="M89" s="2">
        <v>9426.69</v>
      </c>
      <c r="N89" s="2">
        <v>5.8956499999999998</v>
      </c>
      <c r="O89" t="s">
        <v>25</v>
      </c>
      <c r="P89" t="str">
        <f>VLOOKUP(O89,[1]transaction_type!$A$2:$E$32,3,FALSE)</f>
        <v>Outright</v>
      </c>
      <c r="Q89" t="s">
        <v>26</v>
      </c>
      <c r="R89" s="1">
        <v>45321</v>
      </c>
      <c r="S89">
        <v>2.7397260273972601</v>
      </c>
      <c r="T89" t="str">
        <f>IFERROR(VLOOKUP(G89,[1]securities_master!$A$2:$F$832,6,FALSE),"idAAA+")</f>
        <v>idAAA</v>
      </c>
      <c r="U89" s="2">
        <f>IF(VLOOKUP(G89,[1]securities_master!$A$2:$AW$832,39,FALSE)=0,6,VLOOKUP(G89,[1]securities_master!$A$2:$AW$832,39,FALSE))</f>
        <v>7</v>
      </c>
    </row>
    <row r="90" spans="1:21" x14ac:dyDescent="0.2">
      <c r="A90" s="1">
        <f t="shared" si="8"/>
        <v>44321.450305555401</v>
      </c>
      <c r="B90" s="1">
        <f t="shared" si="5"/>
        <v>44321.445305555404</v>
      </c>
      <c r="C90" s="1">
        <f t="shared" si="6"/>
        <v>44321.455305555399</v>
      </c>
      <c r="D90" s="3" t="s">
        <v>22</v>
      </c>
      <c r="E90" t="s">
        <v>23</v>
      </c>
      <c r="F90" s="1">
        <f t="shared" si="7"/>
        <v>44324.455305555399</v>
      </c>
      <c r="G90" t="s">
        <v>36</v>
      </c>
      <c r="H90" t="str">
        <f>IFERROR(VLOOKUP(G90,[1]securities_master!$A$2:$F$832,3,FALSE),G90)</f>
        <v>Obligasi Negara RI Seri FR0061</v>
      </c>
      <c r="I90">
        <v>1</v>
      </c>
      <c r="J90" t="str">
        <f>VLOOKUP(I90,[1]securities_type!$A$2:$B$6,2,FALSE)</f>
        <v>Government</v>
      </c>
      <c r="K90" s="2">
        <v>103.59</v>
      </c>
      <c r="L90" s="2">
        <v>90</v>
      </c>
      <c r="M90" s="2">
        <v>9323.1</v>
      </c>
      <c r="N90" s="2">
        <v>6.7518000000000002</v>
      </c>
      <c r="O90" t="s">
        <v>25</v>
      </c>
      <c r="P90" t="str">
        <f>VLOOKUP(O90,[1]transaction_type!$A$2:$E$32,3,FALSE)</f>
        <v>Outright</v>
      </c>
      <c r="Q90" t="s">
        <v>26</v>
      </c>
      <c r="R90" s="1">
        <v>45321</v>
      </c>
      <c r="S90">
        <v>2.7397260273972601</v>
      </c>
      <c r="T90" t="str">
        <f>IFERROR(VLOOKUP(G90,[1]securities_master!$A$2:$F$832,6,FALSE),"idAAA+")</f>
        <v>idAAA</v>
      </c>
      <c r="U90" s="2">
        <f>IF(VLOOKUP(G90,[1]securities_master!$A$2:$AW$832,39,FALSE)=0,6,VLOOKUP(G90,[1]securities_master!$A$2:$AW$832,39,FALSE))</f>
        <v>7</v>
      </c>
    </row>
    <row r="91" spans="1:21" x14ac:dyDescent="0.2">
      <c r="A91" s="1">
        <f t="shared" si="8"/>
        <v>44321.452305555402</v>
      </c>
      <c r="B91" s="1">
        <f t="shared" si="5"/>
        <v>44321.447305555404</v>
      </c>
      <c r="C91" s="1">
        <f t="shared" si="6"/>
        <v>44321.457305555399</v>
      </c>
      <c r="D91" s="3" t="s">
        <v>22</v>
      </c>
      <c r="E91" t="s">
        <v>23</v>
      </c>
      <c r="F91" s="1">
        <f t="shared" si="7"/>
        <v>44324.457305555399</v>
      </c>
      <c r="G91" t="s">
        <v>36</v>
      </c>
      <c r="H91" t="str">
        <f>IFERROR(VLOOKUP(G91,[1]securities_master!$A$2:$F$832,3,FALSE),G91)</f>
        <v>Obligasi Negara RI Seri FR0061</v>
      </c>
      <c r="I91">
        <v>1</v>
      </c>
      <c r="J91" t="str">
        <f>VLOOKUP(I91,[1]securities_type!$A$2:$B$6,2,FALSE)</f>
        <v>Government</v>
      </c>
      <c r="K91" s="2">
        <v>103.59</v>
      </c>
      <c r="L91" s="2">
        <v>13</v>
      </c>
      <c r="M91" s="2">
        <v>1346.67</v>
      </c>
      <c r="N91" s="2">
        <v>5.9888000000000003</v>
      </c>
      <c r="O91" t="s">
        <v>25</v>
      </c>
      <c r="P91" t="str">
        <f>VLOOKUP(O91,[1]transaction_type!$A$2:$E$32,3,FALSE)</f>
        <v>Outright</v>
      </c>
      <c r="Q91" t="s">
        <v>26</v>
      </c>
      <c r="R91" s="1">
        <v>45321</v>
      </c>
      <c r="S91">
        <v>2.7397260273972601</v>
      </c>
      <c r="T91" t="str">
        <f>IFERROR(VLOOKUP(G91,[1]securities_master!$A$2:$F$832,6,FALSE),"idAAA+")</f>
        <v>idAAA</v>
      </c>
      <c r="U91" s="2">
        <f>IF(VLOOKUP(G91,[1]securities_master!$A$2:$AW$832,39,FALSE)=0,6,VLOOKUP(G91,[1]securities_master!$A$2:$AW$832,39,FALSE))</f>
        <v>7</v>
      </c>
    </row>
    <row r="92" spans="1:21" x14ac:dyDescent="0.2">
      <c r="A92" s="1">
        <f t="shared" si="8"/>
        <v>44321.454305555402</v>
      </c>
      <c r="B92" s="1">
        <f t="shared" si="5"/>
        <v>44321.449305555405</v>
      </c>
      <c r="C92" s="1">
        <f t="shared" si="6"/>
        <v>44321.4593055554</v>
      </c>
      <c r="D92" s="3" t="s">
        <v>22</v>
      </c>
      <c r="E92" t="s">
        <v>23</v>
      </c>
      <c r="F92" s="1">
        <f t="shared" si="7"/>
        <v>44324.4593055554</v>
      </c>
      <c r="G92" t="s">
        <v>36</v>
      </c>
      <c r="H92" t="str">
        <f>IFERROR(VLOOKUP(G92,[1]securities_master!$A$2:$F$832,3,FALSE),G92)</f>
        <v>Obligasi Negara RI Seri FR0061</v>
      </c>
      <c r="I92">
        <v>1</v>
      </c>
      <c r="J92" t="str">
        <f>VLOOKUP(I92,[1]securities_type!$A$2:$B$6,2,FALSE)</f>
        <v>Government</v>
      </c>
      <c r="K92" s="2">
        <v>103.59</v>
      </c>
      <c r="L92" s="2">
        <v>88</v>
      </c>
      <c r="M92" s="2">
        <v>9115.92</v>
      </c>
      <c r="N92" s="2">
        <v>8.39</v>
      </c>
      <c r="O92" t="s">
        <v>25</v>
      </c>
      <c r="P92" t="str">
        <f>VLOOKUP(O92,[1]transaction_type!$A$2:$E$32,3,FALSE)</f>
        <v>Outright</v>
      </c>
      <c r="Q92" t="s">
        <v>26</v>
      </c>
      <c r="R92" s="1">
        <v>45321</v>
      </c>
      <c r="S92">
        <v>2.7397260273972601</v>
      </c>
      <c r="T92" t="str">
        <f>IFERROR(VLOOKUP(G92,[1]securities_master!$A$2:$F$832,6,FALSE),"idAAA+")</f>
        <v>idAAA</v>
      </c>
      <c r="U92" s="2">
        <f>IF(VLOOKUP(G92,[1]securities_master!$A$2:$AW$832,39,FALSE)=0,6,VLOOKUP(G92,[1]securities_master!$A$2:$AW$832,39,FALSE))</f>
        <v>7</v>
      </c>
    </row>
    <row r="93" spans="1:21" x14ac:dyDescent="0.2">
      <c r="A93" s="1">
        <f t="shared" si="8"/>
        <v>44321.456305555403</v>
      </c>
      <c r="B93" s="1">
        <f t="shared" si="5"/>
        <v>44321.451305555405</v>
      </c>
      <c r="C93" s="1">
        <f t="shared" si="6"/>
        <v>44321.4613055554</v>
      </c>
      <c r="D93" s="3" t="s">
        <v>22</v>
      </c>
      <c r="E93" t="s">
        <v>23</v>
      </c>
      <c r="F93" s="1">
        <f t="shared" si="7"/>
        <v>44324.4613055554</v>
      </c>
      <c r="G93" t="s">
        <v>36</v>
      </c>
      <c r="H93" t="str">
        <f>IFERROR(VLOOKUP(G93,[1]securities_master!$A$2:$F$832,3,FALSE),G93)</f>
        <v>Obligasi Negara RI Seri FR0061</v>
      </c>
      <c r="I93">
        <v>1</v>
      </c>
      <c r="J93" t="str">
        <f>VLOOKUP(I93,[1]securities_type!$A$2:$B$6,2,FALSE)</f>
        <v>Government</v>
      </c>
      <c r="K93" s="2">
        <v>103.59</v>
      </c>
      <c r="L93" s="2">
        <v>74</v>
      </c>
      <c r="M93" s="2">
        <v>7665.66</v>
      </c>
      <c r="N93" s="2">
        <v>4.1936499999999999</v>
      </c>
      <c r="O93" t="s">
        <v>25</v>
      </c>
      <c r="P93" t="str">
        <f>VLOOKUP(O93,[1]transaction_type!$A$2:$E$32,3,FALSE)</f>
        <v>Outright</v>
      </c>
      <c r="Q93" t="s">
        <v>26</v>
      </c>
      <c r="R93" s="1">
        <v>45321</v>
      </c>
      <c r="S93">
        <v>2.7397260273972601</v>
      </c>
      <c r="T93" t="str">
        <f>IFERROR(VLOOKUP(G93,[1]securities_master!$A$2:$F$832,6,FALSE),"idAAA+")</f>
        <v>idAAA</v>
      </c>
      <c r="U93" s="2">
        <f>IF(VLOOKUP(G93,[1]securities_master!$A$2:$AW$832,39,FALSE)=0,6,VLOOKUP(G93,[1]securities_master!$A$2:$AW$832,39,FALSE))</f>
        <v>7</v>
      </c>
    </row>
    <row r="94" spans="1:21" x14ac:dyDescent="0.2">
      <c r="A94" s="1">
        <f t="shared" si="8"/>
        <v>44321.458305555403</v>
      </c>
      <c r="B94" s="1">
        <f t="shared" si="5"/>
        <v>44321.453305555406</v>
      </c>
      <c r="C94" s="1">
        <f t="shared" si="6"/>
        <v>44321.4633055554</v>
      </c>
      <c r="D94" s="3" t="s">
        <v>22</v>
      </c>
      <c r="E94" t="s">
        <v>23</v>
      </c>
      <c r="F94" s="1">
        <f t="shared" si="7"/>
        <v>44324.4633055554</v>
      </c>
      <c r="G94" t="s">
        <v>36</v>
      </c>
      <c r="H94" t="str">
        <f>IFERROR(VLOOKUP(G94,[1]securities_master!$A$2:$F$832,3,FALSE),G94)</f>
        <v>Obligasi Negara RI Seri FR0061</v>
      </c>
      <c r="I94">
        <v>1</v>
      </c>
      <c r="J94" t="str">
        <f>VLOOKUP(I94,[1]securities_type!$A$2:$B$6,2,FALSE)</f>
        <v>Government</v>
      </c>
      <c r="K94" s="2">
        <v>103.59</v>
      </c>
      <c r="L94" s="2">
        <v>84</v>
      </c>
      <c r="M94" s="2">
        <v>8701.56</v>
      </c>
      <c r="N94" s="2">
        <v>8.7899999999999991</v>
      </c>
      <c r="O94" t="s">
        <v>25</v>
      </c>
      <c r="P94" t="str">
        <f>VLOOKUP(O94,[1]transaction_type!$A$2:$E$32,3,FALSE)</f>
        <v>Outright</v>
      </c>
      <c r="Q94" t="s">
        <v>26</v>
      </c>
      <c r="R94" s="1">
        <v>45321</v>
      </c>
      <c r="S94">
        <v>2.7397260273972601</v>
      </c>
      <c r="T94" t="str">
        <f>IFERROR(VLOOKUP(G94,[1]securities_master!$A$2:$F$832,6,FALSE),"idAAA+")</f>
        <v>idAAA</v>
      </c>
      <c r="U94" s="2">
        <f>IF(VLOOKUP(G94,[1]securities_master!$A$2:$AW$832,39,FALSE)=0,6,VLOOKUP(G94,[1]securities_master!$A$2:$AW$832,39,FALSE))</f>
        <v>7</v>
      </c>
    </row>
    <row r="95" spans="1:21" x14ac:dyDescent="0.2">
      <c r="A95" s="1">
        <f t="shared" si="8"/>
        <v>44321.460305555403</v>
      </c>
      <c r="B95" s="1">
        <f t="shared" si="5"/>
        <v>44321.455305555406</v>
      </c>
      <c r="C95" s="1">
        <f t="shared" si="6"/>
        <v>44321.465305555401</v>
      </c>
      <c r="D95" s="3" t="s">
        <v>22</v>
      </c>
      <c r="E95" t="s">
        <v>23</v>
      </c>
      <c r="F95" s="1">
        <f t="shared" si="7"/>
        <v>44324.465305555401</v>
      </c>
      <c r="G95" t="s">
        <v>36</v>
      </c>
      <c r="H95" t="str">
        <f>IFERROR(VLOOKUP(G95,[1]securities_master!$A$2:$F$832,3,FALSE),G95)</f>
        <v>Obligasi Negara RI Seri FR0061</v>
      </c>
      <c r="I95">
        <v>1</v>
      </c>
      <c r="J95" t="str">
        <f>VLOOKUP(I95,[1]securities_type!$A$2:$B$6,2,FALSE)</f>
        <v>Government</v>
      </c>
      <c r="K95" s="2">
        <v>104.09</v>
      </c>
      <c r="L95" s="2">
        <v>45</v>
      </c>
      <c r="M95" s="2">
        <v>4684.05</v>
      </c>
      <c r="N95" s="2">
        <v>12.83455</v>
      </c>
      <c r="O95" t="s">
        <v>25</v>
      </c>
      <c r="P95" t="str">
        <f>VLOOKUP(O95,[1]transaction_type!$A$2:$E$32,3,FALSE)</f>
        <v>Outright</v>
      </c>
      <c r="Q95" t="s">
        <v>26</v>
      </c>
      <c r="R95" s="1">
        <v>45321</v>
      </c>
      <c r="S95">
        <v>2.7397260273972601</v>
      </c>
      <c r="T95" t="str">
        <f>IFERROR(VLOOKUP(G95,[1]securities_master!$A$2:$F$832,6,FALSE),"idAAA+")</f>
        <v>idAAA</v>
      </c>
      <c r="U95" s="2">
        <f>IF(VLOOKUP(G95,[1]securities_master!$A$2:$AW$832,39,FALSE)=0,6,VLOOKUP(G95,[1]securities_master!$A$2:$AW$832,39,FALSE))</f>
        <v>7</v>
      </c>
    </row>
    <row r="96" spans="1:21" x14ac:dyDescent="0.2">
      <c r="A96" s="1">
        <f t="shared" si="8"/>
        <v>44321.462305555404</v>
      </c>
      <c r="B96" s="1">
        <f t="shared" si="5"/>
        <v>44321.457305555406</v>
      </c>
      <c r="C96" s="1">
        <f t="shared" si="6"/>
        <v>44321.467305555401</v>
      </c>
      <c r="D96" s="3" t="s">
        <v>22</v>
      </c>
      <c r="E96" t="s">
        <v>23</v>
      </c>
      <c r="F96" s="1">
        <f t="shared" si="7"/>
        <v>44324.467305555401</v>
      </c>
      <c r="G96" t="s">
        <v>36</v>
      </c>
      <c r="H96" t="str">
        <f>IFERROR(VLOOKUP(G96,[1]securities_master!$A$2:$F$832,3,FALSE),G96)</f>
        <v>Obligasi Negara RI Seri FR0061</v>
      </c>
      <c r="I96">
        <v>1</v>
      </c>
      <c r="J96" t="str">
        <f>VLOOKUP(I96,[1]securities_type!$A$2:$B$6,2,FALSE)</f>
        <v>Government</v>
      </c>
      <c r="K96" s="2">
        <v>104.59</v>
      </c>
      <c r="L96" s="2">
        <v>47</v>
      </c>
      <c r="M96" s="2">
        <v>4915.7300000000005</v>
      </c>
      <c r="N96" s="2">
        <v>2</v>
      </c>
      <c r="O96" t="s">
        <v>25</v>
      </c>
      <c r="P96" t="str">
        <f>VLOOKUP(O96,[1]transaction_type!$A$2:$E$32,3,FALSE)</f>
        <v>Outright</v>
      </c>
      <c r="Q96" t="s">
        <v>26</v>
      </c>
      <c r="R96" s="1">
        <v>45321</v>
      </c>
      <c r="S96">
        <v>2.7397260273972601</v>
      </c>
      <c r="T96" t="str">
        <f>IFERROR(VLOOKUP(G96,[1]securities_master!$A$2:$F$832,6,FALSE),"idAAA+")</f>
        <v>idAAA</v>
      </c>
      <c r="U96" s="2">
        <f>IF(VLOOKUP(G96,[1]securities_master!$A$2:$AW$832,39,FALSE)=0,6,VLOOKUP(G96,[1]securities_master!$A$2:$AW$832,39,FALSE))</f>
        <v>7</v>
      </c>
    </row>
    <row r="97" spans="1:21" x14ac:dyDescent="0.2">
      <c r="A97" s="1">
        <f>A96+0.002</f>
        <v>44321.464305555404</v>
      </c>
      <c r="B97" s="1">
        <f t="shared" si="5"/>
        <v>44321.459305555407</v>
      </c>
      <c r="C97" s="1">
        <f t="shared" si="6"/>
        <v>44321.469305555402</v>
      </c>
      <c r="D97" s="3" t="s">
        <v>22</v>
      </c>
      <c r="E97" t="s">
        <v>23</v>
      </c>
      <c r="F97" s="1">
        <f t="shared" si="7"/>
        <v>44324.469305555402</v>
      </c>
      <c r="G97" t="s">
        <v>36</v>
      </c>
      <c r="H97" t="str">
        <f>IFERROR(VLOOKUP(G97,[1]securities_master!$A$2:$F$832,3,FALSE),G97)</f>
        <v>Obligasi Negara RI Seri FR0061</v>
      </c>
      <c r="I97">
        <v>1</v>
      </c>
      <c r="J97" t="str">
        <f>VLOOKUP(I97,[1]securities_type!$A$2:$B$6,2,FALSE)</f>
        <v>Government</v>
      </c>
      <c r="K97" s="2">
        <v>105.09</v>
      </c>
      <c r="L97" s="2">
        <v>81</v>
      </c>
      <c r="M97" s="2">
        <v>8512.2900000000009</v>
      </c>
      <c r="N97" s="2">
        <v>10</v>
      </c>
      <c r="O97" t="s">
        <v>25</v>
      </c>
      <c r="P97" t="str">
        <f>VLOOKUP(O97,[1]transaction_type!$A$2:$E$32,3,FALSE)</f>
        <v>Outright</v>
      </c>
      <c r="Q97" t="s">
        <v>26</v>
      </c>
      <c r="R97" s="1">
        <v>45321</v>
      </c>
      <c r="S97">
        <v>2.7397260273972601</v>
      </c>
      <c r="T97" t="str">
        <f>IFERROR(VLOOKUP(G97,[1]securities_master!$A$2:$F$832,6,FALSE),"idAAA+")</f>
        <v>idAAA</v>
      </c>
      <c r="U97" s="2">
        <f>IF(VLOOKUP(G97,[1]securities_master!$A$2:$AW$832,39,FALSE)=0,6,VLOOKUP(G97,[1]securities_master!$A$2:$AW$832,39,FALSE))</f>
        <v>7</v>
      </c>
    </row>
    <row r="98" spans="1:21" x14ac:dyDescent="0.2">
      <c r="A98" s="1">
        <f t="shared" si="8"/>
        <v>44321.466305555405</v>
      </c>
      <c r="B98" s="1">
        <f t="shared" si="5"/>
        <v>44321.461305555407</v>
      </c>
      <c r="C98" s="1">
        <f t="shared" si="6"/>
        <v>44321.471305555402</v>
      </c>
      <c r="D98" s="3" t="s">
        <v>22</v>
      </c>
      <c r="E98" t="s">
        <v>23</v>
      </c>
      <c r="F98" s="1">
        <f t="shared" si="7"/>
        <v>44324.471305555402</v>
      </c>
      <c r="G98" t="s">
        <v>36</v>
      </c>
      <c r="H98" t="str">
        <f>IFERROR(VLOOKUP(G98,[1]securities_master!$A$2:$F$832,3,FALSE),G98)</f>
        <v>Obligasi Negara RI Seri FR0061</v>
      </c>
      <c r="I98">
        <v>1</v>
      </c>
      <c r="J98" t="str">
        <f>VLOOKUP(I98,[1]securities_type!$A$2:$B$6,2,FALSE)</f>
        <v>Government</v>
      </c>
      <c r="K98" s="2">
        <v>105.59</v>
      </c>
      <c r="L98" s="2">
        <v>83</v>
      </c>
      <c r="M98" s="2">
        <v>8763.9700000000012</v>
      </c>
      <c r="N98" s="2">
        <v>4</v>
      </c>
      <c r="O98" t="s">
        <v>25</v>
      </c>
      <c r="P98" t="str">
        <f>VLOOKUP(O98,[1]transaction_type!$A$2:$E$32,3,FALSE)</f>
        <v>Outright</v>
      </c>
      <c r="Q98" t="s">
        <v>26</v>
      </c>
      <c r="R98" s="1">
        <v>45321</v>
      </c>
      <c r="S98">
        <v>2.7397260273972601</v>
      </c>
      <c r="T98" t="str">
        <f>IFERROR(VLOOKUP(G98,[1]securities_master!$A$2:$F$832,6,FALSE),"idAAA+")</f>
        <v>idAAA</v>
      </c>
      <c r="U98" s="2">
        <f>IF(VLOOKUP(G98,[1]securities_master!$A$2:$AW$832,39,FALSE)=0,6,VLOOKUP(G98,[1]securities_master!$A$2:$AW$832,39,FALSE))</f>
        <v>7</v>
      </c>
    </row>
    <row r="99" spans="1:21" x14ac:dyDescent="0.2">
      <c r="A99" s="1">
        <f t="shared" si="8"/>
        <v>44321.468305555405</v>
      </c>
      <c r="B99" s="1">
        <f t="shared" si="5"/>
        <v>44321.463305555408</v>
      </c>
      <c r="C99" s="1">
        <f t="shared" si="6"/>
        <v>44321.473305555402</v>
      </c>
      <c r="D99" s="3" t="s">
        <v>22</v>
      </c>
      <c r="E99" t="s">
        <v>23</v>
      </c>
      <c r="F99" s="1">
        <f t="shared" si="7"/>
        <v>44324.473305555402</v>
      </c>
      <c r="G99" t="s">
        <v>36</v>
      </c>
      <c r="H99" t="str">
        <f>IFERROR(VLOOKUP(G99,[1]securities_master!$A$2:$F$832,3,FALSE),G99)</f>
        <v>Obligasi Negara RI Seri FR0061</v>
      </c>
      <c r="I99">
        <v>1</v>
      </c>
      <c r="J99" t="str">
        <f>VLOOKUP(I99,[1]securities_type!$A$2:$B$6,2,FALSE)</f>
        <v>Government</v>
      </c>
      <c r="K99" s="2">
        <v>106.09</v>
      </c>
      <c r="L99" s="2">
        <v>41</v>
      </c>
      <c r="M99" s="2">
        <v>4349.6900000000005</v>
      </c>
      <c r="N99" s="2">
        <v>3</v>
      </c>
      <c r="O99" t="s">
        <v>25</v>
      </c>
      <c r="P99" t="str">
        <f>VLOOKUP(O99,[1]transaction_type!$A$2:$E$32,3,FALSE)</f>
        <v>Outright</v>
      </c>
      <c r="Q99" t="s">
        <v>26</v>
      </c>
      <c r="R99" s="1">
        <v>45321</v>
      </c>
      <c r="S99">
        <v>2.7397260273972601</v>
      </c>
      <c r="T99" t="str">
        <f>IFERROR(VLOOKUP(G99,[1]securities_master!$A$2:$F$832,6,FALSE),"idAAA+")</f>
        <v>idAAA</v>
      </c>
      <c r="U99" s="2">
        <f>IF(VLOOKUP(G99,[1]securities_master!$A$2:$AW$832,39,FALSE)=0,6,VLOOKUP(G99,[1]securities_master!$A$2:$AW$832,39,FALSE))</f>
        <v>7</v>
      </c>
    </row>
    <row r="100" spans="1:21" x14ac:dyDescent="0.2">
      <c r="A100" s="1">
        <f t="shared" si="8"/>
        <v>44321.470305555406</v>
      </c>
      <c r="B100" s="1">
        <f t="shared" si="5"/>
        <v>44321.465305555408</v>
      </c>
      <c r="C100" s="1">
        <f t="shared" si="6"/>
        <v>44321.475305555403</v>
      </c>
      <c r="D100" s="3" t="s">
        <v>22</v>
      </c>
      <c r="E100" t="s">
        <v>23</v>
      </c>
      <c r="F100" s="1">
        <f t="shared" si="7"/>
        <v>44324.475305555403</v>
      </c>
      <c r="G100" t="s">
        <v>36</v>
      </c>
      <c r="H100" t="str">
        <f>IFERROR(VLOOKUP(G100,[1]securities_master!$A$2:$F$832,3,FALSE),G100)</f>
        <v>Obligasi Negara RI Seri FR0061</v>
      </c>
      <c r="I100">
        <v>1</v>
      </c>
      <c r="J100" t="str">
        <f>VLOOKUP(I100,[1]securities_type!$A$2:$B$6,2,FALSE)</f>
        <v>Government</v>
      </c>
      <c r="K100" s="2">
        <v>106.59</v>
      </c>
      <c r="L100" s="2">
        <v>35</v>
      </c>
      <c r="M100" s="2">
        <v>3730.65</v>
      </c>
      <c r="N100" s="2">
        <v>5</v>
      </c>
      <c r="O100" t="s">
        <v>25</v>
      </c>
      <c r="P100" t="str">
        <f>VLOOKUP(O100,[1]transaction_type!$A$2:$E$32,3,FALSE)</f>
        <v>Outright</v>
      </c>
      <c r="Q100" t="s">
        <v>26</v>
      </c>
      <c r="R100" s="1">
        <v>45321</v>
      </c>
      <c r="S100">
        <v>2.7397260273972601</v>
      </c>
      <c r="T100" t="str">
        <f>IFERROR(VLOOKUP(G100,[1]securities_master!$A$2:$F$832,6,FALSE),"idAAA+")</f>
        <v>idAAA</v>
      </c>
      <c r="U100" s="2">
        <f>IF(VLOOKUP(G100,[1]securities_master!$A$2:$AW$832,39,FALSE)=0,6,VLOOKUP(G100,[1]securities_master!$A$2:$AW$832,39,FALSE))</f>
        <v>7</v>
      </c>
    </row>
    <row r="101" spans="1:21" x14ac:dyDescent="0.2">
      <c r="A101" s="1">
        <f t="shared" si="8"/>
        <v>44321.472305555406</v>
      </c>
      <c r="B101" s="1">
        <f t="shared" si="5"/>
        <v>44321.467305555409</v>
      </c>
      <c r="C101" s="1">
        <f t="shared" si="6"/>
        <v>44321.477305555403</v>
      </c>
      <c r="D101" s="3" t="s">
        <v>22</v>
      </c>
      <c r="E101" t="s">
        <v>23</v>
      </c>
      <c r="F101" s="1">
        <f t="shared" si="7"/>
        <v>44324.477305555403</v>
      </c>
      <c r="G101" t="s">
        <v>36</v>
      </c>
      <c r="H101" t="str">
        <f>IFERROR(VLOOKUP(G101,[1]securities_master!$A$2:$F$832,3,FALSE),G101)</f>
        <v>Obligasi Negara RI Seri FR0061</v>
      </c>
      <c r="I101">
        <v>1</v>
      </c>
      <c r="J101" t="str">
        <f>VLOOKUP(I101,[1]securities_type!$A$2:$B$6,2,FALSE)</f>
        <v>Government</v>
      </c>
      <c r="K101" s="2">
        <v>107.09</v>
      </c>
      <c r="L101" s="2">
        <v>33</v>
      </c>
      <c r="M101" s="2">
        <v>3533.9700000000003</v>
      </c>
      <c r="N101" s="2">
        <v>4</v>
      </c>
      <c r="O101" t="s">
        <v>25</v>
      </c>
      <c r="P101" t="str">
        <f>VLOOKUP(O101,[1]transaction_type!$A$2:$E$32,3,FALSE)</f>
        <v>Outright</v>
      </c>
      <c r="Q101" t="s">
        <v>26</v>
      </c>
      <c r="R101" s="1">
        <v>45321</v>
      </c>
      <c r="S101">
        <v>2.7397260273972601</v>
      </c>
      <c r="T101" t="str">
        <f>IFERROR(VLOOKUP(G101,[1]securities_master!$A$2:$F$832,6,FALSE),"idAAA+")</f>
        <v>idAAA</v>
      </c>
      <c r="U101" s="2">
        <f>IF(VLOOKUP(G101,[1]securities_master!$A$2:$AW$832,39,FALSE)=0,6,VLOOKUP(G101,[1]securities_master!$A$2:$AW$832,39,FALSE))</f>
        <v>7</v>
      </c>
    </row>
    <row r="102" spans="1:21" x14ac:dyDescent="0.2">
      <c r="A102" s="1">
        <f t="shared" si="8"/>
        <v>44321.474305555406</v>
      </c>
      <c r="B102" s="1">
        <f t="shared" si="5"/>
        <v>44321.469305555409</v>
      </c>
      <c r="C102" s="1">
        <f t="shared" si="6"/>
        <v>44321.479305555404</v>
      </c>
      <c r="D102" s="3" t="s">
        <v>22</v>
      </c>
      <c r="E102" t="s">
        <v>23</v>
      </c>
      <c r="F102" s="1">
        <f t="shared" si="7"/>
        <v>44324.479305555404</v>
      </c>
      <c r="G102" t="s">
        <v>36</v>
      </c>
      <c r="H102" t="str">
        <f>IFERROR(VLOOKUP(G102,[1]securities_master!$A$2:$F$832,3,FALSE),G102)</f>
        <v>Obligasi Negara RI Seri FR0061</v>
      </c>
      <c r="I102">
        <v>1</v>
      </c>
      <c r="J102" t="str">
        <f>VLOOKUP(I102,[1]securities_type!$A$2:$B$6,2,FALSE)</f>
        <v>Government</v>
      </c>
      <c r="K102" s="2">
        <v>106.79</v>
      </c>
      <c r="L102" s="2">
        <v>46</v>
      </c>
      <c r="M102" s="2">
        <v>4912.34</v>
      </c>
      <c r="N102" s="2">
        <v>8</v>
      </c>
      <c r="O102" t="s">
        <v>25</v>
      </c>
      <c r="P102" t="str">
        <f>VLOOKUP(O102,[1]transaction_type!$A$2:$E$32,3,FALSE)</f>
        <v>Outright</v>
      </c>
      <c r="Q102" t="s">
        <v>26</v>
      </c>
      <c r="R102" s="1">
        <v>45321</v>
      </c>
      <c r="S102">
        <v>2.7397260273972601</v>
      </c>
      <c r="T102" t="str">
        <f>IFERROR(VLOOKUP(G102,[1]securities_master!$A$2:$F$832,6,FALSE),"idAAA+")</f>
        <v>idAAA</v>
      </c>
      <c r="U102" s="2">
        <f>IF(VLOOKUP(G102,[1]securities_master!$A$2:$AW$832,39,FALSE)=0,6,VLOOKUP(G102,[1]securities_master!$A$2:$AW$832,39,FALSE))</f>
        <v>7</v>
      </c>
    </row>
    <row r="103" spans="1:21" x14ac:dyDescent="0.2">
      <c r="A103" s="1">
        <f t="shared" si="8"/>
        <v>44321.476305555407</v>
      </c>
      <c r="B103" s="1">
        <f t="shared" si="5"/>
        <v>44321.471305555409</v>
      </c>
      <c r="C103" s="1">
        <f t="shared" si="6"/>
        <v>44321.481305555404</v>
      </c>
      <c r="D103" s="3" t="s">
        <v>22</v>
      </c>
      <c r="E103" t="s">
        <v>23</v>
      </c>
      <c r="F103" s="1">
        <f t="shared" si="7"/>
        <v>44324.481305555404</v>
      </c>
      <c r="G103" t="s">
        <v>36</v>
      </c>
      <c r="H103" t="str">
        <f>IFERROR(VLOOKUP(G103,[1]securities_master!$A$2:$F$832,3,FALSE),G103)</f>
        <v>Obligasi Negara RI Seri FR0061</v>
      </c>
      <c r="I103">
        <v>1</v>
      </c>
      <c r="J103" t="str">
        <f>VLOOKUP(I103,[1]securities_type!$A$2:$B$6,2,FALSE)</f>
        <v>Government</v>
      </c>
      <c r="K103" s="2">
        <v>106.49000000000001</v>
      </c>
      <c r="L103" s="2">
        <v>62</v>
      </c>
      <c r="M103" s="2">
        <v>6602.380000000001</v>
      </c>
      <c r="N103" s="2">
        <v>2</v>
      </c>
      <c r="O103" t="s">
        <v>25</v>
      </c>
      <c r="P103" t="str">
        <f>VLOOKUP(O103,[1]transaction_type!$A$2:$E$32,3,FALSE)</f>
        <v>Outright</v>
      </c>
      <c r="Q103" t="s">
        <v>26</v>
      </c>
      <c r="R103" s="1">
        <v>45321</v>
      </c>
      <c r="S103">
        <v>2.7397260273972601</v>
      </c>
      <c r="T103" t="str">
        <f>IFERROR(VLOOKUP(G103,[1]securities_master!$A$2:$F$832,6,FALSE),"idAAA+")</f>
        <v>idAAA</v>
      </c>
      <c r="U103" s="2">
        <f>IF(VLOOKUP(G103,[1]securities_master!$A$2:$AW$832,39,FALSE)=0,6,VLOOKUP(G103,[1]securities_master!$A$2:$AW$832,39,FALSE))</f>
        <v>7</v>
      </c>
    </row>
    <row r="104" spans="1:21" x14ac:dyDescent="0.2">
      <c r="A104" s="1">
        <f t="shared" si="8"/>
        <v>44321.478305555407</v>
      </c>
      <c r="B104" s="1">
        <f t="shared" si="5"/>
        <v>44321.47330555541</v>
      </c>
      <c r="C104" s="1">
        <f t="shared" si="6"/>
        <v>44321.483305555405</v>
      </c>
      <c r="D104" s="3" t="s">
        <v>22</v>
      </c>
      <c r="E104" t="s">
        <v>23</v>
      </c>
      <c r="F104" s="1">
        <f t="shared" si="7"/>
        <v>44324.483305555405</v>
      </c>
      <c r="G104" t="s">
        <v>36</v>
      </c>
      <c r="H104" t="str">
        <f>IFERROR(VLOOKUP(G104,[1]securities_master!$A$2:$F$832,3,FALSE),G104)</f>
        <v>Obligasi Negara RI Seri FR0061</v>
      </c>
      <c r="I104">
        <v>1</v>
      </c>
      <c r="J104" t="str">
        <f>VLOOKUP(I104,[1]securities_type!$A$2:$B$6,2,FALSE)</f>
        <v>Government</v>
      </c>
      <c r="K104" s="2">
        <v>106.19000000000001</v>
      </c>
      <c r="L104" s="2">
        <v>30</v>
      </c>
      <c r="M104" s="2">
        <v>3185.7000000000003</v>
      </c>
      <c r="N104" s="2">
        <v>3</v>
      </c>
      <c r="O104" t="s">
        <v>25</v>
      </c>
      <c r="P104" t="str">
        <f>VLOOKUP(O104,[1]transaction_type!$A$2:$E$32,3,FALSE)</f>
        <v>Outright</v>
      </c>
      <c r="Q104" t="s">
        <v>26</v>
      </c>
      <c r="R104" s="1">
        <v>45321</v>
      </c>
      <c r="S104">
        <v>2.7397260273972601</v>
      </c>
      <c r="T104" t="str">
        <f>IFERROR(VLOOKUP(G104,[1]securities_master!$A$2:$F$832,6,FALSE),"idAAA+")</f>
        <v>idAAA</v>
      </c>
      <c r="U104" s="2">
        <f>IF(VLOOKUP(G104,[1]securities_master!$A$2:$AW$832,39,FALSE)=0,6,VLOOKUP(G104,[1]securities_master!$A$2:$AW$832,39,FALSE))</f>
        <v>7</v>
      </c>
    </row>
    <row r="105" spans="1:21" x14ac:dyDescent="0.2">
      <c r="A105" s="1">
        <f>A104+0.002</f>
        <v>44321.480305555408</v>
      </c>
      <c r="B105" s="1">
        <f t="shared" si="5"/>
        <v>44321.47530555541</v>
      </c>
      <c r="C105" s="1">
        <f t="shared" si="6"/>
        <v>44321.485305555405</v>
      </c>
      <c r="D105" s="3" t="s">
        <v>22</v>
      </c>
      <c r="E105" t="s">
        <v>23</v>
      </c>
      <c r="F105" s="1">
        <f t="shared" si="7"/>
        <v>44324.485305555405</v>
      </c>
      <c r="G105" t="s">
        <v>36</v>
      </c>
      <c r="H105" t="str">
        <f>IFERROR(VLOOKUP(G105,[1]securities_master!$A$2:$F$832,3,FALSE),G105)</f>
        <v>Obligasi Negara RI Seri FR0061</v>
      </c>
      <c r="I105">
        <v>1</v>
      </c>
      <c r="J105" t="str">
        <f>VLOOKUP(I105,[1]securities_type!$A$2:$B$6,2,FALSE)</f>
        <v>Government</v>
      </c>
      <c r="K105" s="2">
        <v>105.89000000000001</v>
      </c>
      <c r="L105" s="2">
        <v>80</v>
      </c>
      <c r="M105" s="2">
        <v>8471.2000000000007</v>
      </c>
      <c r="N105" s="2">
        <v>4</v>
      </c>
      <c r="O105" t="s">
        <v>25</v>
      </c>
      <c r="P105" t="str">
        <f>VLOOKUP(O105,[1]transaction_type!$A$2:$E$32,3,FALSE)</f>
        <v>Outright</v>
      </c>
      <c r="Q105" t="s">
        <v>26</v>
      </c>
      <c r="R105" s="1">
        <v>45321</v>
      </c>
      <c r="S105">
        <v>2.7397260273972601</v>
      </c>
      <c r="T105" t="str">
        <f>IFERROR(VLOOKUP(G105,[1]securities_master!$A$2:$F$832,6,FALSE),"idAAA+")</f>
        <v>idAAA</v>
      </c>
      <c r="U105" s="2">
        <f>IF(VLOOKUP(G105,[1]securities_master!$A$2:$AW$832,39,FALSE)=0,6,VLOOKUP(G105,[1]securities_master!$A$2:$AW$832,39,FALSE))</f>
        <v>7</v>
      </c>
    </row>
    <row r="106" spans="1:21" x14ac:dyDescent="0.2">
      <c r="A106" s="1">
        <f t="shared" si="8"/>
        <v>44321.482305555408</v>
      </c>
      <c r="B106" s="1">
        <f t="shared" si="5"/>
        <v>44321.477305555411</v>
      </c>
      <c r="C106" s="1">
        <f t="shared" si="6"/>
        <v>44321.487305555405</v>
      </c>
      <c r="D106" s="3" t="s">
        <v>22</v>
      </c>
      <c r="E106" t="s">
        <v>23</v>
      </c>
      <c r="F106" s="1">
        <f t="shared" si="7"/>
        <v>44324.487305555405</v>
      </c>
      <c r="G106" t="s">
        <v>36</v>
      </c>
      <c r="H106" t="str">
        <f>IFERROR(VLOOKUP(G106,[1]securities_master!$A$2:$F$832,3,FALSE),G106)</f>
        <v>Obligasi Negara RI Seri FR0061</v>
      </c>
      <c r="I106">
        <v>1</v>
      </c>
      <c r="J106" t="str">
        <f>VLOOKUP(I106,[1]securities_type!$A$2:$B$6,2,FALSE)</f>
        <v>Government</v>
      </c>
      <c r="K106" s="2">
        <v>105.59000000000002</v>
      </c>
      <c r="L106" s="2">
        <v>38</v>
      </c>
      <c r="M106" s="2">
        <v>4012.4200000000005</v>
      </c>
      <c r="N106" s="2">
        <v>4</v>
      </c>
      <c r="O106" t="s">
        <v>25</v>
      </c>
      <c r="P106" t="str">
        <f>VLOOKUP(O106,[1]transaction_type!$A$2:$E$32,3,FALSE)</f>
        <v>Outright</v>
      </c>
      <c r="Q106" t="s">
        <v>26</v>
      </c>
      <c r="R106" s="1">
        <v>45321</v>
      </c>
      <c r="S106">
        <v>2.7397260273972601</v>
      </c>
      <c r="T106" t="str">
        <f>IFERROR(VLOOKUP(G106,[1]securities_master!$A$2:$F$832,6,FALSE),"idAAA+")</f>
        <v>idAAA</v>
      </c>
      <c r="U106" s="2">
        <f>IF(VLOOKUP(G106,[1]securities_master!$A$2:$AW$832,39,FALSE)=0,6,VLOOKUP(G106,[1]securities_master!$A$2:$AW$832,39,FALSE))</f>
        <v>7</v>
      </c>
    </row>
    <row r="107" spans="1:21" x14ac:dyDescent="0.2">
      <c r="A107" s="1">
        <f t="shared" si="8"/>
        <v>44321.484305555408</v>
      </c>
      <c r="B107" s="1">
        <f t="shared" si="5"/>
        <v>44321.479305555411</v>
      </c>
      <c r="C107" s="1">
        <f t="shared" si="6"/>
        <v>44321.489305555406</v>
      </c>
      <c r="D107" s="3" t="s">
        <v>22</v>
      </c>
      <c r="E107" t="s">
        <v>23</v>
      </c>
      <c r="F107" s="1">
        <f t="shared" si="7"/>
        <v>44324.489305555406</v>
      </c>
      <c r="G107" t="s">
        <v>36</v>
      </c>
      <c r="H107" t="str">
        <f>IFERROR(VLOOKUP(G107,[1]securities_master!$A$2:$F$832,3,FALSE),G107)</f>
        <v>Obligasi Negara RI Seri FR0061</v>
      </c>
      <c r="I107">
        <v>1</v>
      </c>
      <c r="J107" t="str">
        <f>VLOOKUP(I107,[1]securities_type!$A$2:$B$6,2,FALSE)</f>
        <v>Government</v>
      </c>
      <c r="K107" s="2">
        <v>105.29000000000002</v>
      </c>
      <c r="L107" s="2">
        <v>99</v>
      </c>
      <c r="M107" s="2">
        <v>10423.710000000003</v>
      </c>
      <c r="N107" s="2">
        <v>6</v>
      </c>
      <c r="O107" t="s">
        <v>25</v>
      </c>
      <c r="P107" t="str">
        <f>VLOOKUP(O107,[1]transaction_type!$A$2:$E$32,3,FALSE)</f>
        <v>Outright</v>
      </c>
      <c r="Q107" t="s">
        <v>26</v>
      </c>
      <c r="R107" s="1">
        <v>45321</v>
      </c>
      <c r="S107">
        <v>2.7397260273972601</v>
      </c>
      <c r="T107" t="str">
        <f>IFERROR(VLOOKUP(G107,[1]securities_master!$A$2:$F$832,6,FALSE),"idAAA+")</f>
        <v>idAAA</v>
      </c>
      <c r="U107" s="2">
        <f>IF(VLOOKUP(G107,[1]securities_master!$A$2:$AW$832,39,FALSE)=0,6,VLOOKUP(G107,[1]securities_master!$A$2:$AW$832,39,FALSE))</f>
        <v>7</v>
      </c>
    </row>
    <row r="108" spans="1:21" x14ac:dyDescent="0.2">
      <c r="A108" s="1">
        <f>A107+0.09</f>
        <v>44321.574305555405</v>
      </c>
      <c r="B108" s="1">
        <f t="shared" si="5"/>
        <v>44321.569305555407</v>
      </c>
      <c r="C108" s="1">
        <f t="shared" si="6"/>
        <v>44321.579305555402</v>
      </c>
      <c r="D108" s="3" t="s">
        <v>22</v>
      </c>
      <c r="E108" t="s">
        <v>23</v>
      </c>
      <c r="F108" s="1">
        <f t="shared" si="7"/>
        <v>44324.579305555402</v>
      </c>
      <c r="G108" t="s">
        <v>36</v>
      </c>
      <c r="H108" t="str">
        <f>IFERROR(VLOOKUP(G108,[1]securities_master!$A$2:$F$832,3,FALSE),G108)</f>
        <v>Obligasi Negara RI Seri FR0061</v>
      </c>
      <c r="I108">
        <v>1</v>
      </c>
      <c r="J108" t="str">
        <f>VLOOKUP(I108,[1]securities_type!$A$2:$B$6,2,FALSE)</f>
        <v>Government</v>
      </c>
      <c r="K108" s="2">
        <v>104.99000000000002</v>
      </c>
      <c r="L108" s="2">
        <v>42</v>
      </c>
      <c r="M108" s="2">
        <v>4409.5800000000008</v>
      </c>
      <c r="N108" s="2">
        <v>4</v>
      </c>
      <c r="O108" t="s">
        <v>22</v>
      </c>
      <c r="P108" t="str">
        <f>VLOOKUP(O108,[1]transaction_type!$A$2:$E$32,3,FALSE)</f>
        <v>Asset Transfer</v>
      </c>
      <c r="Q108" t="s">
        <v>37</v>
      </c>
      <c r="R108" s="1">
        <v>45321</v>
      </c>
      <c r="S108">
        <v>2.7397260273972601</v>
      </c>
      <c r="T108" t="str">
        <f>IFERROR(VLOOKUP(G108,[1]securities_master!$A$2:$F$832,6,FALSE),"idAAA+")</f>
        <v>idAAA</v>
      </c>
      <c r="U108" s="2">
        <f>IF(VLOOKUP(G108,[1]securities_master!$A$2:$AW$832,39,FALSE)=0,6,VLOOKUP(G108,[1]securities_master!$A$2:$AW$832,39,FALSE))</f>
        <v>7</v>
      </c>
    </row>
    <row r="109" spans="1:21" x14ac:dyDescent="0.2">
      <c r="A109" s="1">
        <f t="shared" si="8"/>
        <v>44321.576305555405</v>
      </c>
      <c r="B109" s="1">
        <f t="shared" si="5"/>
        <v>44321.571305555408</v>
      </c>
      <c r="C109" s="1">
        <f t="shared" si="6"/>
        <v>44321.581305555403</v>
      </c>
      <c r="D109" s="3" t="s">
        <v>22</v>
      </c>
      <c r="E109" t="s">
        <v>23</v>
      </c>
      <c r="F109" s="1">
        <f t="shared" si="7"/>
        <v>44324.581305555403</v>
      </c>
      <c r="G109" t="s">
        <v>36</v>
      </c>
      <c r="H109" t="str">
        <f>IFERROR(VLOOKUP(G109,[1]securities_master!$A$2:$F$832,3,FALSE),G109)</f>
        <v>Obligasi Negara RI Seri FR0061</v>
      </c>
      <c r="I109">
        <v>1</v>
      </c>
      <c r="J109" t="str">
        <f>VLOOKUP(I109,[1]securities_type!$A$2:$B$6,2,FALSE)</f>
        <v>Government</v>
      </c>
      <c r="K109" s="2">
        <v>104.69000000000003</v>
      </c>
      <c r="L109" s="2">
        <v>29</v>
      </c>
      <c r="M109" s="2">
        <v>3036.0100000000007</v>
      </c>
      <c r="N109" s="2">
        <v>9</v>
      </c>
      <c r="O109" t="s">
        <v>22</v>
      </c>
      <c r="P109" t="str">
        <f>VLOOKUP(O109,[1]transaction_type!$A$2:$E$32,3,FALSE)</f>
        <v>Asset Transfer</v>
      </c>
      <c r="Q109" t="s">
        <v>26</v>
      </c>
      <c r="R109" s="1">
        <v>45321</v>
      </c>
      <c r="S109">
        <v>2.7397260273972601</v>
      </c>
      <c r="T109" t="str">
        <f>IFERROR(VLOOKUP(G109,[1]securities_master!$A$2:$F$832,6,FALSE),"idAAA+")</f>
        <v>idAAA</v>
      </c>
      <c r="U109" s="2">
        <f>IF(VLOOKUP(G109,[1]securities_master!$A$2:$AW$832,39,FALSE)=0,6,VLOOKUP(G109,[1]securities_master!$A$2:$AW$832,39,FALSE))</f>
        <v>7</v>
      </c>
    </row>
    <row r="110" spans="1:21" x14ac:dyDescent="0.2">
      <c r="A110" s="1">
        <f t="shared" si="8"/>
        <v>44321.578305555406</v>
      </c>
      <c r="B110" s="1">
        <f t="shared" si="5"/>
        <v>44321.573305555408</v>
      </c>
      <c r="C110" s="1">
        <f t="shared" si="6"/>
        <v>44321.583305555403</v>
      </c>
      <c r="D110" s="3" t="s">
        <v>22</v>
      </c>
      <c r="E110" t="s">
        <v>23</v>
      </c>
      <c r="F110" s="1">
        <f t="shared" si="7"/>
        <v>44324.583305555403</v>
      </c>
      <c r="G110" t="s">
        <v>36</v>
      </c>
      <c r="H110" t="str">
        <f>IFERROR(VLOOKUP(G110,[1]securities_master!$A$2:$F$832,3,FALSE),G110)</f>
        <v>Obligasi Negara RI Seri FR0061</v>
      </c>
      <c r="I110">
        <v>1</v>
      </c>
      <c r="J110" t="str">
        <f>VLOOKUP(I110,[1]securities_type!$A$2:$B$6,2,FALSE)</f>
        <v>Government</v>
      </c>
      <c r="K110" s="2">
        <v>104.73000000000003</v>
      </c>
      <c r="L110" s="2">
        <v>59</v>
      </c>
      <c r="M110" s="2">
        <v>6179.0700000000015</v>
      </c>
      <c r="N110" s="2">
        <v>5</v>
      </c>
      <c r="O110" t="s">
        <v>22</v>
      </c>
      <c r="P110" t="str">
        <f>VLOOKUP(O110,[1]transaction_type!$A$2:$E$32,3,FALSE)</f>
        <v>Asset Transfer</v>
      </c>
      <c r="Q110" t="s">
        <v>26</v>
      </c>
      <c r="R110" s="1">
        <v>45321</v>
      </c>
      <c r="S110">
        <v>2.7397260273972601</v>
      </c>
      <c r="T110" t="str">
        <f>IFERROR(VLOOKUP(G110,[1]securities_master!$A$2:$F$832,6,FALSE),"idAAA+")</f>
        <v>idAAA</v>
      </c>
      <c r="U110" s="2">
        <f>IF(VLOOKUP(G110,[1]securities_master!$A$2:$AW$832,39,FALSE)=0,6,VLOOKUP(G110,[1]securities_master!$A$2:$AW$832,39,FALSE))</f>
        <v>7</v>
      </c>
    </row>
    <row r="111" spans="1:21" x14ac:dyDescent="0.2">
      <c r="A111" s="1">
        <f t="shared" si="8"/>
        <v>44321.580305555406</v>
      </c>
      <c r="B111" s="1">
        <f t="shared" si="5"/>
        <v>44321.575305555409</v>
      </c>
      <c r="C111" s="1">
        <f t="shared" si="6"/>
        <v>44321.585305555403</v>
      </c>
      <c r="D111" s="3" t="s">
        <v>22</v>
      </c>
      <c r="E111" t="s">
        <v>23</v>
      </c>
      <c r="F111" s="1">
        <f t="shared" si="7"/>
        <v>44324.585305555403</v>
      </c>
      <c r="G111" t="s">
        <v>36</v>
      </c>
      <c r="H111" t="str">
        <f>IFERROR(VLOOKUP(G111,[1]securities_master!$A$2:$F$832,3,FALSE),G111)</f>
        <v>Obligasi Negara RI Seri FR0061</v>
      </c>
      <c r="I111">
        <v>1</v>
      </c>
      <c r="J111" t="str">
        <f>VLOOKUP(I111,[1]securities_type!$A$2:$B$6,2,FALSE)</f>
        <v>Government</v>
      </c>
      <c r="K111" s="2">
        <v>104.77000000000004</v>
      </c>
      <c r="L111" s="2">
        <v>28</v>
      </c>
      <c r="M111" s="2">
        <v>2933.5600000000013</v>
      </c>
      <c r="N111" s="2">
        <v>3</v>
      </c>
      <c r="O111" t="s">
        <v>22</v>
      </c>
      <c r="P111" t="str">
        <f>VLOOKUP(O111,[1]transaction_type!$A$2:$E$32,3,FALSE)</f>
        <v>Asset Transfer</v>
      </c>
      <c r="Q111" t="s">
        <v>26</v>
      </c>
      <c r="R111" s="1">
        <v>45321</v>
      </c>
      <c r="S111">
        <v>2.7397260273972601</v>
      </c>
      <c r="T111" t="str">
        <f>IFERROR(VLOOKUP(G111,[1]securities_master!$A$2:$F$832,6,FALSE),"idAAA+")</f>
        <v>idAAA</v>
      </c>
      <c r="U111" s="2">
        <f>IF(VLOOKUP(G111,[1]securities_master!$A$2:$AW$832,39,FALSE)=0,6,VLOOKUP(G111,[1]securities_master!$A$2:$AW$832,39,FALSE))</f>
        <v>7</v>
      </c>
    </row>
    <row r="112" spans="1:21" x14ac:dyDescent="0.2">
      <c r="A112" s="1">
        <f t="shared" si="8"/>
        <v>44321.582305555406</v>
      </c>
      <c r="B112" s="1">
        <f t="shared" si="5"/>
        <v>44321.577305555409</v>
      </c>
      <c r="C112" s="1">
        <f t="shared" si="6"/>
        <v>44321.587305555404</v>
      </c>
      <c r="D112" s="3" t="s">
        <v>22</v>
      </c>
      <c r="E112" t="s">
        <v>23</v>
      </c>
      <c r="F112" s="1">
        <f t="shared" si="7"/>
        <v>44324.587305555404</v>
      </c>
      <c r="G112" t="s">
        <v>36</v>
      </c>
      <c r="H112" t="str">
        <f>IFERROR(VLOOKUP(G112,[1]securities_master!$A$2:$F$832,3,FALSE),G112)</f>
        <v>Obligasi Negara RI Seri FR0061</v>
      </c>
      <c r="I112">
        <v>1</v>
      </c>
      <c r="J112" t="str">
        <f>VLOOKUP(I112,[1]securities_type!$A$2:$B$6,2,FALSE)</f>
        <v>Government</v>
      </c>
      <c r="K112" s="2">
        <v>104.81000000000004</v>
      </c>
      <c r="L112" s="2">
        <v>16</v>
      </c>
      <c r="M112" s="2">
        <v>1676.9600000000007</v>
      </c>
      <c r="N112" s="2">
        <v>6</v>
      </c>
      <c r="O112" t="s">
        <v>22</v>
      </c>
      <c r="P112" t="str">
        <f>VLOOKUP(O112,[1]transaction_type!$A$2:$E$32,3,FALSE)</f>
        <v>Asset Transfer</v>
      </c>
      <c r="Q112" t="s">
        <v>26</v>
      </c>
      <c r="R112" s="1">
        <v>45321</v>
      </c>
      <c r="S112">
        <v>2.7397260273972601</v>
      </c>
      <c r="T112" t="str">
        <f>IFERROR(VLOOKUP(G112,[1]securities_master!$A$2:$F$832,6,FALSE),"idAAA+")</f>
        <v>idAAA</v>
      </c>
      <c r="U112" s="2">
        <f>IF(VLOOKUP(G112,[1]securities_master!$A$2:$AW$832,39,FALSE)=0,6,VLOOKUP(G112,[1]securities_master!$A$2:$AW$832,39,FALSE))</f>
        <v>7</v>
      </c>
    </row>
    <row r="113" spans="1:21" x14ac:dyDescent="0.2">
      <c r="A113" s="1">
        <f t="shared" si="8"/>
        <v>44321.584305555407</v>
      </c>
      <c r="B113" s="1">
        <f t="shared" si="5"/>
        <v>44321.57930555541</v>
      </c>
      <c r="C113" s="1">
        <f t="shared" si="6"/>
        <v>44321.589305555404</v>
      </c>
      <c r="D113" s="3" t="s">
        <v>22</v>
      </c>
      <c r="E113" t="s">
        <v>23</v>
      </c>
      <c r="F113" s="1">
        <f t="shared" si="7"/>
        <v>44324.589305555404</v>
      </c>
      <c r="G113" t="s">
        <v>36</v>
      </c>
      <c r="H113" t="str">
        <f>IFERROR(VLOOKUP(G113,[1]securities_master!$A$2:$F$832,3,FALSE),G113)</f>
        <v>Obligasi Negara RI Seri FR0061</v>
      </c>
      <c r="I113">
        <v>1</v>
      </c>
      <c r="J113" t="str">
        <f>VLOOKUP(I113,[1]securities_type!$A$2:$B$6,2,FALSE)</f>
        <v>Government</v>
      </c>
      <c r="K113" s="2">
        <v>104.85000000000005</v>
      </c>
      <c r="L113" s="2">
        <v>64</v>
      </c>
      <c r="M113" s="2">
        <v>6710.4000000000033</v>
      </c>
      <c r="N113" s="2">
        <v>5</v>
      </c>
      <c r="O113" t="s">
        <v>22</v>
      </c>
      <c r="P113" t="str">
        <f>VLOOKUP(O113,[1]transaction_type!$A$2:$E$32,3,FALSE)</f>
        <v>Asset Transfer</v>
      </c>
      <c r="Q113" t="s">
        <v>26</v>
      </c>
      <c r="R113" s="1">
        <v>45321</v>
      </c>
      <c r="S113">
        <v>2.7397260273972601</v>
      </c>
      <c r="T113" t="str">
        <f>IFERROR(VLOOKUP(G113,[1]securities_master!$A$2:$F$832,6,FALSE),"idAAA+")</f>
        <v>idAAA</v>
      </c>
      <c r="U113" s="2">
        <f>IF(VLOOKUP(G113,[1]securities_master!$A$2:$AW$832,39,FALSE)=0,6,VLOOKUP(G113,[1]securities_master!$A$2:$AW$832,39,FALSE))</f>
        <v>7</v>
      </c>
    </row>
    <row r="114" spans="1:21" x14ac:dyDescent="0.2">
      <c r="A114" s="1">
        <f t="shared" si="8"/>
        <v>44321.586305555407</v>
      </c>
      <c r="B114" s="1">
        <f t="shared" si="5"/>
        <v>44321.58130555541</v>
      </c>
      <c r="C114" s="1">
        <f t="shared" si="6"/>
        <v>44321.591305555405</v>
      </c>
      <c r="D114" s="3" t="s">
        <v>22</v>
      </c>
      <c r="E114" t="s">
        <v>23</v>
      </c>
      <c r="F114" s="1">
        <f t="shared" si="7"/>
        <v>44324.591305555405</v>
      </c>
      <c r="G114" t="s">
        <v>36</v>
      </c>
      <c r="H114" t="str">
        <f>IFERROR(VLOOKUP(G114,[1]securities_master!$A$2:$F$832,3,FALSE),G114)</f>
        <v>Obligasi Negara RI Seri FR0061</v>
      </c>
      <c r="I114">
        <v>1</v>
      </c>
      <c r="J114" t="str">
        <f>VLOOKUP(I114,[1]securities_type!$A$2:$B$6,2,FALSE)</f>
        <v>Government</v>
      </c>
      <c r="K114" s="2">
        <v>104.89000000000006</v>
      </c>
      <c r="L114" s="2">
        <v>53</v>
      </c>
      <c r="M114" s="2">
        <v>5559.1700000000028</v>
      </c>
      <c r="N114" s="2">
        <v>4</v>
      </c>
      <c r="O114" t="s">
        <v>22</v>
      </c>
      <c r="P114" t="str">
        <f>VLOOKUP(O114,[1]transaction_type!$A$2:$E$32,3,FALSE)</f>
        <v>Asset Transfer</v>
      </c>
      <c r="Q114" t="s">
        <v>26</v>
      </c>
      <c r="R114" s="1">
        <v>45321</v>
      </c>
      <c r="S114">
        <v>2.7397260273972601</v>
      </c>
      <c r="T114" t="str">
        <f>IFERROR(VLOOKUP(G114,[1]securities_master!$A$2:$F$832,6,FALSE),"idAAA+")</f>
        <v>idAAA</v>
      </c>
      <c r="U114" s="2">
        <f>IF(VLOOKUP(G114,[1]securities_master!$A$2:$AW$832,39,FALSE)=0,6,VLOOKUP(G114,[1]securities_master!$A$2:$AW$832,39,FALSE))</f>
        <v>7</v>
      </c>
    </row>
    <row r="115" spans="1:21" x14ac:dyDescent="0.2">
      <c r="A115" s="1">
        <f t="shared" si="8"/>
        <v>44321.588305555408</v>
      </c>
      <c r="B115" s="1">
        <f t="shared" si="5"/>
        <v>44321.58330555541</v>
      </c>
      <c r="C115" s="1">
        <f t="shared" si="6"/>
        <v>44321.593305555405</v>
      </c>
      <c r="D115" s="3" t="s">
        <v>22</v>
      </c>
      <c r="E115" t="s">
        <v>23</v>
      </c>
      <c r="F115" s="1">
        <f t="shared" si="7"/>
        <v>44324.593305555405</v>
      </c>
      <c r="G115" t="s">
        <v>36</v>
      </c>
      <c r="H115" t="str">
        <f>IFERROR(VLOOKUP(G115,[1]securities_master!$A$2:$F$832,3,FALSE),G115)</f>
        <v>Obligasi Negara RI Seri FR0061</v>
      </c>
      <c r="I115">
        <v>1</v>
      </c>
      <c r="J115" t="str">
        <f>VLOOKUP(I115,[1]securities_type!$A$2:$B$6,2,FALSE)</f>
        <v>Government</v>
      </c>
      <c r="K115" s="2">
        <v>104.93000000000006</v>
      </c>
      <c r="L115" s="2">
        <v>27</v>
      </c>
      <c r="M115" s="2">
        <v>2833.1100000000015</v>
      </c>
      <c r="N115" s="2">
        <v>4</v>
      </c>
      <c r="O115" t="s">
        <v>22</v>
      </c>
      <c r="P115" t="str">
        <f>VLOOKUP(O115,[1]transaction_type!$A$2:$E$32,3,FALSE)</f>
        <v>Asset Transfer</v>
      </c>
      <c r="Q115" t="s">
        <v>26</v>
      </c>
      <c r="R115" s="1">
        <v>45321</v>
      </c>
      <c r="S115">
        <v>2.7397260273972601</v>
      </c>
      <c r="T115" t="str">
        <f>IFERROR(VLOOKUP(G115,[1]securities_master!$A$2:$F$832,6,FALSE),"idAAA+")</f>
        <v>idAAA</v>
      </c>
      <c r="U115" s="2">
        <f>IF(VLOOKUP(G115,[1]securities_master!$A$2:$AW$832,39,FALSE)=0,6,VLOOKUP(G115,[1]securities_master!$A$2:$AW$832,39,FALSE))</f>
        <v>7</v>
      </c>
    </row>
    <row r="116" spans="1:21" x14ac:dyDescent="0.2">
      <c r="A116" s="1">
        <f t="shared" si="8"/>
        <v>44321.590305555408</v>
      </c>
      <c r="B116" s="1">
        <f t="shared" si="5"/>
        <v>44321.585305555411</v>
      </c>
      <c r="C116" s="1">
        <f t="shared" si="6"/>
        <v>44321.595305555406</v>
      </c>
      <c r="D116" s="3" t="s">
        <v>22</v>
      </c>
      <c r="E116" t="s">
        <v>23</v>
      </c>
      <c r="F116" s="1">
        <f t="shared" si="7"/>
        <v>44324.595305555406</v>
      </c>
      <c r="G116" t="s">
        <v>36</v>
      </c>
      <c r="H116" t="str">
        <f>IFERROR(VLOOKUP(G116,[1]securities_master!$A$2:$F$832,3,FALSE),G116)</f>
        <v>Obligasi Negara RI Seri FR0061</v>
      </c>
      <c r="I116">
        <v>1</v>
      </c>
      <c r="J116" t="str">
        <f>VLOOKUP(I116,[1]securities_type!$A$2:$B$6,2,FALSE)</f>
        <v>Government</v>
      </c>
      <c r="K116" s="2">
        <v>104.97000000000007</v>
      </c>
      <c r="L116" s="2">
        <v>55</v>
      </c>
      <c r="M116" s="2">
        <v>5773.350000000004</v>
      </c>
      <c r="N116" s="2">
        <v>3</v>
      </c>
      <c r="O116" t="s">
        <v>22</v>
      </c>
      <c r="P116" t="str">
        <f>VLOOKUP(O116,[1]transaction_type!$A$2:$E$32,3,FALSE)</f>
        <v>Asset Transfer</v>
      </c>
      <c r="Q116" t="s">
        <v>26</v>
      </c>
      <c r="R116" s="1">
        <v>45321</v>
      </c>
      <c r="S116">
        <v>2.7397260273972601</v>
      </c>
      <c r="T116" t="str">
        <f>IFERROR(VLOOKUP(G116,[1]securities_master!$A$2:$F$832,6,FALSE),"idAAA+")</f>
        <v>idAAA</v>
      </c>
      <c r="U116" s="2">
        <f>IF(VLOOKUP(G116,[1]securities_master!$A$2:$AW$832,39,FALSE)=0,6,VLOOKUP(G116,[1]securities_master!$A$2:$AW$832,39,FALSE))</f>
        <v>7</v>
      </c>
    </row>
    <row r="117" spans="1:21" x14ac:dyDescent="0.2">
      <c r="A117" s="1">
        <f t="shared" si="8"/>
        <v>44321.592305555409</v>
      </c>
      <c r="B117" s="1">
        <f t="shared" si="5"/>
        <v>44321.587305555411</v>
      </c>
      <c r="C117" s="1">
        <f t="shared" si="6"/>
        <v>44321.597305555406</v>
      </c>
      <c r="D117" s="3" t="s">
        <v>22</v>
      </c>
      <c r="E117" t="s">
        <v>23</v>
      </c>
      <c r="F117" s="1">
        <f t="shared" si="7"/>
        <v>44324.597305555406</v>
      </c>
      <c r="G117" t="s">
        <v>36</v>
      </c>
      <c r="H117" t="str">
        <f>IFERROR(VLOOKUP(G117,[1]securities_master!$A$2:$F$832,3,FALSE),G117)</f>
        <v>Obligasi Negara RI Seri FR0061</v>
      </c>
      <c r="I117">
        <v>1</v>
      </c>
      <c r="J117" t="str">
        <f>VLOOKUP(I117,[1]securities_type!$A$2:$B$6,2,FALSE)</f>
        <v>Government</v>
      </c>
      <c r="K117" s="2">
        <v>105.01000000000008</v>
      </c>
      <c r="L117" s="2">
        <v>72</v>
      </c>
      <c r="M117" s="2">
        <v>7560.7200000000057</v>
      </c>
      <c r="N117" s="2">
        <v>9</v>
      </c>
      <c r="O117" t="s">
        <v>25</v>
      </c>
      <c r="P117" t="str">
        <f>VLOOKUP(O117,[1]transaction_type!$A$2:$E$32,3,FALSE)</f>
        <v>Outright</v>
      </c>
      <c r="Q117" t="s">
        <v>26</v>
      </c>
      <c r="R117" s="1">
        <v>45321</v>
      </c>
      <c r="S117">
        <v>2.7397260273972601</v>
      </c>
      <c r="T117" t="str">
        <f>IFERROR(VLOOKUP(G117,[1]securities_master!$A$2:$F$832,6,FALSE),"idAAA+")</f>
        <v>idAAA</v>
      </c>
      <c r="U117" s="2">
        <f>IF(VLOOKUP(G117,[1]securities_master!$A$2:$AW$832,39,FALSE)=0,6,VLOOKUP(G117,[1]securities_master!$A$2:$AW$832,39,FALSE))</f>
        <v>7</v>
      </c>
    </row>
    <row r="118" spans="1:21" x14ac:dyDescent="0.2">
      <c r="A118" s="1">
        <f t="shared" si="8"/>
        <v>44321.594305555409</v>
      </c>
      <c r="B118" s="1">
        <f t="shared" si="5"/>
        <v>44321.589305555412</v>
      </c>
      <c r="C118" s="1">
        <f t="shared" si="6"/>
        <v>44321.599305555406</v>
      </c>
      <c r="D118" s="3" t="s">
        <v>22</v>
      </c>
      <c r="E118" t="s">
        <v>23</v>
      </c>
      <c r="F118" s="1">
        <f t="shared" si="7"/>
        <v>44324.599305555406</v>
      </c>
      <c r="G118" t="s">
        <v>36</v>
      </c>
      <c r="H118" t="str">
        <f>IFERROR(VLOOKUP(G118,[1]securities_master!$A$2:$F$832,3,FALSE),G118)</f>
        <v>Obligasi Negara RI Seri FR0061</v>
      </c>
      <c r="I118">
        <v>1</v>
      </c>
      <c r="J118" t="str">
        <f>VLOOKUP(I118,[1]securities_type!$A$2:$B$6,2,FALSE)</f>
        <v>Government</v>
      </c>
      <c r="K118" s="2">
        <v>105.05000000000008</v>
      </c>
      <c r="L118" s="2">
        <v>61</v>
      </c>
      <c r="M118" s="2">
        <v>6408.0500000000047</v>
      </c>
      <c r="N118" s="2">
        <v>5</v>
      </c>
      <c r="O118" t="s">
        <v>25</v>
      </c>
      <c r="P118" t="str">
        <f>VLOOKUP(O118,[1]transaction_type!$A$2:$E$32,3,FALSE)</f>
        <v>Outright</v>
      </c>
      <c r="Q118" t="s">
        <v>26</v>
      </c>
      <c r="R118" s="1">
        <v>45321</v>
      </c>
      <c r="S118">
        <v>2.7397260273972601</v>
      </c>
      <c r="T118" t="str">
        <f>IFERROR(VLOOKUP(G118,[1]securities_master!$A$2:$F$832,6,FALSE),"idAAA+")</f>
        <v>idAAA</v>
      </c>
      <c r="U118" s="2">
        <f>IF(VLOOKUP(G118,[1]securities_master!$A$2:$AW$832,39,FALSE)=0,6,VLOOKUP(G118,[1]securities_master!$A$2:$AW$832,39,FALSE))</f>
        <v>7</v>
      </c>
    </row>
    <row r="119" spans="1:21" x14ac:dyDescent="0.2">
      <c r="A119" s="1">
        <f t="shared" si="8"/>
        <v>44321.596305555409</v>
      </c>
      <c r="B119" s="1">
        <f t="shared" si="5"/>
        <v>44321.591305555412</v>
      </c>
      <c r="C119" s="1">
        <f t="shared" si="6"/>
        <v>44321.601305555407</v>
      </c>
      <c r="D119" s="3" t="s">
        <v>22</v>
      </c>
      <c r="E119" t="s">
        <v>23</v>
      </c>
      <c r="F119" s="1">
        <f t="shared" si="7"/>
        <v>44324.601305555407</v>
      </c>
      <c r="G119" t="s">
        <v>36</v>
      </c>
      <c r="H119" t="str">
        <f>IFERROR(VLOOKUP(G119,[1]securities_master!$A$2:$F$832,3,FALSE),G119)</f>
        <v>Obligasi Negara RI Seri FR0061</v>
      </c>
      <c r="I119">
        <v>1</v>
      </c>
      <c r="J119" t="str">
        <f>VLOOKUP(I119,[1]securities_type!$A$2:$B$6,2,FALSE)</f>
        <v>Government</v>
      </c>
      <c r="K119" s="2">
        <v>105.12000000000008</v>
      </c>
      <c r="L119" s="2">
        <v>93</v>
      </c>
      <c r="M119" s="2">
        <v>9776.1600000000071</v>
      </c>
      <c r="N119" s="2">
        <v>10</v>
      </c>
      <c r="O119" t="s">
        <v>25</v>
      </c>
      <c r="P119" t="str">
        <f>VLOOKUP(O119,[1]transaction_type!$A$2:$E$32,3,FALSE)</f>
        <v>Outright</v>
      </c>
      <c r="Q119" t="s">
        <v>26</v>
      </c>
      <c r="R119" s="1">
        <v>45321</v>
      </c>
      <c r="S119">
        <v>2.7397260273972601</v>
      </c>
      <c r="T119" t="str">
        <f>IFERROR(VLOOKUP(G119,[1]securities_master!$A$2:$F$832,6,FALSE),"idAAA+")</f>
        <v>idAAA</v>
      </c>
      <c r="U119" s="2">
        <f>IF(VLOOKUP(G119,[1]securities_master!$A$2:$AW$832,39,FALSE)=0,6,VLOOKUP(G119,[1]securities_master!$A$2:$AW$832,39,FALSE))</f>
        <v>7</v>
      </c>
    </row>
    <row r="120" spans="1:21" x14ac:dyDescent="0.2">
      <c r="A120" s="1">
        <f t="shared" si="8"/>
        <v>44321.59830555541</v>
      </c>
      <c r="B120" s="1">
        <f t="shared" si="5"/>
        <v>44321.593305555412</v>
      </c>
      <c r="C120" s="1">
        <f t="shared" si="6"/>
        <v>44321.603305555407</v>
      </c>
      <c r="D120" s="3" t="s">
        <v>22</v>
      </c>
      <c r="E120" t="s">
        <v>23</v>
      </c>
      <c r="F120" s="1">
        <f t="shared" si="7"/>
        <v>44324.603305555407</v>
      </c>
      <c r="G120" t="s">
        <v>36</v>
      </c>
      <c r="H120" t="str">
        <f>IFERROR(VLOOKUP(G120,[1]securities_master!$A$2:$F$832,3,FALSE),G120)</f>
        <v>Obligasi Negara RI Seri FR0061</v>
      </c>
      <c r="I120">
        <v>1</v>
      </c>
      <c r="J120" t="str">
        <f>VLOOKUP(I120,[1]securities_type!$A$2:$B$6,2,FALSE)</f>
        <v>Government</v>
      </c>
      <c r="K120" s="2">
        <v>105.19000000000007</v>
      </c>
      <c r="L120" s="2">
        <v>94</v>
      </c>
      <c r="M120" s="2">
        <v>9887.860000000006</v>
      </c>
      <c r="N120" s="2">
        <v>2</v>
      </c>
      <c r="O120" t="s">
        <v>25</v>
      </c>
      <c r="P120" t="str">
        <f>VLOOKUP(O120,[1]transaction_type!$A$2:$E$32,3,FALSE)</f>
        <v>Outright</v>
      </c>
      <c r="Q120" t="s">
        <v>26</v>
      </c>
      <c r="R120" s="1">
        <v>45321</v>
      </c>
      <c r="S120">
        <v>2.7397260273972601</v>
      </c>
      <c r="T120" t="str">
        <f>IFERROR(VLOOKUP(G120,[1]securities_master!$A$2:$F$832,6,FALSE),"idAAA+")</f>
        <v>idAAA</v>
      </c>
      <c r="U120" s="2">
        <f>IF(VLOOKUP(G120,[1]securities_master!$A$2:$AW$832,39,FALSE)=0,6,VLOOKUP(G120,[1]securities_master!$A$2:$AW$832,39,FALSE))</f>
        <v>7</v>
      </c>
    </row>
    <row r="121" spans="1:21" x14ac:dyDescent="0.2">
      <c r="A121" s="1">
        <f t="shared" si="8"/>
        <v>44321.60030555541</v>
      </c>
      <c r="B121" s="1">
        <f t="shared" si="5"/>
        <v>44321.595305555413</v>
      </c>
      <c r="C121" s="1">
        <f t="shared" si="6"/>
        <v>44321.605305555408</v>
      </c>
      <c r="D121" s="3" t="s">
        <v>22</v>
      </c>
      <c r="E121" t="s">
        <v>23</v>
      </c>
      <c r="F121" s="1">
        <f t="shared" si="7"/>
        <v>44324.605305555408</v>
      </c>
      <c r="G121" t="s">
        <v>36</v>
      </c>
      <c r="H121" t="str">
        <f>IFERROR(VLOOKUP(G121,[1]securities_master!$A$2:$F$832,3,FALSE),G121)</f>
        <v>Obligasi Negara RI Seri FR0061</v>
      </c>
      <c r="I121">
        <v>1</v>
      </c>
      <c r="J121" t="str">
        <f>VLOOKUP(I121,[1]securities_type!$A$2:$B$6,2,FALSE)</f>
        <v>Government</v>
      </c>
      <c r="K121" s="2">
        <v>105.26000000000006</v>
      </c>
      <c r="L121" s="2">
        <v>45</v>
      </c>
      <c r="M121" s="2">
        <v>4736.7000000000025</v>
      </c>
      <c r="N121" s="2">
        <v>2</v>
      </c>
      <c r="O121" t="s">
        <v>25</v>
      </c>
      <c r="P121" t="str">
        <f>VLOOKUP(O121,[1]transaction_type!$A$2:$E$32,3,FALSE)</f>
        <v>Outright</v>
      </c>
      <c r="Q121" t="s">
        <v>26</v>
      </c>
      <c r="R121" s="1">
        <v>45321</v>
      </c>
      <c r="S121">
        <v>2.7397260273972601</v>
      </c>
      <c r="T121" t="str">
        <f>IFERROR(VLOOKUP(G121,[1]securities_master!$A$2:$F$832,6,FALSE),"idAAA+")</f>
        <v>idAAA</v>
      </c>
      <c r="U121" s="2">
        <f>IF(VLOOKUP(G121,[1]securities_master!$A$2:$AW$832,39,FALSE)=0,6,VLOOKUP(G121,[1]securities_master!$A$2:$AW$832,39,FALSE))</f>
        <v>7</v>
      </c>
    </row>
    <row r="122" spans="1:21" x14ac:dyDescent="0.2">
      <c r="A122" s="1">
        <f t="shared" si="8"/>
        <v>44321.602305555411</v>
      </c>
      <c r="B122" s="1">
        <f t="shared" si="5"/>
        <v>44321.597305555413</v>
      </c>
      <c r="C122" s="1">
        <f t="shared" si="6"/>
        <v>44321.607305555408</v>
      </c>
      <c r="D122" s="3" t="s">
        <v>22</v>
      </c>
      <c r="E122" t="s">
        <v>23</v>
      </c>
      <c r="F122" s="1">
        <f t="shared" si="7"/>
        <v>44324.607305555408</v>
      </c>
      <c r="G122" t="s">
        <v>36</v>
      </c>
      <c r="H122" t="str">
        <f>IFERROR(VLOOKUP(G122,[1]securities_master!$A$2:$F$832,3,FALSE),G122)</f>
        <v>Obligasi Negara RI Seri FR0061</v>
      </c>
      <c r="I122">
        <v>1</v>
      </c>
      <c r="J122" t="str">
        <f>VLOOKUP(I122,[1]securities_type!$A$2:$B$6,2,FALSE)</f>
        <v>Government</v>
      </c>
      <c r="K122" s="2">
        <v>105.33000000000006</v>
      </c>
      <c r="L122" s="2">
        <v>58</v>
      </c>
      <c r="M122" s="2">
        <v>6109.1400000000031</v>
      </c>
      <c r="N122" s="2">
        <v>4</v>
      </c>
      <c r="O122" t="s">
        <v>25</v>
      </c>
      <c r="P122" t="str">
        <f>VLOOKUP(O122,[1]transaction_type!$A$2:$E$32,3,FALSE)</f>
        <v>Outright</v>
      </c>
      <c r="Q122" t="s">
        <v>26</v>
      </c>
      <c r="R122" s="1">
        <v>45321</v>
      </c>
      <c r="S122">
        <v>2.7397260273972601</v>
      </c>
      <c r="T122" t="str">
        <f>IFERROR(VLOOKUP(G122,[1]securities_master!$A$2:$F$832,6,FALSE),"idAAA+")</f>
        <v>idAAA</v>
      </c>
      <c r="U122" s="2">
        <f>IF(VLOOKUP(G122,[1]securities_master!$A$2:$AW$832,39,FALSE)=0,6,VLOOKUP(G122,[1]securities_master!$A$2:$AW$832,39,FALSE))</f>
        <v>7</v>
      </c>
    </row>
    <row r="123" spans="1:21" x14ac:dyDescent="0.2">
      <c r="A123" s="1">
        <f t="shared" si="8"/>
        <v>44321.604305555411</v>
      </c>
      <c r="B123" s="1">
        <f t="shared" si="5"/>
        <v>44321.599305555414</v>
      </c>
      <c r="C123" s="1">
        <f t="shared" si="6"/>
        <v>44321.609305555408</v>
      </c>
      <c r="D123" s="3" t="s">
        <v>22</v>
      </c>
      <c r="E123" t="s">
        <v>23</v>
      </c>
      <c r="F123" s="1">
        <f t="shared" si="7"/>
        <v>44324.609305555408</v>
      </c>
      <c r="G123" t="s">
        <v>36</v>
      </c>
      <c r="H123" t="str">
        <f>IFERROR(VLOOKUP(G123,[1]securities_master!$A$2:$F$832,3,FALSE),G123)</f>
        <v>Obligasi Negara RI Seri FR0061</v>
      </c>
      <c r="I123">
        <v>1</v>
      </c>
      <c r="J123" t="str">
        <f>VLOOKUP(I123,[1]securities_type!$A$2:$B$6,2,FALSE)</f>
        <v>Government</v>
      </c>
      <c r="K123" s="2">
        <v>105.40000000000005</v>
      </c>
      <c r="L123" s="2">
        <v>43</v>
      </c>
      <c r="M123" s="2">
        <v>4532.2000000000016</v>
      </c>
      <c r="N123" s="2">
        <v>4</v>
      </c>
      <c r="O123" t="s">
        <v>25</v>
      </c>
      <c r="P123" t="str">
        <f>VLOOKUP(O123,[1]transaction_type!$A$2:$E$32,3,FALSE)</f>
        <v>Outright</v>
      </c>
      <c r="Q123" t="s">
        <v>26</v>
      </c>
      <c r="R123" s="1">
        <v>45321</v>
      </c>
      <c r="S123">
        <v>2.7397260273972601</v>
      </c>
      <c r="T123" t="str">
        <f>IFERROR(VLOOKUP(G123,[1]securities_master!$A$2:$F$832,6,FALSE),"idAAA+")</f>
        <v>idAAA</v>
      </c>
      <c r="U123" s="2">
        <f>IF(VLOOKUP(G123,[1]securities_master!$A$2:$AW$832,39,FALSE)=0,6,VLOOKUP(G123,[1]securities_master!$A$2:$AW$832,39,FALSE))</f>
        <v>7</v>
      </c>
    </row>
    <row r="124" spans="1:21" x14ac:dyDescent="0.2">
      <c r="A124" s="1">
        <f t="shared" si="8"/>
        <v>44321.606305555411</v>
      </c>
      <c r="B124" s="1">
        <f t="shared" si="5"/>
        <v>44321.601305555414</v>
      </c>
      <c r="C124" s="1">
        <f t="shared" si="6"/>
        <v>44321.611305555409</v>
      </c>
      <c r="D124" s="3" t="s">
        <v>22</v>
      </c>
      <c r="E124" t="s">
        <v>23</v>
      </c>
      <c r="F124" s="1">
        <f t="shared" si="7"/>
        <v>44324.611305555409</v>
      </c>
      <c r="G124" t="s">
        <v>36</v>
      </c>
      <c r="H124" t="str">
        <f>IFERROR(VLOOKUP(G124,[1]securities_master!$A$2:$F$832,3,FALSE),G124)</f>
        <v>Obligasi Negara RI Seri FR0061</v>
      </c>
      <c r="I124">
        <v>1</v>
      </c>
      <c r="J124" t="str">
        <f>VLOOKUP(I124,[1]securities_type!$A$2:$B$6,2,FALSE)</f>
        <v>Government</v>
      </c>
      <c r="K124" s="2">
        <v>105.47000000000004</v>
      </c>
      <c r="L124" s="2">
        <v>23</v>
      </c>
      <c r="M124" s="2">
        <v>2425.8100000000009</v>
      </c>
      <c r="N124" s="2">
        <v>2</v>
      </c>
      <c r="O124" t="s">
        <v>25</v>
      </c>
      <c r="P124" t="str">
        <f>VLOOKUP(O124,[1]transaction_type!$A$2:$E$32,3,FALSE)</f>
        <v>Outright</v>
      </c>
      <c r="Q124" t="s">
        <v>26</v>
      </c>
      <c r="R124" s="1">
        <v>45321</v>
      </c>
      <c r="S124">
        <v>2.7397260273972601</v>
      </c>
      <c r="T124" t="str">
        <f>IFERROR(VLOOKUP(G124,[1]securities_master!$A$2:$F$832,6,FALSE),"idAAA+")</f>
        <v>idAAA</v>
      </c>
      <c r="U124" s="2">
        <f>IF(VLOOKUP(G124,[1]securities_master!$A$2:$AW$832,39,FALSE)=0,6,VLOOKUP(G124,[1]securities_master!$A$2:$AW$832,39,FALSE))</f>
        <v>7</v>
      </c>
    </row>
    <row r="125" spans="1:21" x14ac:dyDescent="0.2">
      <c r="A125" s="1">
        <f t="shared" si="8"/>
        <v>44321.608305555412</v>
      </c>
      <c r="B125" s="1">
        <f t="shared" si="5"/>
        <v>44321.603305555414</v>
      </c>
      <c r="C125" s="1">
        <f t="shared" si="6"/>
        <v>44321.613305555409</v>
      </c>
      <c r="D125" s="3" t="s">
        <v>22</v>
      </c>
      <c r="E125" t="s">
        <v>23</v>
      </c>
      <c r="F125" s="1">
        <f t="shared" si="7"/>
        <v>44324.613305555409</v>
      </c>
      <c r="G125" t="s">
        <v>38</v>
      </c>
      <c r="H125" t="str">
        <f>IFERROR(VLOOKUP(G125,[1]securities_master!$A$2:$F$832,3,FALSE),G125)</f>
        <v>Obligasi Berkelanjutan I Bank Panin Tahap I Tahun 2012</v>
      </c>
      <c r="I125">
        <v>2</v>
      </c>
      <c r="J125" t="str">
        <f>VLOOKUP(I125,[1]securities_type!$A$2:$B$6,2,FALSE)</f>
        <v>Corporate</v>
      </c>
      <c r="K125" s="2">
        <v>100</v>
      </c>
      <c r="L125" s="2">
        <v>22</v>
      </c>
      <c r="M125" s="2">
        <v>2200</v>
      </c>
      <c r="N125" s="2">
        <v>5</v>
      </c>
      <c r="O125" t="s">
        <v>25</v>
      </c>
      <c r="P125" t="str">
        <f>VLOOKUP(O125,[1]transaction_type!$A$2:$E$32,3,FALSE)</f>
        <v>Outright</v>
      </c>
      <c r="Q125" t="s">
        <v>26</v>
      </c>
      <c r="R125" s="1">
        <v>45321</v>
      </c>
      <c r="S125">
        <v>2.7397260273972601</v>
      </c>
      <c r="T125" t="str">
        <f>IFERROR(VLOOKUP(G125,[1]securities_master!$A$2:$F$832,6,FALSE),"idAAA+")</f>
        <v>idAA</v>
      </c>
      <c r="U125" s="2">
        <f>IF(VLOOKUP(G125,[1]securities_master!$A$2:$AW$832,39,FALSE)=0,6,VLOOKUP(G125,[1]securities_master!$A$2:$AW$832,39,FALSE))</f>
        <v>8.15</v>
      </c>
    </row>
    <row r="126" spans="1:21" x14ac:dyDescent="0.2">
      <c r="A126" s="1">
        <f t="shared" si="8"/>
        <v>44321.610305555412</v>
      </c>
      <c r="B126" s="1">
        <f t="shared" si="5"/>
        <v>44321.605305555415</v>
      </c>
      <c r="C126" s="1">
        <f t="shared" si="6"/>
        <v>44321.61530555541</v>
      </c>
      <c r="D126" s="3" t="s">
        <v>22</v>
      </c>
      <c r="E126" t="s">
        <v>23</v>
      </c>
      <c r="F126" s="1">
        <f t="shared" si="7"/>
        <v>44324.61530555541</v>
      </c>
      <c r="G126" t="s">
        <v>39</v>
      </c>
      <c r="H126" t="str">
        <f>IFERROR(VLOOKUP(G126,[1]securities_master!$A$2:$F$832,3,FALSE),G126)</f>
        <v>Obligasi Berkelanjutan I OCBC NISP Tahap I Tahun 2013 Seri C Dengan Tingkat Bunga Tetap</v>
      </c>
      <c r="I126">
        <v>2</v>
      </c>
      <c r="J126" t="str">
        <f>VLOOKUP(I126,[1]securities_type!$A$2:$B$6,2,FALSE)</f>
        <v>Corporate</v>
      </c>
      <c r="K126" s="2">
        <v>101.1</v>
      </c>
      <c r="L126" s="2">
        <v>16</v>
      </c>
      <c r="M126" s="2">
        <v>1617.6</v>
      </c>
      <c r="N126" s="2">
        <v>10</v>
      </c>
      <c r="O126" t="s">
        <v>25</v>
      </c>
      <c r="P126" t="str">
        <f>VLOOKUP(O126,[1]transaction_type!$A$2:$E$32,3,FALSE)</f>
        <v>Outright</v>
      </c>
      <c r="Q126" t="s">
        <v>26</v>
      </c>
      <c r="R126" s="1">
        <v>45321</v>
      </c>
      <c r="S126">
        <v>2.7397260273972601</v>
      </c>
      <c r="T126" t="str">
        <f>IFERROR(VLOOKUP(G126,[1]securities_master!$A$2:$F$832,6,FALSE),"idAAA+")</f>
        <v>idAAA</v>
      </c>
      <c r="U126" s="2">
        <f>IF(VLOOKUP(G126,[1]securities_master!$A$2:$AW$832,39,FALSE)=0,6,VLOOKUP(G126,[1]securities_master!$A$2:$AW$832,39,FALSE))</f>
        <v>7.4</v>
      </c>
    </row>
    <row r="127" spans="1:21" x14ac:dyDescent="0.2">
      <c r="A127" s="1">
        <f t="shared" si="8"/>
        <v>44321.612305555413</v>
      </c>
      <c r="B127" s="1">
        <f t="shared" si="5"/>
        <v>44321.607305555415</v>
      </c>
      <c r="C127" s="1">
        <f t="shared" si="6"/>
        <v>44321.61730555541</v>
      </c>
      <c r="D127" s="3" t="s">
        <v>40</v>
      </c>
      <c r="E127" t="s">
        <v>23</v>
      </c>
      <c r="F127" s="1">
        <f t="shared" si="7"/>
        <v>44324.61730555541</v>
      </c>
      <c r="G127" t="s">
        <v>41</v>
      </c>
      <c r="H127" t="str">
        <f>IFERROR(VLOOKUP(G127,[1]securities_master!$A$2:$F$832,3,FALSE),G127)</f>
        <v>Obligasi Berkelanjutan Indonesia Eximbank I Dengan Tingkat Bunga Tetap Tahap II Tahun 2012 Seri B</v>
      </c>
      <c r="I127">
        <v>2</v>
      </c>
      <c r="J127" t="str">
        <f>VLOOKUP(I127,[1]securities_type!$A$2:$B$6,2,FALSE)</f>
        <v>Corporate</v>
      </c>
      <c r="K127" s="2">
        <v>102</v>
      </c>
      <c r="L127" s="2">
        <v>19</v>
      </c>
      <c r="M127" s="2">
        <v>1938</v>
      </c>
      <c r="N127" s="2">
        <v>2</v>
      </c>
      <c r="O127" t="s">
        <v>25</v>
      </c>
      <c r="P127" t="str">
        <f>VLOOKUP(O127,[1]transaction_type!$A$2:$E$32,3,FALSE)</f>
        <v>Outright</v>
      </c>
      <c r="Q127" t="s">
        <v>26</v>
      </c>
      <c r="R127" s="1">
        <v>44883</v>
      </c>
      <c r="S127">
        <v>1.5397260273972602</v>
      </c>
      <c r="T127" t="str">
        <f>IFERROR(VLOOKUP(G127,[1]securities_master!$A$2:$F$832,6,FALSE),"idAAA+")</f>
        <v>idAAA</v>
      </c>
      <c r="U127" s="2">
        <f>IF(VLOOKUP(G127,[1]securities_master!$A$2:$AW$832,39,FALSE)=0,6,VLOOKUP(G127,[1]securities_master!$A$2:$AW$832,39,FALSE))</f>
        <v>6.5</v>
      </c>
    </row>
    <row r="128" spans="1:21" x14ac:dyDescent="0.2">
      <c r="A128" s="1">
        <f t="shared" si="8"/>
        <v>44321.614305555413</v>
      </c>
      <c r="B128" s="1">
        <f t="shared" si="5"/>
        <v>44321.609305555416</v>
      </c>
      <c r="C128" s="1">
        <f t="shared" si="6"/>
        <v>44321.61930555541</v>
      </c>
      <c r="D128" s="3" t="s">
        <v>40</v>
      </c>
      <c r="E128" t="s">
        <v>23</v>
      </c>
      <c r="F128" s="1">
        <f t="shared" si="7"/>
        <v>44324.61930555541</v>
      </c>
      <c r="G128" t="s">
        <v>42</v>
      </c>
      <c r="H128" t="str">
        <f>IFERROR(VLOOKUP(G128,[1]securities_master!$A$2:$F$832,3,FALSE),G128)</f>
        <v>Ultrajaya II Tahun 2001 Seri B</v>
      </c>
      <c r="I128">
        <v>2</v>
      </c>
      <c r="J128" t="str">
        <f>VLOOKUP(I128,[1]securities_type!$A$2:$B$6,2,FALSE)</f>
        <v>Corporate</v>
      </c>
      <c r="K128" s="2">
        <v>102.04</v>
      </c>
      <c r="L128" s="2">
        <v>15</v>
      </c>
      <c r="M128" s="2">
        <v>1530.6000000000001</v>
      </c>
      <c r="N128" s="2">
        <v>3</v>
      </c>
      <c r="O128" t="s">
        <v>25</v>
      </c>
      <c r="P128" t="str">
        <f>VLOOKUP(O128,[1]transaction_type!$A$2:$E$32,3,FALSE)</f>
        <v>Outright</v>
      </c>
      <c r="Q128" t="s">
        <v>26</v>
      </c>
      <c r="R128" s="1">
        <v>45225</v>
      </c>
      <c r="S128">
        <v>2.4767123287671233</v>
      </c>
      <c r="T128" t="str">
        <f>IFERROR(VLOOKUP(G128,[1]securities_master!$A$2:$F$832,6,FALSE),"idAAA+")</f>
        <v>idBBB+</v>
      </c>
      <c r="U128" s="2">
        <f>IF(VLOOKUP(G128,[1]securities_master!$A$2:$AW$832,39,FALSE)=0,6,VLOOKUP(G128,[1]securities_master!$A$2:$AW$832,39,FALSE))</f>
        <v>18.25</v>
      </c>
    </row>
    <row r="129" spans="1:21" x14ac:dyDescent="0.2">
      <c r="A129" s="1">
        <f t="shared" si="8"/>
        <v>44321.616305555413</v>
      </c>
      <c r="B129" s="1">
        <f t="shared" si="5"/>
        <v>44321.611305555416</v>
      </c>
      <c r="C129" s="1">
        <f t="shared" si="6"/>
        <v>44321.621305555411</v>
      </c>
      <c r="D129" s="3" t="s">
        <v>22</v>
      </c>
      <c r="E129" t="s">
        <v>23</v>
      </c>
      <c r="F129" s="1">
        <f t="shared" si="7"/>
        <v>44324.621305555411</v>
      </c>
      <c r="G129" t="s">
        <v>43</v>
      </c>
      <c r="H129" t="str">
        <f>IFERROR(VLOOKUP(G129,[1]securities_master!$A$2:$F$832,3,FALSE),G129)</f>
        <v>Perum Pegadaian VIII Tahun 2001 Seri A</v>
      </c>
      <c r="I129">
        <v>2</v>
      </c>
      <c r="J129" t="str">
        <f>VLOOKUP(I129,[1]securities_type!$A$2:$B$6,2,FALSE)</f>
        <v>Corporate</v>
      </c>
      <c r="K129" s="2">
        <v>100.05</v>
      </c>
      <c r="L129" s="2">
        <v>36</v>
      </c>
      <c r="M129" s="2">
        <v>3601.7999999999997</v>
      </c>
      <c r="N129" s="2">
        <v>2</v>
      </c>
      <c r="O129" t="s">
        <v>25</v>
      </c>
      <c r="P129" t="str">
        <f>VLOOKUP(O129,[1]transaction_type!$A$2:$E$32,3,FALSE)</f>
        <v>Outright</v>
      </c>
      <c r="Q129" t="s">
        <v>26</v>
      </c>
      <c r="R129" s="1">
        <v>45321</v>
      </c>
      <c r="S129">
        <v>2.7397260273972601</v>
      </c>
      <c r="T129" t="str">
        <f>IFERROR(VLOOKUP(G129,[1]securities_master!$A$2:$F$832,6,FALSE),"idAAA+")</f>
        <v>idAA</v>
      </c>
      <c r="U129" s="2">
        <f>IF(VLOOKUP(G129,[1]securities_master!$A$2:$AW$832,39,FALSE)=0,6,VLOOKUP(G129,[1]securities_master!$A$2:$AW$832,39,FALSE))</f>
        <v>6</v>
      </c>
    </row>
    <row r="130" spans="1:21" x14ac:dyDescent="0.2">
      <c r="A130" s="1">
        <f t="shared" si="8"/>
        <v>44321.618305555414</v>
      </c>
      <c r="B130" s="1">
        <f t="shared" si="5"/>
        <v>44321.613305555416</v>
      </c>
      <c r="C130" s="1">
        <f t="shared" si="6"/>
        <v>44321.623305555411</v>
      </c>
      <c r="D130" s="3" t="s">
        <v>22</v>
      </c>
      <c r="E130" t="s">
        <v>23</v>
      </c>
      <c r="F130" s="1">
        <f t="shared" si="7"/>
        <v>44324.623305555411</v>
      </c>
      <c r="G130" t="s">
        <v>44</v>
      </c>
      <c r="H130" t="str">
        <f>IFERROR(VLOOKUP(G130,[1]securities_master!$A$2:$F$832,3,FALSE),G130)</f>
        <v>Kresna Graha Sekurindo I Tahun 2007 Seri B</v>
      </c>
      <c r="I130">
        <v>2</v>
      </c>
      <c r="J130" t="str">
        <f>VLOOKUP(I130,[1]securities_type!$A$2:$B$6,2,FALSE)</f>
        <v>Corporate</v>
      </c>
      <c r="K130" s="2">
        <v>101.6</v>
      </c>
      <c r="L130" s="2">
        <v>47</v>
      </c>
      <c r="M130" s="2">
        <v>4775.2</v>
      </c>
      <c r="N130" s="2">
        <v>6</v>
      </c>
      <c r="O130" t="s">
        <v>25</v>
      </c>
      <c r="P130" t="str">
        <f>VLOOKUP(O130,[1]transaction_type!$A$2:$E$32,3,FALSE)</f>
        <v>Outright</v>
      </c>
      <c r="Q130" t="s">
        <v>26</v>
      </c>
      <c r="R130" s="1">
        <v>45321</v>
      </c>
      <c r="S130">
        <v>2.7397260273972601</v>
      </c>
      <c r="T130" t="str">
        <f>IFERROR(VLOOKUP(G130,[1]securities_master!$A$2:$F$832,6,FALSE),"idAAA+")</f>
        <v>idCCC</v>
      </c>
      <c r="U130" s="2">
        <f>IF(VLOOKUP(G130,[1]securities_master!$A$2:$AW$832,39,FALSE)=0,6,VLOOKUP(G130,[1]securities_master!$A$2:$AW$832,39,FALSE))</f>
        <v>12</v>
      </c>
    </row>
    <row r="131" spans="1:21" x14ac:dyDescent="0.2">
      <c r="A131" s="1">
        <f t="shared" si="8"/>
        <v>44321.620305555414</v>
      </c>
      <c r="B131" s="1">
        <f t="shared" ref="B131:B158" si="9">A131-0.005</f>
        <v>44321.615305555417</v>
      </c>
      <c r="C131" s="1">
        <f t="shared" ref="C131:C183" si="10">A131+0.005</f>
        <v>44321.625305555412</v>
      </c>
      <c r="D131" s="3" t="s">
        <v>22</v>
      </c>
      <c r="E131" t="s">
        <v>23</v>
      </c>
      <c r="F131" s="1">
        <f>C131+1</f>
        <v>44322.625305555412</v>
      </c>
      <c r="G131" t="s">
        <v>45</v>
      </c>
      <c r="H131" t="str">
        <f>IFERROR(VLOOKUP(G131,[1]securities_master!$A$2:$F$832,3,FALSE),G131)</f>
        <v>Barito Pacific Timber Tahun 2002</v>
      </c>
      <c r="I131">
        <v>2</v>
      </c>
      <c r="J131" t="str">
        <f>VLOOKUP(I131,[1]securities_type!$A$2:$B$6,2,FALSE)</f>
        <v>Corporate</v>
      </c>
      <c r="K131" s="2">
        <v>100</v>
      </c>
      <c r="L131" s="2">
        <v>34</v>
      </c>
      <c r="M131" s="2">
        <v>3400</v>
      </c>
      <c r="N131" s="2">
        <v>7</v>
      </c>
      <c r="O131" t="s">
        <v>25</v>
      </c>
      <c r="P131" t="str">
        <f>VLOOKUP(O131,[1]transaction_type!$A$2:$E$32,3,FALSE)</f>
        <v>Outright</v>
      </c>
      <c r="Q131" t="s">
        <v>26</v>
      </c>
      <c r="R131" s="1">
        <v>45321</v>
      </c>
      <c r="S131">
        <v>2.7397260273972601</v>
      </c>
      <c r="T131" t="str">
        <f>IFERROR(VLOOKUP(G131,[1]securities_master!$A$2:$F$832,6,FALSE),"idAAA+")</f>
        <v>D</v>
      </c>
      <c r="U131" s="2">
        <f>IF(VLOOKUP(G131,[1]securities_master!$A$2:$AW$832,39,FALSE)=0,6,VLOOKUP(G131,[1]securities_master!$A$2:$AW$832,39,FALSE))</f>
        <v>6</v>
      </c>
    </row>
    <row r="132" spans="1:21" x14ac:dyDescent="0.2">
      <c r="A132" s="1">
        <f t="shared" si="8"/>
        <v>44321.622305555415</v>
      </c>
      <c r="B132" s="1">
        <f t="shared" si="9"/>
        <v>44321.617305555417</v>
      </c>
      <c r="C132" s="1">
        <f t="shared" si="10"/>
        <v>44321.627305555412</v>
      </c>
      <c r="D132" s="3" t="s">
        <v>40</v>
      </c>
      <c r="E132" t="s">
        <v>23</v>
      </c>
      <c r="F132" s="1">
        <f t="shared" ref="F132:F158" si="11">C132+1</f>
        <v>44322.627305555412</v>
      </c>
      <c r="G132" t="s">
        <v>46</v>
      </c>
      <c r="H132" t="str">
        <f>IFERROR(VLOOKUP(G132,[1]securities_master!$A$2:$F$832,3,FALSE),G132)</f>
        <v>Federal Int'l Fin. II Amortisasi Th. 2003 Seri A</v>
      </c>
      <c r="I132">
        <v>2</v>
      </c>
      <c r="J132" t="str">
        <f>VLOOKUP(I132,[1]securities_type!$A$2:$B$6,2,FALSE)</f>
        <v>Corporate</v>
      </c>
      <c r="K132" s="2">
        <v>100.7</v>
      </c>
      <c r="L132" s="2">
        <v>44</v>
      </c>
      <c r="M132" s="2">
        <v>4430.8</v>
      </c>
      <c r="N132" s="2">
        <v>3</v>
      </c>
      <c r="O132" t="s">
        <v>25</v>
      </c>
      <c r="P132" t="str">
        <f>VLOOKUP(O132,[1]transaction_type!$A$2:$E$32,3,FALSE)</f>
        <v>Outright</v>
      </c>
      <c r="Q132" t="s">
        <v>26</v>
      </c>
      <c r="R132" s="1">
        <v>45168</v>
      </c>
      <c r="S132">
        <v>2.3205479452054796</v>
      </c>
      <c r="T132" t="str">
        <f>IFERROR(VLOOKUP(G132,[1]securities_master!$A$2:$F$832,6,FALSE),"idAAA+")</f>
        <v>idA+</v>
      </c>
      <c r="U132" s="2">
        <f>IF(VLOOKUP(G132,[1]securities_master!$A$2:$AW$832,39,FALSE)=0,6,VLOOKUP(G132,[1]securities_master!$A$2:$AW$832,39,FALSE))</f>
        <v>6</v>
      </c>
    </row>
    <row r="133" spans="1:21" x14ac:dyDescent="0.2">
      <c r="A133" s="1">
        <f t="shared" si="8"/>
        <v>44321.624305555415</v>
      </c>
      <c r="B133" s="1">
        <f t="shared" si="9"/>
        <v>44321.619305555418</v>
      </c>
      <c r="C133" s="1">
        <f t="shared" si="10"/>
        <v>44321.629305555412</v>
      </c>
      <c r="D133" s="3" t="s">
        <v>22</v>
      </c>
      <c r="E133" t="s">
        <v>23</v>
      </c>
      <c r="F133" s="1">
        <f t="shared" si="11"/>
        <v>44322.629305555412</v>
      </c>
      <c r="G133" t="s">
        <v>47</v>
      </c>
      <c r="H133" t="str">
        <f>IFERROR(VLOOKUP(G133,[1]securities_master!$A$2:$F$832,3,FALSE),G133)</f>
        <v>Indosiar I Tahun 2003</v>
      </c>
      <c r="I133">
        <v>2</v>
      </c>
      <c r="J133" t="str">
        <f>VLOOKUP(I133,[1]securities_type!$A$2:$B$6,2,FALSE)</f>
        <v>Corporate</v>
      </c>
      <c r="K133" s="2">
        <v>100.43</v>
      </c>
      <c r="L133" s="2">
        <v>19</v>
      </c>
      <c r="M133" s="2">
        <v>1908.17</v>
      </c>
      <c r="N133" s="2">
        <v>3</v>
      </c>
      <c r="O133" t="s">
        <v>25</v>
      </c>
      <c r="P133" t="str">
        <f>VLOOKUP(O133,[1]transaction_type!$A$2:$E$32,3,FALSE)</f>
        <v>Outright</v>
      </c>
      <c r="Q133" t="s">
        <v>26</v>
      </c>
      <c r="R133" s="1">
        <v>45321</v>
      </c>
      <c r="S133">
        <v>2.7397260273972601</v>
      </c>
      <c r="T133" t="str">
        <f>IFERROR(VLOOKUP(G133,[1]securities_master!$A$2:$F$832,6,FALSE),"idAAA+")</f>
        <v>idBB+</v>
      </c>
      <c r="U133" s="2">
        <f>IF(VLOOKUP(G133,[1]securities_master!$A$2:$AW$832,39,FALSE)=0,6,VLOOKUP(G133,[1]securities_master!$A$2:$AW$832,39,FALSE))</f>
        <v>6</v>
      </c>
    </row>
    <row r="134" spans="1:21" x14ac:dyDescent="0.2">
      <c r="A134" s="1">
        <f>A133+0.00001</f>
        <v>44321.624315555418</v>
      </c>
      <c r="B134" s="1">
        <f t="shared" si="9"/>
        <v>44321.619315555421</v>
      </c>
      <c r="C134" s="1">
        <f t="shared" si="10"/>
        <v>44321.629315555416</v>
      </c>
      <c r="D134" s="3" t="s">
        <v>22</v>
      </c>
      <c r="E134" t="s">
        <v>23</v>
      </c>
      <c r="F134" s="1">
        <f t="shared" si="11"/>
        <v>44322.629315555416</v>
      </c>
      <c r="G134" t="s">
        <v>48</v>
      </c>
      <c r="H134" t="str">
        <f>IFERROR(VLOOKUP(G134,[1]securities_master!$A$2:$F$832,3,FALSE),G134)</f>
        <v>Indosat I Tahun 2001 Seri A</v>
      </c>
      <c r="I134">
        <v>2</v>
      </c>
      <c r="J134" t="str">
        <f>VLOOKUP(I134,[1]securities_type!$A$2:$B$6,2,FALSE)</f>
        <v>Corporate</v>
      </c>
      <c r="K134" s="2">
        <v>98.5</v>
      </c>
      <c r="L134" s="2">
        <v>49</v>
      </c>
      <c r="M134" s="2">
        <v>4826.5</v>
      </c>
      <c r="N134" s="2">
        <v>7</v>
      </c>
      <c r="O134" t="s">
        <v>25</v>
      </c>
      <c r="P134" t="str">
        <f>VLOOKUP(O134,[1]transaction_type!$A$2:$E$32,3,FALSE)</f>
        <v>Outright</v>
      </c>
      <c r="Q134" t="s">
        <v>26</v>
      </c>
      <c r="R134" s="1">
        <v>45321</v>
      </c>
      <c r="S134">
        <v>2.7397260273972601</v>
      </c>
      <c r="T134" t="str">
        <f>IFERROR(VLOOKUP(G134,[1]securities_master!$A$2:$F$832,6,FALSE),"idAAA+")</f>
        <v>idAA+</v>
      </c>
      <c r="U134" s="2">
        <f>IF(VLOOKUP(G134,[1]securities_master!$A$2:$AW$832,39,FALSE)=0,6,VLOOKUP(G134,[1]securities_master!$A$2:$AW$832,39,FALSE))</f>
        <v>6</v>
      </c>
    </row>
    <row r="135" spans="1:21" x14ac:dyDescent="0.2">
      <c r="A135" s="1">
        <f t="shared" ref="A135:A158" si="12">A134+0.00001</f>
        <v>44321.624325555422</v>
      </c>
      <c r="B135" s="1">
        <f t="shared" si="9"/>
        <v>44321.619325555424</v>
      </c>
      <c r="C135" s="1">
        <f t="shared" si="10"/>
        <v>44321.629325555419</v>
      </c>
      <c r="D135" s="3" t="s">
        <v>22</v>
      </c>
      <c r="E135" t="s">
        <v>23</v>
      </c>
      <c r="F135" s="1">
        <f t="shared" si="11"/>
        <v>44322.629325555419</v>
      </c>
      <c r="G135" t="s">
        <v>49</v>
      </c>
      <c r="H135" t="str">
        <f>IFERROR(VLOOKUP(G135,[1]securities_master!$A$2:$F$832,3,FALSE),G135)</f>
        <v>Obligasi I CIMB Niaga Auto Finance Tahun 2012 Dengan Tingkat Bunga Tetap Seri A</v>
      </c>
      <c r="I135">
        <v>2</v>
      </c>
      <c r="J135" t="str">
        <f>VLOOKUP(I135,[1]securities_type!$A$2:$B$6,2,FALSE)</f>
        <v>Corporate</v>
      </c>
      <c r="K135" s="2">
        <v>100</v>
      </c>
      <c r="L135" s="2">
        <v>87</v>
      </c>
      <c r="M135" s="2">
        <v>8700</v>
      </c>
      <c r="N135" s="2">
        <v>3</v>
      </c>
      <c r="O135" t="s">
        <v>25</v>
      </c>
      <c r="P135" t="str">
        <f>VLOOKUP(O135,[1]transaction_type!$A$2:$E$32,3,FALSE)</f>
        <v>Outright</v>
      </c>
      <c r="Q135" t="s">
        <v>26</v>
      </c>
      <c r="R135" s="1">
        <v>45321</v>
      </c>
      <c r="S135">
        <v>2.7397260273972601</v>
      </c>
      <c r="T135" t="str">
        <f>IFERROR(VLOOKUP(G135,[1]securities_master!$A$2:$F$832,6,FALSE),"idAAA+")</f>
        <v>idAA</v>
      </c>
      <c r="U135" s="2">
        <f>IF(VLOOKUP(G135,[1]securities_master!$A$2:$AW$832,39,FALSE)=0,6,VLOOKUP(G135,[1]securities_master!$A$2:$AW$832,39,FALSE))</f>
        <v>7</v>
      </c>
    </row>
    <row r="136" spans="1:21" x14ac:dyDescent="0.2">
      <c r="A136" s="1">
        <f t="shared" si="12"/>
        <v>44321.624335555425</v>
      </c>
      <c r="B136" s="1">
        <f t="shared" si="9"/>
        <v>44321.619335555428</v>
      </c>
      <c r="C136" s="1">
        <f t="shared" si="10"/>
        <v>44321.629335555423</v>
      </c>
      <c r="D136" s="3" t="s">
        <v>22</v>
      </c>
      <c r="E136" t="s">
        <v>23</v>
      </c>
      <c r="F136" s="1">
        <f t="shared" si="11"/>
        <v>44322.629335555423</v>
      </c>
      <c r="G136" t="s">
        <v>49</v>
      </c>
      <c r="H136" t="str">
        <f>IFERROR(VLOOKUP(G136,[1]securities_master!$A$2:$F$832,3,FALSE),G136)</f>
        <v>Obligasi I CIMB Niaga Auto Finance Tahun 2012 Dengan Tingkat Bunga Tetap Seri A</v>
      </c>
      <c r="I136">
        <v>2</v>
      </c>
      <c r="J136" t="str">
        <f>VLOOKUP(I136,[1]securities_type!$A$2:$B$6,2,FALSE)</f>
        <v>Corporate</v>
      </c>
      <c r="K136" s="2">
        <v>100</v>
      </c>
      <c r="L136" s="2">
        <v>48</v>
      </c>
      <c r="M136" s="2">
        <v>4800</v>
      </c>
      <c r="N136" s="2">
        <v>3</v>
      </c>
      <c r="O136" t="s">
        <v>25</v>
      </c>
      <c r="P136" t="str">
        <f>VLOOKUP(O136,[1]transaction_type!$A$2:$E$32,3,FALSE)</f>
        <v>Outright</v>
      </c>
      <c r="Q136" t="s">
        <v>26</v>
      </c>
      <c r="R136" s="1">
        <v>45321</v>
      </c>
      <c r="S136">
        <v>2.7397260273972601</v>
      </c>
      <c r="T136" t="str">
        <f>IFERROR(VLOOKUP(G136,[1]securities_master!$A$2:$F$832,6,FALSE),"idAAA+")</f>
        <v>idAA</v>
      </c>
      <c r="U136" s="2">
        <f>IF(VLOOKUP(G136,[1]securities_master!$A$2:$AW$832,39,FALSE)=0,6,VLOOKUP(G136,[1]securities_master!$A$2:$AW$832,39,FALSE))</f>
        <v>7</v>
      </c>
    </row>
    <row r="137" spans="1:21" x14ac:dyDescent="0.2">
      <c r="A137" s="1">
        <f t="shared" si="12"/>
        <v>44321.624345555429</v>
      </c>
      <c r="B137" s="1">
        <f t="shared" si="9"/>
        <v>44321.619345555431</v>
      </c>
      <c r="C137" s="1">
        <f t="shared" si="10"/>
        <v>44321.629345555426</v>
      </c>
      <c r="D137" s="3" t="s">
        <v>22</v>
      </c>
      <c r="E137" t="s">
        <v>23</v>
      </c>
      <c r="F137" s="1">
        <f t="shared" si="11"/>
        <v>44322.629345555426</v>
      </c>
      <c r="G137" t="s">
        <v>49</v>
      </c>
      <c r="H137" t="str">
        <f>IFERROR(VLOOKUP(G137,[1]securities_master!$A$2:$F$832,3,FALSE),G137)</f>
        <v>Obligasi I CIMB Niaga Auto Finance Tahun 2012 Dengan Tingkat Bunga Tetap Seri A</v>
      </c>
      <c r="I137">
        <v>2</v>
      </c>
      <c r="J137" t="str">
        <f>VLOOKUP(I137,[1]securities_type!$A$2:$B$6,2,FALSE)</f>
        <v>Corporate</v>
      </c>
      <c r="K137" s="2">
        <v>100</v>
      </c>
      <c r="L137" s="2">
        <v>61</v>
      </c>
      <c r="M137" s="2">
        <v>6100</v>
      </c>
      <c r="N137" s="2">
        <v>9</v>
      </c>
      <c r="O137" t="s">
        <v>25</v>
      </c>
      <c r="P137" t="str">
        <f>VLOOKUP(O137,[1]transaction_type!$A$2:$E$32,3,FALSE)</f>
        <v>Outright</v>
      </c>
      <c r="Q137" t="s">
        <v>26</v>
      </c>
      <c r="R137" s="1">
        <v>45321</v>
      </c>
      <c r="S137">
        <v>2.7397260273972601</v>
      </c>
      <c r="T137" t="str">
        <f>IFERROR(VLOOKUP(G137,[1]securities_master!$A$2:$F$832,6,FALSE),"idAAA+")</f>
        <v>idAA</v>
      </c>
      <c r="U137" s="2">
        <f>IF(VLOOKUP(G137,[1]securities_master!$A$2:$AW$832,39,FALSE)=0,6,VLOOKUP(G137,[1]securities_master!$A$2:$AW$832,39,FALSE))</f>
        <v>7</v>
      </c>
    </row>
    <row r="138" spans="1:21" x14ac:dyDescent="0.2">
      <c r="A138" s="1">
        <f t="shared" si="12"/>
        <v>44321.624355555432</v>
      </c>
      <c r="B138" s="1">
        <f t="shared" si="9"/>
        <v>44321.619355555435</v>
      </c>
      <c r="C138" s="1">
        <f t="shared" si="10"/>
        <v>44321.629355555429</v>
      </c>
      <c r="D138" s="3" t="s">
        <v>22</v>
      </c>
      <c r="E138" t="s">
        <v>23</v>
      </c>
      <c r="F138" s="1">
        <f t="shared" si="11"/>
        <v>44322.629355555429</v>
      </c>
      <c r="G138" t="s">
        <v>49</v>
      </c>
      <c r="H138" t="str">
        <f>IFERROR(VLOOKUP(G138,[1]securities_master!$A$2:$F$832,3,FALSE),G138)</f>
        <v>Obligasi I CIMB Niaga Auto Finance Tahun 2012 Dengan Tingkat Bunga Tetap Seri A</v>
      </c>
      <c r="I138">
        <v>2</v>
      </c>
      <c r="J138" t="str">
        <f>VLOOKUP(I138,[1]securities_type!$A$2:$B$6,2,FALSE)</f>
        <v>Corporate</v>
      </c>
      <c r="K138" s="2">
        <v>100</v>
      </c>
      <c r="L138" s="2">
        <v>14</v>
      </c>
      <c r="M138" s="2">
        <v>1400</v>
      </c>
      <c r="N138" s="2">
        <v>3</v>
      </c>
      <c r="O138" t="s">
        <v>25</v>
      </c>
      <c r="P138" t="str">
        <f>VLOOKUP(O138,[1]transaction_type!$A$2:$E$32,3,FALSE)</f>
        <v>Outright</v>
      </c>
      <c r="Q138" t="s">
        <v>26</v>
      </c>
      <c r="R138" s="1">
        <v>45321</v>
      </c>
      <c r="S138">
        <v>2.7397260273972601</v>
      </c>
      <c r="T138" t="str">
        <f>IFERROR(VLOOKUP(G138,[1]securities_master!$A$2:$F$832,6,FALSE),"idAAA+")</f>
        <v>idAA</v>
      </c>
      <c r="U138" s="2">
        <f>IF(VLOOKUP(G138,[1]securities_master!$A$2:$AW$832,39,FALSE)=0,6,VLOOKUP(G138,[1]securities_master!$A$2:$AW$832,39,FALSE))</f>
        <v>7</v>
      </c>
    </row>
    <row r="139" spans="1:21" x14ac:dyDescent="0.2">
      <c r="A139" s="1">
        <f t="shared" si="12"/>
        <v>44321.624365555435</v>
      </c>
      <c r="B139" s="1">
        <f t="shared" si="9"/>
        <v>44321.619365555438</v>
      </c>
      <c r="C139" s="1">
        <f t="shared" si="10"/>
        <v>44321.629365555433</v>
      </c>
      <c r="D139" s="3" t="s">
        <v>22</v>
      </c>
      <c r="E139" t="s">
        <v>23</v>
      </c>
      <c r="F139" s="1">
        <f t="shared" si="11"/>
        <v>44322.629365555433</v>
      </c>
      <c r="G139" t="s">
        <v>49</v>
      </c>
      <c r="H139" t="str">
        <f>IFERROR(VLOOKUP(G139,[1]securities_master!$A$2:$F$832,3,FALSE),G139)</f>
        <v>Obligasi I CIMB Niaga Auto Finance Tahun 2012 Dengan Tingkat Bunga Tetap Seri A</v>
      </c>
      <c r="I139">
        <v>2</v>
      </c>
      <c r="J139" t="str">
        <f>VLOOKUP(I139,[1]securities_type!$A$2:$B$6,2,FALSE)</f>
        <v>Corporate</v>
      </c>
      <c r="K139" s="2">
        <v>100</v>
      </c>
      <c r="L139" s="2">
        <v>42</v>
      </c>
      <c r="M139" s="2">
        <v>4200</v>
      </c>
      <c r="N139" s="2">
        <v>9</v>
      </c>
      <c r="O139" t="s">
        <v>25</v>
      </c>
      <c r="P139" t="str">
        <f>VLOOKUP(O139,[1]transaction_type!$A$2:$E$32,3,FALSE)</f>
        <v>Outright</v>
      </c>
      <c r="Q139" t="s">
        <v>26</v>
      </c>
      <c r="R139" s="1">
        <v>45321</v>
      </c>
      <c r="S139">
        <v>2.7397260273972601</v>
      </c>
      <c r="T139" t="str">
        <f>IFERROR(VLOOKUP(G139,[1]securities_master!$A$2:$F$832,6,FALSE),"idAAA+")</f>
        <v>idAA</v>
      </c>
      <c r="U139" s="2">
        <f>IF(VLOOKUP(G139,[1]securities_master!$A$2:$AW$832,39,FALSE)=0,6,VLOOKUP(G139,[1]securities_master!$A$2:$AW$832,39,FALSE))</f>
        <v>7</v>
      </c>
    </row>
    <row r="140" spans="1:21" x14ac:dyDescent="0.2">
      <c r="A140" s="1">
        <f t="shared" si="12"/>
        <v>44321.624375555439</v>
      </c>
      <c r="B140" s="1">
        <f t="shared" si="9"/>
        <v>44321.619375555441</v>
      </c>
      <c r="C140" s="1">
        <f t="shared" si="10"/>
        <v>44321.629375555436</v>
      </c>
      <c r="D140" s="3" t="s">
        <v>22</v>
      </c>
      <c r="E140" t="s">
        <v>23</v>
      </c>
      <c r="F140" s="1">
        <f t="shared" si="11"/>
        <v>44322.629375555436</v>
      </c>
      <c r="G140" t="s">
        <v>49</v>
      </c>
      <c r="H140" t="str">
        <f>IFERROR(VLOOKUP(G140,[1]securities_master!$A$2:$F$832,3,FALSE),G140)</f>
        <v>Obligasi I CIMB Niaga Auto Finance Tahun 2012 Dengan Tingkat Bunga Tetap Seri A</v>
      </c>
      <c r="I140">
        <v>2</v>
      </c>
      <c r="J140" t="str">
        <f>VLOOKUP(I140,[1]securities_type!$A$2:$B$6,2,FALSE)</f>
        <v>Corporate</v>
      </c>
      <c r="K140" s="2">
        <v>100</v>
      </c>
      <c r="L140" s="2">
        <v>11</v>
      </c>
      <c r="M140" s="2">
        <v>1100</v>
      </c>
      <c r="N140" s="2">
        <v>10</v>
      </c>
      <c r="O140" t="s">
        <v>25</v>
      </c>
      <c r="P140" t="str">
        <f>VLOOKUP(O140,[1]transaction_type!$A$2:$E$32,3,FALSE)</f>
        <v>Outright</v>
      </c>
      <c r="Q140" t="s">
        <v>26</v>
      </c>
      <c r="R140" s="1">
        <v>45321</v>
      </c>
      <c r="S140">
        <v>2.7397260273972601</v>
      </c>
      <c r="T140" t="str">
        <f>IFERROR(VLOOKUP(G140,[1]securities_master!$A$2:$F$832,6,FALSE),"idAAA+")</f>
        <v>idAA</v>
      </c>
      <c r="U140" s="2">
        <f>IF(VLOOKUP(G140,[1]securities_master!$A$2:$AW$832,39,FALSE)=0,6,VLOOKUP(G140,[1]securities_master!$A$2:$AW$832,39,FALSE))</f>
        <v>7</v>
      </c>
    </row>
    <row r="141" spans="1:21" x14ac:dyDescent="0.2">
      <c r="A141" s="1">
        <f t="shared" si="12"/>
        <v>44321.624385555442</v>
      </c>
      <c r="B141" s="1">
        <f t="shared" si="9"/>
        <v>44321.619385555445</v>
      </c>
      <c r="C141" s="1">
        <f t="shared" si="10"/>
        <v>44321.62938555544</v>
      </c>
      <c r="D141" s="3" t="s">
        <v>22</v>
      </c>
      <c r="E141" t="s">
        <v>23</v>
      </c>
      <c r="F141" s="1">
        <f t="shared" si="11"/>
        <v>44322.62938555544</v>
      </c>
      <c r="G141" t="s">
        <v>49</v>
      </c>
      <c r="H141" t="str">
        <f>IFERROR(VLOOKUP(G141,[1]securities_master!$A$2:$F$832,3,FALSE),G141)</f>
        <v>Obligasi I CIMB Niaga Auto Finance Tahun 2012 Dengan Tingkat Bunga Tetap Seri A</v>
      </c>
      <c r="I141">
        <v>2</v>
      </c>
      <c r="J141" t="str">
        <f>VLOOKUP(I141,[1]securities_type!$A$2:$B$6,2,FALSE)</f>
        <v>Corporate</v>
      </c>
      <c r="K141" s="2">
        <v>100</v>
      </c>
      <c r="L141" s="2">
        <v>40</v>
      </c>
      <c r="M141" s="2">
        <v>4000</v>
      </c>
      <c r="N141" s="2">
        <v>10</v>
      </c>
      <c r="O141" t="s">
        <v>25</v>
      </c>
      <c r="P141" t="str">
        <f>VLOOKUP(O141,[1]transaction_type!$A$2:$E$32,3,FALSE)</f>
        <v>Outright</v>
      </c>
      <c r="Q141" t="s">
        <v>26</v>
      </c>
      <c r="R141" s="1">
        <v>45321</v>
      </c>
      <c r="S141">
        <v>2.7397260273972601</v>
      </c>
      <c r="T141" t="str">
        <f>IFERROR(VLOOKUP(G141,[1]securities_master!$A$2:$F$832,6,FALSE),"idAAA+")</f>
        <v>idAA</v>
      </c>
      <c r="U141" s="2">
        <f>IF(VLOOKUP(G141,[1]securities_master!$A$2:$AW$832,39,FALSE)=0,6,VLOOKUP(G141,[1]securities_master!$A$2:$AW$832,39,FALSE))</f>
        <v>7</v>
      </c>
    </row>
    <row r="142" spans="1:21" x14ac:dyDescent="0.2">
      <c r="A142" s="1">
        <f t="shared" si="12"/>
        <v>44321.624395555446</v>
      </c>
      <c r="B142" s="1">
        <f t="shared" si="9"/>
        <v>44321.619395555448</v>
      </c>
      <c r="C142" s="1">
        <f t="shared" si="10"/>
        <v>44321.629395555443</v>
      </c>
      <c r="D142" s="3" t="s">
        <v>22</v>
      </c>
      <c r="E142" t="s">
        <v>23</v>
      </c>
      <c r="F142" s="1">
        <f t="shared" si="11"/>
        <v>44322.629395555443</v>
      </c>
      <c r="G142" t="s">
        <v>49</v>
      </c>
      <c r="H142" t="str">
        <f>IFERROR(VLOOKUP(G142,[1]securities_master!$A$2:$F$832,3,FALSE),G142)</f>
        <v>Obligasi I CIMB Niaga Auto Finance Tahun 2012 Dengan Tingkat Bunga Tetap Seri A</v>
      </c>
      <c r="I142">
        <v>2</v>
      </c>
      <c r="J142" t="str">
        <f>VLOOKUP(I142,[1]securities_type!$A$2:$B$6,2,FALSE)</f>
        <v>Corporate</v>
      </c>
      <c r="K142" s="2">
        <v>100</v>
      </c>
      <c r="L142" s="2">
        <v>89</v>
      </c>
      <c r="M142" s="2">
        <v>8900</v>
      </c>
      <c r="N142" s="2">
        <v>2</v>
      </c>
      <c r="O142" t="s">
        <v>25</v>
      </c>
      <c r="P142" t="str">
        <f>VLOOKUP(O142,[1]transaction_type!$A$2:$E$32,3,FALSE)</f>
        <v>Outright</v>
      </c>
      <c r="Q142" t="s">
        <v>26</v>
      </c>
      <c r="R142" s="1">
        <v>45321</v>
      </c>
      <c r="S142">
        <v>2.7397260273972601</v>
      </c>
      <c r="T142" t="str">
        <f>IFERROR(VLOOKUP(G142,[1]securities_master!$A$2:$F$832,6,FALSE),"idAAA+")</f>
        <v>idAA</v>
      </c>
      <c r="U142" s="2">
        <f>IF(VLOOKUP(G142,[1]securities_master!$A$2:$AW$832,39,FALSE)=0,6,VLOOKUP(G142,[1]securities_master!$A$2:$AW$832,39,FALSE))</f>
        <v>7</v>
      </c>
    </row>
    <row r="143" spans="1:21" x14ac:dyDescent="0.2">
      <c r="A143" s="1">
        <f t="shared" si="12"/>
        <v>44321.624405555449</v>
      </c>
      <c r="B143" s="1">
        <f t="shared" si="9"/>
        <v>44321.619405555452</v>
      </c>
      <c r="C143" s="1">
        <f t="shared" si="10"/>
        <v>44321.629405555446</v>
      </c>
      <c r="D143" s="3" t="s">
        <v>22</v>
      </c>
      <c r="E143" t="s">
        <v>23</v>
      </c>
      <c r="F143" s="1">
        <f t="shared" si="11"/>
        <v>44322.629405555446</v>
      </c>
      <c r="G143" t="s">
        <v>49</v>
      </c>
      <c r="H143" t="str">
        <f>IFERROR(VLOOKUP(G143,[1]securities_master!$A$2:$F$832,3,FALSE),G143)</f>
        <v>Obligasi I CIMB Niaga Auto Finance Tahun 2012 Dengan Tingkat Bunga Tetap Seri A</v>
      </c>
      <c r="I143">
        <v>2</v>
      </c>
      <c r="J143" t="str">
        <f>VLOOKUP(I143,[1]securities_type!$A$2:$B$6,2,FALSE)</f>
        <v>Corporate</v>
      </c>
      <c r="K143" s="2">
        <v>100</v>
      </c>
      <c r="L143" s="2">
        <v>26</v>
      </c>
      <c r="M143" s="2">
        <v>2600</v>
      </c>
      <c r="N143" s="2">
        <v>3</v>
      </c>
      <c r="O143" t="s">
        <v>25</v>
      </c>
      <c r="P143" t="str">
        <f>VLOOKUP(O143,[1]transaction_type!$A$2:$E$32,3,FALSE)</f>
        <v>Outright</v>
      </c>
      <c r="Q143" t="s">
        <v>26</v>
      </c>
      <c r="R143" s="1">
        <v>45321</v>
      </c>
      <c r="S143">
        <v>2.7397260273972601</v>
      </c>
      <c r="T143" t="str">
        <f>IFERROR(VLOOKUP(G143,[1]securities_master!$A$2:$F$832,6,FALSE),"idAAA+")</f>
        <v>idAA</v>
      </c>
      <c r="U143" s="2">
        <f>IF(VLOOKUP(G143,[1]securities_master!$A$2:$AW$832,39,FALSE)=0,6,VLOOKUP(G143,[1]securities_master!$A$2:$AW$832,39,FALSE))</f>
        <v>7</v>
      </c>
    </row>
    <row r="144" spans="1:21" x14ac:dyDescent="0.2">
      <c r="A144" s="1">
        <f t="shared" si="12"/>
        <v>44321.624415555452</v>
      </c>
      <c r="B144" s="1">
        <f t="shared" si="9"/>
        <v>44321.619415555455</v>
      </c>
      <c r="C144" s="1">
        <f t="shared" si="10"/>
        <v>44321.62941555545</v>
      </c>
      <c r="D144" s="3" t="s">
        <v>22</v>
      </c>
      <c r="E144" t="s">
        <v>23</v>
      </c>
      <c r="F144" s="1">
        <f t="shared" si="11"/>
        <v>44322.62941555545</v>
      </c>
      <c r="G144" t="s">
        <v>49</v>
      </c>
      <c r="H144" t="str">
        <f>IFERROR(VLOOKUP(G144,[1]securities_master!$A$2:$F$832,3,FALSE),G144)</f>
        <v>Obligasi I CIMB Niaga Auto Finance Tahun 2012 Dengan Tingkat Bunga Tetap Seri A</v>
      </c>
      <c r="I144">
        <v>2</v>
      </c>
      <c r="J144" t="str">
        <f>VLOOKUP(I144,[1]securities_type!$A$2:$B$6,2,FALSE)</f>
        <v>Corporate</v>
      </c>
      <c r="K144" s="2">
        <v>100</v>
      </c>
      <c r="L144" s="2">
        <v>72</v>
      </c>
      <c r="M144" s="2">
        <v>7200</v>
      </c>
      <c r="N144" s="2">
        <v>2</v>
      </c>
      <c r="O144" t="s">
        <v>25</v>
      </c>
      <c r="P144" t="str">
        <f>VLOOKUP(O144,[1]transaction_type!$A$2:$E$32,3,FALSE)</f>
        <v>Outright</v>
      </c>
      <c r="Q144" t="s">
        <v>26</v>
      </c>
      <c r="R144" s="1">
        <v>45321</v>
      </c>
      <c r="S144">
        <v>2.7397260273972601</v>
      </c>
      <c r="T144" t="str">
        <f>IFERROR(VLOOKUP(G144,[1]securities_master!$A$2:$F$832,6,FALSE),"idAAA+")</f>
        <v>idAA</v>
      </c>
      <c r="U144" s="2">
        <f>IF(VLOOKUP(G144,[1]securities_master!$A$2:$AW$832,39,FALSE)=0,6,VLOOKUP(G144,[1]securities_master!$A$2:$AW$832,39,FALSE))</f>
        <v>7</v>
      </c>
    </row>
    <row r="145" spans="1:21" x14ac:dyDescent="0.2">
      <c r="A145" s="1">
        <f t="shared" si="12"/>
        <v>44321.624425555456</v>
      </c>
      <c r="B145" s="1">
        <f t="shared" si="9"/>
        <v>44321.619425555458</v>
      </c>
      <c r="C145" s="1">
        <f t="shared" si="10"/>
        <v>44321.629425555453</v>
      </c>
      <c r="D145" s="3" t="s">
        <v>22</v>
      </c>
      <c r="E145" t="s">
        <v>23</v>
      </c>
      <c r="F145" s="1">
        <f t="shared" si="11"/>
        <v>44322.629425555453</v>
      </c>
      <c r="G145" t="s">
        <v>49</v>
      </c>
      <c r="H145" t="str">
        <f>IFERROR(VLOOKUP(G145,[1]securities_master!$A$2:$F$832,3,FALSE),G145)</f>
        <v>Obligasi I CIMB Niaga Auto Finance Tahun 2012 Dengan Tingkat Bunga Tetap Seri A</v>
      </c>
      <c r="I145">
        <v>2</v>
      </c>
      <c r="J145" t="str">
        <f>VLOOKUP(I145,[1]securities_type!$A$2:$B$6,2,FALSE)</f>
        <v>Corporate</v>
      </c>
      <c r="K145" s="2">
        <v>100</v>
      </c>
      <c r="L145" s="2">
        <v>68</v>
      </c>
      <c r="M145" s="2">
        <v>6800</v>
      </c>
      <c r="N145" s="2">
        <v>5</v>
      </c>
      <c r="O145" t="s">
        <v>25</v>
      </c>
      <c r="P145" t="str">
        <f>VLOOKUP(O145,[1]transaction_type!$A$2:$E$32,3,FALSE)</f>
        <v>Outright</v>
      </c>
      <c r="Q145" t="s">
        <v>26</v>
      </c>
      <c r="R145" s="1">
        <v>45321</v>
      </c>
      <c r="S145">
        <v>2.7397260273972601</v>
      </c>
      <c r="T145" t="str">
        <f>IFERROR(VLOOKUP(G145,[1]securities_master!$A$2:$F$832,6,FALSE),"idAAA+")</f>
        <v>idAA</v>
      </c>
      <c r="U145" s="2">
        <f>IF(VLOOKUP(G145,[1]securities_master!$A$2:$AW$832,39,FALSE)=0,6,VLOOKUP(G145,[1]securities_master!$A$2:$AW$832,39,FALSE))</f>
        <v>7</v>
      </c>
    </row>
    <row r="146" spans="1:21" x14ac:dyDescent="0.2">
      <c r="A146" s="1">
        <f t="shared" si="12"/>
        <v>44321.624435555459</v>
      </c>
      <c r="B146" s="1">
        <f t="shared" si="9"/>
        <v>44321.619435555462</v>
      </c>
      <c r="C146" s="1">
        <f t="shared" si="10"/>
        <v>44321.629435555456</v>
      </c>
      <c r="D146" s="3" t="s">
        <v>22</v>
      </c>
      <c r="E146" t="s">
        <v>23</v>
      </c>
      <c r="F146" s="1">
        <f t="shared" si="11"/>
        <v>44322.629435555456</v>
      </c>
      <c r="G146" t="s">
        <v>49</v>
      </c>
      <c r="H146" t="str">
        <f>IFERROR(VLOOKUP(G146,[1]securities_master!$A$2:$F$832,3,FALSE),G146)</f>
        <v>Obligasi I CIMB Niaga Auto Finance Tahun 2012 Dengan Tingkat Bunga Tetap Seri A</v>
      </c>
      <c r="I146">
        <v>2</v>
      </c>
      <c r="J146" t="str">
        <f>VLOOKUP(I146,[1]securities_type!$A$2:$B$6,2,FALSE)</f>
        <v>Corporate</v>
      </c>
      <c r="K146" s="2">
        <v>100</v>
      </c>
      <c r="L146" s="2">
        <v>98</v>
      </c>
      <c r="M146" s="2">
        <v>9800</v>
      </c>
      <c r="N146" s="2">
        <v>4</v>
      </c>
      <c r="O146" t="s">
        <v>25</v>
      </c>
      <c r="P146" t="str">
        <f>VLOOKUP(O146,[1]transaction_type!$A$2:$E$32,3,FALSE)</f>
        <v>Outright</v>
      </c>
      <c r="Q146" t="s">
        <v>26</v>
      </c>
      <c r="R146" s="1">
        <v>45321</v>
      </c>
      <c r="S146">
        <v>2.7397260273972601</v>
      </c>
      <c r="T146" t="str">
        <f>IFERROR(VLOOKUP(G146,[1]securities_master!$A$2:$F$832,6,FALSE),"idAAA+")</f>
        <v>idAA</v>
      </c>
      <c r="U146" s="2">
        <f>IF(VLOOKUP(G146,[1]securities_master!$A$2:$AW$832,39,FALSE)=0,6,VLOOKUP(G146,[1]securities_master!$A$2:$AW$832,39,FALSE))</f>
        <v>7</v>
      </c>
    </row>
    <row r="147" spans="1:21" x14ac:dyDescent="0.2">
      <c r="A147" s="1">
        <f t="shared" si="12"/>
        <v>44321.624445555462</v>
      </c>
      <c r="B147" s="1">
        <f t="shared" si="9"/>
        <v>44321.619445555465</v>
      </c>
      <c r="C147" s="1">
        <f t="shared" si="10"/>
        <v>44321.62944555546</v>
      </c>
      <c r="D147" s="3" t="s">
        <v>22</v>
      </c>
      <c r="E147" t="s">
        <v>23</v>
      </c>
      <c r="F147" s="1">
        <f t="shared" si="11"/>
        <v>44322.62944555546</v>
      </c>
      <c r="G147" t="s">
        <v>49</v>
      </c>
      <c r="H147" t="str">
        <f>IFERROR(VLOOKUP(G147,[1]securities_master!$A$2:$F$832,3,FALSE),G147)</f>
        <v>Obligasi I CIMB Niaga Auto Finance Tahun 2012 Dengan Tingkat Bunga Tetap Seri A</v>
      </c>
      <c r="I147">
        <v>2</v>
      </c>
      <c r="J147" t="str">
        <f>VLOOKUP(I147,[1]securities_type!$A$2:$B$6,2,FALSE)</f>
        <v>Corporate</v>
      </c>
      <c r="K147" s="2">
        <v>100</v>
      </c>
      <c r="L147" s="2">
        <v>91</v>
      </c>
      <c r="M147" s="2">
        <v>9100</v>
      </c>
      <c r="N147" s="2">
        <v>5</v>
      </c>
      <c r="O147" t="s">
        <v>25</v>
      </c>
      <c r="P147" t="str">
        <f>VLOOKUP(O147,[1]transaction_type!$A$2:$E$32,3,FALSE)</f>
        <v>Outright</v>
      </c>
      <c r="Q147" t="s">
        <v>26</v>
      </c>
      <c r="R147" s="1">
        <v>45321</v>
      </c>
      <c r="S147">
        <v>2.7397260273972601</v>
      </c>
      <c r="T147" t="str">
        <f>IFERROR(VLOOKUP(G147,[1]securities_master!$A$2:$F$832,6,FALSE),"idAAA+")</f>
        <v>idAA</v>
      </c>
      <c r="U147" s="2">
        <f>IF(VLOOKUP(G147,[1]securities_master!$A$2:$AW$832,39,FALSE)=0,6,VLOOKUP(G147,[1]securities_master!$A$2:$AW$832,39,FALSE))</f>
        <v>7</v>
      </c>
    </row>
    <row r="148" spans="1:21" x14ac:dyDescent="0.2">
      <c r="A148" s="1">
        <f t="shared" si="12"/>
        <v>44321.624455555466</v>
      </c>
      <c r="B148" s="1">
        <f t="shared" si="9"/>
        <v>44321.619455555468</v>
      </c>
      <c r="C148" s="1">
        <f t="shared" si="10"/>
        <v>44321.629455555463</v>
      </c>
      <c r="D148" s="3" t="s">
        <v>22</v>
      </c>
      <c r="E148" t="s">
        <v>23</v>
      </c>
      <c r="F148" s="1">
        <f t="shared" si="11"/>
        <v>44322.629455555463</v>
      </c>
      <c r="G148" t="s">
        <v>49</v>
      </c>
      <c r="H148" t="str">
        <f>IFERROR(VLOOKUP(G148,[1]securities_master!$A$2:$F$832,3,FALSE),G148)</f>
        <v>Obligasi I CIMB Niaga Auto Finance Tahun 2012 Dengan Tingkat Bunga Tetap Seri A</v>
      </c>
      <c r="I148">
        <v>2</v>
      </c>
      <c r="J148" t="str">
        <f>VLOOKUP(I148,[1]securities_type!$A$2:$B$6,2,FALSE)</f>
        <v>Corporate</v>
      </c>
      <c r="K148" s="2">
        <v>100</v>
      </c>
      <c r="L148" s="2">
        <v>68</v>
      </c>
      <c r="M148" s="2">
        <v>6800</v>
      </c>
      <c r="N148" s="2">
        <v>4</v>
      </c>
      <c r="O148" t="s">
        <v>22</v>
      </c>
      <c r="P148" t="str">
        <f>VLOOKUP(O148,[1]transaction_type!$A$2:$E$32,3,FALSE)</f>
        <v>Asset Transfer</v>
      </c>
      <c r="Q148" t="s">
        <v>37</v>
      </c>
      <c r="R148" s="1">
        <v>45321</v>
      </c>
      <c r="S148">
        <v>2.7397260273972601</v>
      </c>
      <c r="T148" t="str">
        <f>IFERROR(VLOOKUP(G148,[1]securities_master!$A$2:$F$832,6,FALSE),"idAAA+")</f>
        <v>idAA</v>
      </c>
      <c r="U148" s="2">
        <f>IF(VLOOKUP(G148,[1]securities_master!$A$2:$AW$832,39,FALSE)=0,6,VLOOKUP(G148,[1]securities_master!$A$2:$AW$832,39,FALSE))</f>
        <v>7</v>
      </c>
    </row>
    <row r="149" spans="1:21" x14ac:dyDescent="0.2">
      <c r="A149" s="1">
        <f t="shared" si="12"/>
        <v>44321.624465555469</v>
      </c>
      <c r="B149" s="1">
        <f t="shared" si="9"/>
        <v>44321.619465555472</v>
      </c>
      <c r="C149" s="1">
        <f t="shared" si="10"/>
        <v>44321.629465555467</v>
      </c>
      <c r="D149" s="3" t="s">
        <v>22</v>
      </c>
      <c r="E149" t="s">
        <v>23</v>
      </c>
      <c r="F149" s="1">
        <f t="shared" si="11"/>
        <v>44322.629465555467</v>
      </c>
      <c r="G149" t="s">
        <v>49</v>
      </c>
      <c r="H149" t="str">
        <f>IFERROR(VLOOKUP(G149,[1]securities_master!$A$2:$F$832,3,FALSE),G149)</f>
        <v>Obligasi I CIMB Niaga Auto Finance Tahun 2012 Dengan Tingkat Bunga Tetap Seri A</v>
      </c>
      <c r="I149">
        <v>2</v>
      </c>
      <c r="J149" t="str">
        <f>VLOOKUP(I149,[1]securities_type!$A$2:$B$6,2,FALSE)</f>
        <v>Corporate</v>
      </c>
      <c r="K149" s="2">
        <v>100</v>
      </c>
      <c r="L149" s="2">
        <v>66</v>
      </c>
      <c r="M149" s="2">
        <v>6600</v>
      </c>
      <c r="N149" s="2">
        <v>9</v>
      </c>
      <c r="O149" t="s">
        <v>22</v>
      </c>
      <c r="P149" t="str">
        <f>VLOOKUP(O149,[1]transaction_type!$A$2:$E$32,3,FALSE)</f>
        <v>Asset Transfer</v>
      </c>
      <c r="Q149" t="s">
        <v>37</v>
      </c>
      <c r="R149" s="1">
        <v>45321</v>
      </c>
      <c r="S149">
        <v>2.7397260273972601</v>
      </c>
      <c r="T149" t="str">
        <f>IFERROR(VLOOKUP(G149,[1]securities_master!$A$2:$F$832,6,FALSE),"idAAA+")</f>
        <v>idAA</v>
      </c>
      <c r="U149" s="2">
        <f>IF(VLOOKUP(G149,[1]securities_master!$A$2:$AW$832,39,FALSE)=0,6,VLOOKUP(G149,[1]securities_master!$A$2:$AW$832,39,FALSE))</f>
        <v>7</v>
      </c>
    </row>
    <row r="150" spans="1:21" x14ac:dyDescent="0.2">
      <c r="A150" s="1">
        <f t="shared" si="12"/>
        <v>44321.624475555473</v>
      </c>
      <c r="B150" s="1">
        <f t="shared" si="9"/>
        <v>44321.619475555475</v>
      </c>
      <c r="C150" s="1">
        <f t="shared" si="10"/>
        <v>44321.62947555547</v>
      </c>
      <c r="D150" s="3" t="s">
        <v>22</v>
      </c>
      <c r="E150" t="s">
        <v>23</v>
      </c>
      <c r="F150" s="1">
        <f t="shared" si="11"/>
        <v>44322.62947555547</v>
      </c>
      <c r="G150" t="s">
        <v>49</v>
      </c>
      <c r="H150" t="str">
        <f>IFERROR(VLOOKUP(G150,[1]securities_master!$A$2:$F$832,3,FALSE),G150)</f>
        <v>Obligasi I CIMB Niaga Auto Finance Tahun 2012 Dengan Tingkat Bunga Tetap Seri A</v>
      </c>
      <c r="I150">
        <v>2</v>
      </c>
      <c r="J150" t="str">
        <f>VLOOKUP(I150,[1]securities_type!$A$2:$B$6,2,FALSE)</f>
        <v>Corporate</v>
      </c>
      <c r="K150" s="2">
        <v>100</v>
      </c>
      <c r="L150" s="2">
        <v>71</v>
      </c>
      <c r="M150" s="2">
        <v>7100</v>
      </c>
      <c r="N150" s="2">
        <v>2</v>
      </c>
      <c r="O150" t="s">
        <v>22</v>
      </c>
      <c r="P150" t="str">
        <f>VLOOKUP(O150,[1]transaction_type!$A$2:$E$32,3,FALSE)</f>
        <v>Asset Transfer</v>
      </c>
      <c r="Q150" t="s">
        <v>37</v>
      </c>
      <c r="R150" s="1">
        <v>45321</v>
      </c>
      <c r="S150">
        <v>2.7397260273972601</v>
      </c>
      <c r="T150" t="str">
        <f>IFERROR(VLOOKUP(G150,[1]securities_master!$A$2:$F$832,6,FALSE),"idAAA+")</f>
        <v>idAA</v>
      </c>
      <c r="U150" s="2">
        <f>IF(VLOOKUP(G150,[1]securities_master!$A$2:$AW$832,39,FALSE)=0,6,VLOOKUP(G150,[1]securities_master!$A$2:$AW$832,39,FALSE))</f>
        <v>7</v>
      </c>
    </row>
    <row r="151" spans="1:21" x14ac:dyDescent="0.2">
      <c r="A151" s="1">
        <f t="shared" si="12"/>
        <v>44321.624485555476</v>
      </c>
      <c r="B151" s="1">
        <f t="shared" si="9"/>
        <v>44321.619485555479</v>
      </c>
      <c r="C151" s="1">
        <f t="shared" si="10"/>
        <v>44321.629485555473</v>
      </c>
      <c r="D151" s="3" t="s">
        <v>22</v>
      </c>
      <c r="E151" t="s">
        <v>23</v>
      </c>
      <c r="F151" s="1">
        <f t="shared" si="11"/>
        <v>44322.629485555473</v>
      </c>
      <c r="G151" t="s">
        <v>49</v>
      </c>
      <c r="H151" t="str">
        <f>IFERROR(VLOOKUP(G151,[1]securities_master!$A$2:$F$832,3,FALSE),G151)</f>
        <v>Obligasi I CIMB Niaga Auto Finance Tahun 2012 Dengan Tingkat Bunga Tetap Seri A</v>
      </c>
      <c r="I151">
        <v>2</v>
      </c>
      <c r="J151" t="str">
        <f>VLOOKUP(I151,[1]securities_type!$A$2:$B$6,2,FALSE)</f>
        <v>Corporate</v>
      </c>
      <c r="K151" s="2">
        <v>100</v>
      </c>
      <c r="L151" s="2">
        <v>41</v>
      </c>
      <c r="M151" s="2">
        <v>4100</v>
      </c>
      <c r="N151" s="2">
        <v>10</v>
      </c>
      <c r="O151" t="s">
        <v>25</v>
      </c>
      <c r="P151" t="str">
        <f>VLOOKUP(O151,[1]transaction_type!$A$2:$E$32,3,FALSE)</f>
        <v>Outright</v>
      </c>
      <c r="Q151" t="s">
        <v>26</v>
      </c>
      <c r="R151" s="1">
        <v>45321</v>
      </c>
      <c r="S151">
        <v>2.7397260273972601</v>
      </c>
      <c r="T151" t="str">
        <f>IFERROR(VLOOKUP(G151,[1]securities_master!$A$2:$F$832,6,FALSE),"idAAA+")</f>
        <v>idAA</v>
      </c>
      <c r="U151" s="2">
        <f>IF(VLOOKUP(G151,[1]securities_master!$A$2:$AW$832,39,FALSE)=0,6,VLOOKUP(G151,[1]securities_master!$A$2:$AW$832,39,FALSE))</f>
        <v>7</v>
      </c>
    </row>
    <row r="152" spans="1:21" x14ac:dyDescent="0.2">
      <c r="A152" s="1">
        <f t="shared" si="12"/>
        <v>44321.624495555479</v>
      </c>
      <c r="B152" s="1">
        <f t="shared" si="9"/>
        <v>44321.619495555482</v>
      </c>
      <c r="C152" s="1">
        <f t="shared" si="10"/>
        <v>44321.629495555477</v>
      </c>
      <c r="D152" s="3" t="s">
        <v>22</v>
      </c>
      <c r="E152" t="s">
        <v>23</v>
      </c>
      <c r="F152" s="1">
        <f t="shared" si="11"/>
        <v>44322.629495555477</v>
      </c>
      <c r="G152" t="s">
        <v>49</v>
      </c>
      <c r="H152" t="str">
        <f>IFERROR(VLOOKUP(G152,[1]securities_master!$A$2:$F$832,3,FALSE),G152)</f>
        <v>Obligasi I CIMB Niaga Auto Finance Tahun 2012 Dengan Tingkat Bunga Tetap Seri A</v>
      </c>
      <c r="I152">
        <v>2</v>
      </c>
      <c r="J152" t="str">
        <f>VLOOKUP(I152,[1]securities_type!$A$2:$B$6,2,FALSE)</f>
        <v>Corporate</v>
      </c>
      <c r="K152" s="2">
        <v>100</v>
      </c>
      <c r="L152" s="2">
        <v>62</v>
      </c>
      <c r="M152" s="2">
        <v>6200</v>
      </c>
      <c r="N152" s="2">
        <v>6</v>
      </c>
      <c r="O152" t="s">
        <v>25</v>
      </c>
      <c r="P152" t="str">
        <f>VLOOKUP(O152,[1]transaction_type!$A$2:$E$32,3,FALSE)</f>
        <v>Outright</v>
      </c>
      <c r="Q152" t="s">
        <v>26</v>
      </c>
      <c r="R152" s="1">
        <v>45321</v>
      </c>
      <c r="S152">
        <v>2.7397260273972601</v>
      </c>
      <c r="T152" t="str">
        <f>IFERROR(VLOOKUP(G152,[1]securities_master!$A$2:$F$832,6,FALSE),"idAAA+")</f>
        <v>idAA</v>
      </c>
      <c r="U152" s="2">
        <f>IF(VLOOKUP(G152,[1]securities_master!$A$2:$AW$832,39,FALSE)=0,6,VLOOKUP(G152,[1]securities_master!$A$2:$AW$832,39,FALSE))</f>
        <v>7</v>
      </c>
    </row>
    <row r="153" spans="1:21" x14ac:dyDescent="0.2">
      <c r="A153" s="1">
        <f t="shared" si="12"/>
        <v>44321.624505555483</v>
      </c>
      <c r="B153" s="1">
        <f t="shared" si="9"/>
        <v>44321.619505555485</v>
      </c>
      <c r="C153" s="1">
        <f t="shared" si="10"/>
        <v>44321.62950555548</v>
      </c>
      <c r="D153" s="3" t="s">
        <v>22</v>
      </c>
      <c r="E153" t="s">
        <v>23</v>
      </c>
      <c r="F153" s="1">
        <f t="shared" si="11"/>
        <v>44322.62950555548</v>
      </c>
      <c r="G153" t="s">
        <v>49</v>
      </c>
      <c r="H153" t="str">
        <f>IFERROR(VLOOKUP(G153,[1]securities_master!$A$2:$F$832,3,FALSE),G153)</f>
        <v>Obligasi I CIMB Niaga Auto Finance Tahun 2012 Dengan Tingkat Bunga Tetap Seri A</v>
      </c>
      <c r="I153">
        <v>2</v>
      </c>
      <c r="J153" t="str">
        <f>VLOOKUP(I153,[1]securities_type!$A$2:$B$6,2,FALSE)</f>
        <v>Corporate</v>
      </c>
      <c r="K153" s="2">
        <v>100</v>
      </c>
      <c r="L153" s="2">
        <v>60</v>
      </c>
      <c r="M153" s="2">
        <v>6000</v>
      </c>
      <c r="N153" s="2">
        <v>9</v>
      </c>
      <c r="O153" t="s">
        <v>25</v>
      </c>
      <c r="P153" t="str">
        <f>VLOOKUP(O153,[1]transaction_type!$A$2:$E$32,3,FALSE)</f>
        <v>Outright</v>
      </c>
      <c r="Q153" t="s">
        <v>26</v>
      </c>
      <c r="R153" s="1">
        <v>45321</v>
      </c>
      <c r="S153">
        <v>2.7397260273972601</v>
      </c>
      <c r="T153" t="str">
        <f>IFERROR(VLOOKUP(G153,[1]securities_master!$A$2:$F$832,6,FALSE),"idAAA+")</f>
        <v>idAA</v>
      </c>
      <c r="U153" s="2">
        <f>IF(VLOOKUP(G153,[1]securities_master!$A$2:$AW$832,39,FALSE)=0,6,VLOOKUP(G153,[1]securities_master!$A$2:$AW$832,39,FALSE))</f>
        <v>7</v>
      </c>
    </row>
    <row r="154" spans="1:21" x14ac:dyDescent="0.2">
      <c r="A154" s="1">
        <f t="shared" si="12"/>
        <v>44321.624515555486</v>
      </c>
      <c r="B154" s="1">
        <f t="shared" si="9"/>
        <v>44321.619515555489</v>
      </c>
      <c r="C154" s="1">
        <f t="shared" si="10"/>
        <v>44321.629515555484</v>
      </c>
      <c r="D154" s="3" t="s">
        <v>22</v>
      </c>
      <c r="E154" t="s">
        <v>23</v>
      </c>
      <c r="F154" s="1">
        <f t="shared" si="11"/>
        <v>44322.629515555484</v>
      </c>
      <c r="G154" t="s">
        <v>49</v>
      </c>
      <c r="H154" t="str">
        <f>IFERROR(VLOOKUP(G154,[1]securities_master!$A$2:$F$832,3,FALSE),G154)</f>
        <v>Obligasi I CIMB Niaga Auto Finance Tahun 2012 Dengan Tingkat Bunga Tetap Seri A</v>
      </c>
      <c r="I154">
        <v>2</v>
      </c>
      <c r="J154" t="str">
        <f>VLOOKUP(I154,[1]securities_type!$A$2:$B$6,2,FALSE)</f>
        <v>Corporate</v>
      </c>
      <c r="K154" s="2">
        <v>100</v>
      </c>
      <c r="L154" s="2">
        <v>98</v>
      </c>
      <c r="M154" s="2">
        <v>9800</v>
      </c>
      <c r="N154" s="2">
        <v>10</v>
      </c>
      <c r="O154" t="s">
        <v>25</v>
      </c>
      <c r="P154" t="str">
        <f>VLOOKUP(O154,[1]transaction_type!$A$2:$E$32,3,FALSE)</f>
        <v>Outright</v>
      </c>
      <c r="Q154" t="s">
        <v>26</v>
      </c>
      <c r="R154" s="1">
        <v>45321</v>
      </c>
      <c r="S154">
        <v>2.7397260273972601</v>
      </c>
      <c r="T154" t="str">
        <f>IFERROR(VLOOKUP(G154,[1]securities_master!$A$2:$F$832,6,FALSE),"idAAA+")</f>
        <v>idAA</v>
      </c>
      <c r="U154" s="2">
        <f>IF(VLOOKUP(G154,[1]securities_master!$A$2:$AW$832,39,FALSE)=0,6,VLOOKUP(G154,[1]securities_master!$A$2:$AW$832,39,FALSE))</f>
        <v>7</v>
      </c>
    </row>
    <row r="155" spans="1:21" x14ac:dyDescent="0.2">
      <c r="A155" s="1">
        <f t="shared" si="12"/>
        <v>44321.62452555549</v>
      </c>
      <c r="B155" s="1">
        <f t="shared" si="9"/>
        <v>44321.619525555492</v>
      </c>
      <c r="C155" s="1">
        <f t="shared" si="10"/>
        <v>44321.629525555487</v>
      </c>
      <c r="D155" s="3" t="s">
        <v>22</v>
      </c>
      <c r="E155" t="s">
        <v>23</v>
      </c>
      <c r="F155" s="1">
        <f t="shared" si="11"/>
        <v>44322.629525555487</v>
      </c>
      <c r="G155" t="s">
        <v>49</v>
      </c>
      <c r="H155" t="str">
        <f>IFERROR(VLOOKUP(G155,[1]securities_master!$A$2:$F$832,3,FALSE),G155)</f>
        <v>Obligasi I CIMB Niaga Auto Finance Tahun 2012 Dengan Tingkat Bunga Tetap Seri A</v>
      </c>
      <c r="I155">
        <v>2</v>
      </c>
      <c r="J155" t="str">
        <f>VLOOKUP(I155,[1]securities_type!$A$2:$B$6,2,FALSE)</f>
        <v>Corporate</v>
      </c>
      <c r="K155" s="2">
        <v>100</v>
      </c>
      <c r="L155" s="2">
        <v>92</v>
      </c>
      <c r="M155" s="2">
        <v>9200</v>
      </c>
      <c r="N155" s="2">
        <v>2</v>
      </c>
      <c r="O155" t="s">
        <v>25</v>
      </c>
      <c r="P155" t="str">
        <f>VLOOKUP(O155,[1]transaction_type!$A$2:$E$32,3,FALSE)</f>
        <v>Outright</v>
      </c>
      <c r="Q155" t="s">
        <v>26</v>
      </c>
      <c r="R155" s="1">
        <v>45321</v>
      </c>
      <c r="S155">
        <v>2.7397260273972601</v>
      </c>
      <c r="T155" t="str">
        <f>IFERROR(VLOOKUP(G155,[1]securities_master!$A$2:$F$832,6,FALSE),"idAAA+")</f>
        <v>idAA</v>
      </c>
      <c r="U155" s="2">
        <f>IF(VLOOKUP(G155,[1]securities_master!$A$2:$AW$832,39,FALSE)=0,6,VLOOKUP(G155,[1]securities_master!$A$2:$AW$832,39,FALSE))</f>
        <v>7</v>
      </c>
    </row>
    <row r="156" spans="1:21" x14ac:dyDescent="0.2">
      <c r="A156" s="1">
        <f t="shared" si="12"/>
        <v>44321.624535555493</v>
      </c>
      <c r="B156" s="1">
        <f t="shared" si="9"/>
        <v>44321.619535555496</v>
      </c>
      <c r="C156" s="1">
        <f t="shared" si="10"/>
        <v>44321.62953555549</v>
      </c>
      <c r="D156" s="3" t="s">
        <v>22</v>
      </c>
      <c r="E156" t="s">
        <v>23</v>
      </c>
      <c r="F156" s="1">
        <f t="shared" si="11"/>
        <v>44322.62953555549</v>
      </c>
      <c r="G156" t="s">
        <v>49</v>
      </c>
      <c r="H156" t="str">
        <f>IFERROR(VLOOKUP(G156,[1]securities_master!$A$2:$F$832,3,FALSE),G156)</f>
        <v>Obligasi I CIMB Niaga Auto Finance Tahun 2012 Dengan Tingkat Bunga Tetap Seri A</v>
      </c>
      <c r="I156">
        <v>2</v>
      </c>
      <c r="J156" t="str">
        <f>VLOOKUP(I156,[1]securities_type!$A$2:$B$6,2,FALSE)</f>
        <v>Corporate</v>
      </c>
      <c r="K156" s="2">
        <v>100</v>
      </c>
      <c r="L156" s="2">
        <v>79</v>
      </c>
      <c r="M156" s="2">
        <v>7900</v>
      </c>
      <c r="N156" s="2">
        <v>5</v>
      </c>
      <c r="O156" t="s">
        <v>25</v>
      </c>
      <c r="P156" t="str">
        <f>VLOOKUP(O156,[1]transaction_type!$A$2:$E$32,3,FALSE)</f>
        <v>Outright</v>
      </c>
      <c r="Q156" t="s">
        <v>26</v>
      </c>
      <c r="R156" s="1">
        <v>45321</v>
      </c>
      <c r="S156">
        <v>2.7397260273972601</v>
      </c>
      <c r="T156" t="str">
        <f>IFERROR(VLOOKUP(G156,[1]securities_master!$A$2:$F$832,6,FALSE),"idAAA+")</f>
        <v>idAA</v>
      </c>
      <c r="U156" s="2">
        <f>IF(VLOOKUP(G156,[1]securities_master!$A$2:$AW$832,39,FALSE)=0,6,VLOOKUP(G156,[1]securities_master!$A$2:$AW$832,39,FALSE))</f>
        <v>7</v>
      </c>
    </row>
    <row r="157" spans="1:21" x14ac:dyDescent="0.2">
      <c r="A157" s="1">
        <f t="shared" si="12"/>
        <v>44321.624545555496</v>
      </c>
      <c r="B157" s="1">
        <f t="shared" si="9"/>
        <v>44321.619545555499</v>
      </c>
      <c r="C157" s="1">
        <f t="shared" si="10"/>
        <v>44321.629545555494</v>
      </c>
      <c r="D157" s="3" t="s">
        <v>22</v>
      </c>
      <c r="E157" t="s">
        <v>23</v>
      </c>
      <c r="F157" s="1">
        <f t="shared" si="11"/>
        <v>44322.629545555494</v>
      </c>
      <c r="G157" t="s">
        <v>49</v>
      </c>
      <c r="H157" t="str">
        <f>IFERROR(VLOOKUP(G157,[1]securities_master!$A$2:$F$832,3,FALSE),G157)</f>
        <v>Obligasi I CIMB Niaga Auto Finance Tahun 2012 Dengan Tingkat Bunga Tetap Seri A</v>
      </c>
      <c r="I157">
        <v>2</v>
      </c>
      <c r="J157" t="str">
        <f>VLOOKUP(I157,[1]securities_type!$A$2:$B$6,2,FALSE)</f>
        <v>Corporate</v>
      </c>
      <c r="K157" s="2">
        <v>100</v>
      </c>
      <c r="L157" s="2">
        <v>39</v>
      </c>
      <c r="M157" s="2">
        <v>3900</v>
      </c>
      <c r="N157" s="2">
        <v>7</v>
      </c>
      <c r="O157" t="s">
        <v>25</v>
      </c>
      <c r="P157" t="str">
        <f>VLOOKUP(O157,[1]transaction_type!$A$2:$E$32,3,FALSE)</f>
        <v>Outright</v>
      </c>
      <c r="Q157" t="s">
        <v>26</v>
      </c>
      <c r="R157" s="1">
        <v>45321</v>
      </c>
      <c r="S157">
        <v>2.7397260273972601</v>
      </c>
      <c r="T157" t="str">
        <f>IFERROR(VLOOKUP(G157,[1]securities_master!$A$2:$F$832,6,FALSE),"idAAA+")</f>
        <v>idAA</v>
      </c>
      <c r="U157" s="2">
        <f>IF(VLOOKUP(G157,[1]securities_master!$A$2:$AW$832,39,FALSE)=0,6,VLOOKUP(G157,[1]securities_master!$A$2:$AW$832,39,FALSE))</f>
        <v>7</v>
      </c>
    </row>
    <row r="158" spans="1:21" x14ac:dyDescent="0.2">
      <c r="A158" s="1">
        <f t="shared" si="12"/>
        <v>44321.6245555555</v>
      </c>
      <c r="B158" s="1">
        <f t="shared" si="9"/>
        <v>44321.619555555502</v>
      </c>
      <c r="C158" s="1">
        <f t="shared" si="10"/>
        <v>44321.629555555497</v>
      </c>
      <c r="D158" s="3" t="s">
        <v>22</v>
      </c>
      <c r="E158" t="s">
        <v>23</v>
      </c>
      <c r="F158" s="1">
        <f t="shared" si="11"/>
        <v>44322.629555555497</v>
      </c>
      <c r="G158" t="s">
        <v>49</v>
      </c>
      <c r="H158" t="str">
        <f>IFERROR(VLOOKUP(G158,[1]securities_master!$A$2:$F$832,3,FALSE),G158)</f>
        <v>Obligasi I CIMB Niaga Auto Finance Tahun 2012 Dengan Tingkat Bunga Tetap Seri A</v>
      </c>
      <c r="I158">
        <v>2</v>
      </c>
      <c r="J158" t="str">
        <f>VLOOKUP(I158,[1]securities_type!$A$2:$B$6,2,FALSE)</f>
        <v>Corporate</v>
      </c>
      <c r="K158" s="2">
        <v>100</v>
      </c>
      <c r="L158" s="2">
        <v>15</v>
      </c>
      <c r="M158" s="2">
        <v>1500</v>
      </c>
      <c r="N158" s="2">
        <v>8</v>
      </c>
      <c r="O158" t="s">
        <v>22</v>
      </c>
      <c r="P158" t="str">
        <f>VLOOKUP(O158,[1]transaction_type!$A$2:$E$32,3,FALSE)</f>
        <v>Asset Transfer</v>
      </c>
      <c r="Q158" t="s">
        <v>37</v>
      </c>
      <c r="R158" s="1">
        <v>45321</v>
      </c>
      <c r="S158">
        <v>2.7397260273972601</v>
      </c>
      <c r="T158" t="str">
        <f>IFERROR(VLOOKUP(G158,[1]securities_master!$A$2:$F$832,6,FALSE),"idAAA+")</f>
        <v>idAA</v>
      </c>
      <c r="U158" s="2">
        <f>IF(VLOOKUP(G158,[1]securities_master!$A$2:$AW$832,39,FALSE)=0,6,VLOOKUP(G158,[1]securities_master!$A$2:$AW$832,39,FALSE))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2021-05-10T09:23:02Z</dcterms:created>
  <dcterms:modified xsi:type="dcterms:W3CDTF">2021-05-10T09:51:45Z</dcterms:modified>
</cp:coreProperties>
</file>