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ulik\Downloads\"/>
    </mc:Choice>
  </mc:AlternateContent>
  <xr:revisionPtr revIDLastSave="0" documentId="13_ncr:1_{CCF06311-48B7-422E-9E43-B2F7A696501E}" xr6:coauthVersionLast="38" xr6:coauthVersionMax="38" xr10:uidLastSave="{00000000-0000-0000-0000-000000000000}"/>
  <bookViews>
    <workbookView xWindow="0" yWindow="0" windowWidth="15345" windowHeight="4530" tabRatio="648" firstSheet="3" activeTab="7" xr2:uid="{00000000-000D-0000-FFFF-FFFF00000000}"/>
  </bookViews>
  <sheets>
    <sheet name="Sheet2" sheetId="2" state="hidden" r:id="rId1"/>
    <sheet name="Sheet3" sheetId="19" state="hidden" r:id="rId2"/>
    <sheet name="Sheet4" sheetId="20" state="hidden" r:id="rId3"/>
    <sheet name="Category" sheetId="22" r:id="rId4"/>
    <sheet name="subcategory" sheetId="23" r:id="rId5"/>
    <sheet name="date" sheetId="24" r:id="rId6"/>
    <sheet name="Bonuse" sheetId="25" r:id="rId7"/>
    <sheet name="Main Sheet" sheetId="1" r:id="rId8"/>
  </sheets>
  <definedNames>
    <definedName name="_xlnm._FilterDatabase" localSheetId="7" hidden="1">'Main Sheet'!$F$1:$F$4115</definedName>
  </definedNames>
  <calcPr calcId="179021" concurrentCalc="0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25" l="1"/>
  <c r="D2" i="25"/>
  <c r="F2" i="25"/>
  <c r="D3" i="25"/>
  <c r="B3" i="25"/>
  <c r="C3" i="25"/>
  <c r="E3" i="25"/>
  <c r="H3" i="25"/>
  <c r="D4" i="25"/>
  <c r="B4" i="25"/>
  <c r="C4" i="25"/>
  <c r="E4" i="25"/>
  <c r="H4" i="25"/>
  <c r="D5" i="25"/>
  <c r="B5" i="25"/>
  <c r="C5" i="25"/>
  <c r="E5" i="25"/>
  <c r="H5" i="25"/>
  <c r="D6" i="25"/>
  <c r="B6" i="25"/>
  <c r="C6" i="25"/>
  <c r="E6" i="25"/>
  <c r="H6" i="25"/>
  <c r="D7" i="25"/>
  <c r="B7" i="25"/>
  <c r="C7" i="25"/>
  <c r="E7" i="25"/>
  <c r="H7" i="25"/>
  <c r="D8" i="25"/>
  <c r="B8" i="25"/>
  <c r="C8" i="25"/>
  <c r="E8" i="25"/>
  <c r="H8" i="25"/>
  <c r="D9" i="25"/>
  <c r="B9" i="25"/>
  <c r="C9" i="25"/>
  <c r="E9" i="25"/>
  <c r="H9" i="25"/>
  <c r="D10" i="25"/>
  <c r="B10" i="25"/>
  <c r="C10" i="25"/>
  <c r="E10" i="25"/>
  <c r="H10" i="25"/>
  <c r="D11" i="25"/>
  <c r="B11" i="25"/>
  <c r="C11" i="25"/>
  <c r="E11" i="25"/>
  <c r="H11" i="25"/>
  <c r="D12" i="25"/>
  <c r="B12" i="25"/>
  <c r="C12" i="25"/>
  <c r="E12" i="25"/>
  <c r="H12" i="25"/>
  <c r="D13" i="25"/>
  <c r="B13" i="25"/>
  <c r="C13" i="25"/>
  <c r="E13" i="25"/>
  <c r="H13" i="25"/>
  <c r="G3" i="25"/>
  <c r="G4" i="25"/>
  <c r="G5" i="25"/>
  <c r="G6" i="25"/>
  <c r="G7" i="25"/>
  <c r="G8" i="25"/>
  <c r="G9" i="25"/>
  <c r="G10" i="25"/>
  <c r="G11" i="25"/>
  <c r="G12" i="25"/>
  <c r="G13" i="25"/>
  <c r="F3" i="25"/>
  <c r="F4" i="25"/>
  <c r="F5" i="25"/>
  <c r="F6" i="25"/>
  <c r="F7" i="25"/>
  <c r="F8" i="25"/>
  <c r="F9" i="25"/>
  <c r="F10" i="25"/>
  <c r="F11" i="25"/>
  <c r="F12" i="25"/>
  <c r="F13" i="25"/>
  <c r="C2" i="25"/>
  <c r="E2" i="25"/>
  <c r="G2" i="25"/>
  <c r="H2" i="25"/>
  <c r="R411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<sst xmlns="http://schemas.openxmlformats.org/spreadsheetml/2006/main" count="24924" uniqueCount="8441">
  <si>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</si>
  <si>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</si>
  <si>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</si>
  <si>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</si>
  <si>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</si>
  <si>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</si>
  <si>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</si>
  <si>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</si>
  <si>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</si>
  <si>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</si>
  <si>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</si>
  <si>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</si>
  <si>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</si>
  <si>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</si>
  <si>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</si>
  <si>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</si>
  <si>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</si>
  <si>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</si>
  <si>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</si>
  <si>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</si>
  <si>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</si>
  <si>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</si>
  <si>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</si>
  <si>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</si>
  <si>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</si>
  <si>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</si>
  <si>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</si>
  <si>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</si>
  <si>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</si>
  <si>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</si>
  <si>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</si>
  <si>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</si>
  <si>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</si>
  <si>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</si>
  <si>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</si>
  <si>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</si>
  <si>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</si>
  <si>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</si>
  <si>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</si>
  <si>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</si>
  <si>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</si>
  <si>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</si>
  <si>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</si>
  <si>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</si>
  <si>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</si>
  <si>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</si>
  <si>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</si>
  <si>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</si>
  <si>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</si>
  <si>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</si>
  <si>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</si>
  <si>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</si>
  <si>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</si>
  <si>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</si>
  <si>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</si>
  <si>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</si>
  <si>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</si>
  <si>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</si>
  <si>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</si>
  <si>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</si>
  <si>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</si>
  <si>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</si>
  <si>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</si>
  <si>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</si>
  <si>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</si>
  <si>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</si>
  <si>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</si>
  <si>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</si>
  <si>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</si>
  <si>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</si>
  <si>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</si>
  <si>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</si>
  <si>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</si>
  <si>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</si>
  <si>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</si>
  <si>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</si>
  <si>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</si>
  <si>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</si>
  <si>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</si>
  <si>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</si>
  <si>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</si>
  <si>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</si>
  <si>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</si>
  <si>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</si>
  <si>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</si>
  <si>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</si>
  <si>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</si>
  <si>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</si>
  <si>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</si>
  <si>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</si>
  <si>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</si>
  <si>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</si>
  <si>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</si>
  <si>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</si>
  <si>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</si>
  <si>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</si>
  <si>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</si>
  <si>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</si>
  <si>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</si>
  <si>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</si>
  <si>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</si>
  <si>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</si>
  <si>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</si>
  <si>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</si>
  <si>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</si>
  <si>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</si>
  <si>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</si>
  <si>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</si>
  <si>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</si>
  <si>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</si>
  <si>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</si>
  <si>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</si>
  <si>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</si>
  <si>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</si>
  <si>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</si>
  <si>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</si>
  <si>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</si>
  <si>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</si>
  <si>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</si>
  <si>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</si>
  <si>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</si>
  <si>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</si>
  <si>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</si>
  <si>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</si>
  <si>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</si>
  <si>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</si>
  <si>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</si>
  <si>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</si>
  <si>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</si>
  <si>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</si>
  <si>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</si>
  <si>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</si>
  <si>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</si>
  <si>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</si>
  <si>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</si>
  <si>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</si>
  <si>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</si>
  <si>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</si>
  <si>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</si>
  <si>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</si>
  <si>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</si>
  <si>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</si>
  <si>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</si>
  <si>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</si>
  <si>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</si>
  <si>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</si>
  <si>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</si>
  <si>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</si>
  <si>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</si>
  <si>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</si>
  <si>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</si>
  <si>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</si>
  <si>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</si>
  <si>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</si>
  <si>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</si>
  <si>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</si>
  <si>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</si>
  <si>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</si>
  <si>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</si>
  <si>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</si>
  <si>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</si>
  <si>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</si>
  <si>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</si>
  <si>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</si>
  <si>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</si>
  <si>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</si>
  <si>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</si>
  <si>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</si>
  <si>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</si>
  <si>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</si>
  <si>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</si>
  <si>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</si>
  <si>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</si>
  <si>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</si>
  <si>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</si>
  <si>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</si>
  <si>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</si>
  <si>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</si>
  <si>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</si>
  <si>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</si>
  <si>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</si>
  <si>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</si>
  <si>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</si>
  <si>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</si>
  <si>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</si>
  <si>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</si>
  <si>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</si>
  <si>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</si>
  <si>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</si>
  <si>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</si>
  <si>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</si>
  <si>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</si>
  <si>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</si>
  <si>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</si>
  <si>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</si>
  <si>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</si>
  <si>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</si>
  <si>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</si>
  <si>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</si>
  <si>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</si>
  <si>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</si>
  <si>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</si>
  <si>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</si>
  <si>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</si>
  <si>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</si>
  <si>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</si>
  <si>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</si>
  <si>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</si>
  <si>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</si>
  <si>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</si>
  <si>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</si>
  <si>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</si>
  <si>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</si>
  <si>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</si>
  <si>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</si>
  <si>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</si>
  <si>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</si>
  <si>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</si>
  <si>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</si>
  <si>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</si>
  <si>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</si>
  <si>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</si>
  <si>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</si>
  <si>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</si>
  <si>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</si>
  <si>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</si>
  <si>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</si>
  <si>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</si>
  <si>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</si>
  <si>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</si>
  <si>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</si>
  <si>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</si>
  <si>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</si>
  <si>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</si>
  <si>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</si>
  <si>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</si>
  <si>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</si>
  <si>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</si>
  <si>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</si>
  <si>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</si>
  <si>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</si>
  <si>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</si>
  <si>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</si>
  <si>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</si>
  <si>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</si>
  <si>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</si>
  <si>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</si>
  <si>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</si>
  <si>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</si>
  <si>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</si>
  <si>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</si>
  <si>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</si>
  <si>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</si>
  <si>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</si>
  <si>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</si>
  <si>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</si>
  <si>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</si>
  <si>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</si>
  <si>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</si>
  <si>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</si>
  <si>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</si>
  <si>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</si>
  <si>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</si>
  <si>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</si>
  <si>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</si>
  <si>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</si>
  <si>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</si>
  <si>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</si>
  <si>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</si>
  <si>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</si>
  <si>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</si>
  <si>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</si>
  <si>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</si>
  <si>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</si>
  <si>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</si>
  <si>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</si>
  <si>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</si>
  <si>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</si>
  <si>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</si>
  <si>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</si>
  <si>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</si>
  <si>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</si>
  <si>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</si>
  <si>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</si>
  <si>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</si>
  <si>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</si>
  <si>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</si>
  <si>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</si>
  <si>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</si>
  <si>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</si>
  <si>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</si>
  <si>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</si>
  <si>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</si>
  <si>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</si>
  <si>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</si>
  <si>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</si>
  <si>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</si>
  <si>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</si>
  <si>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</si>
  <si>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</si>
  <si>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</si>
  <si>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</si>
  <si>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</si>
  <si>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</si>
  <si>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</si>
  <si>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</si>
  <si>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</si>
  <si>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</si>
  <si>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</si>
  <si>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</si>
  <si>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</si>
  <si>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</si>
  <si>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</si>
  <si>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</si>
  <si>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</si>
  <si>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</si>
  <si>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</si>
  <si>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</si>
  <si>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</si>
  <si>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</si>
  <si>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</si>
  <si>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</si>
  <si>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</si>
  <si>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</si>
  <si>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</si>
  <si>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</si>
  <si>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</si>
  <si>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</si>
  <si>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</si>
  <si>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</si>
  <si>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</si>
  <si>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</si>
  <si>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</si>
  <si>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</si>
  <si>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</si>
  <si>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</si>
  <si>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</si>
  <si>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</si>
  <si>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</si>
  <si>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</si>
  <si>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</si>
  <si>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</si>
  <si>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</si>
  <si>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</si>
  <si>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</si>
  <si>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</si>
  <si>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</si>
  <si>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</si>
  <si>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</si>
  <si>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</si>
  <si>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</si>
  <si>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</si>
  <si>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</si>
  <si>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</si>
  <si>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</si>
  <si>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</si>
  <si>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</si>
  <si>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</si>
  <si>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</si>
  <si>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</si>
  <si>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</si>
  <si>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</si>
  <si>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</si>
  <si>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</si>
  <si>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</si>
  <si>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</si>
  <si>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</si>
  <si>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</si>
  <si>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</si>
  <si>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</si>
  <si>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</si>
  <si>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</si>
  <si>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</si>
  <si>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</si>
  <si>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</si>
  <si>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</si>
  <si>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</si>
  <si>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</si>
  <si>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</si>
  <si>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</si>
  <si>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</si>
  <si>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</si>
  <si>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</si>
  <si>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</si>
  <si>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</si>
  <si>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</si>
  <si>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</si>
  <si>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</si>
  <si>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</si>
  <si>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</si>
  <si>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</si>
  <si>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</si>
  <si>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</si>
  <si>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</si>
  <si>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</si>
  <si>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</si>
  <si>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</si>
  <si>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</si>
  <si>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</si>
  <si>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</si>
  <si>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</si>
  <si>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</si>
  <si>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</si>
  <si>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</si>
  <si>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</si>
  <si>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</si>
  <si>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</si>
  <si>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</si>
  <si>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</si>
  <si>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</si>
  <si>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</si>
  <si>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</si>
  <si>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</si>
  <si>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</si>
  <si>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</si>
  <si>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</si>
  <si>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</si>
  <si>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</si>
  <si>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</si>
  <si>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</si>
  <si>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</si>
  <si>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</si>
  <si>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</si>
  <si>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</si>
  <si>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</si>
  <si>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</si>
  <si>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</si>
  <si>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</si>
  <si>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</si>
  <si>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</si>
  <si>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</si>
  <si>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</si>
  <si>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</si>
  <si>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</si>
  <si>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</si>
  <si>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</si>
  <si>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</si>
  <si>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</si>
  <si>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</si>
  <si>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</si>
  <si>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</si>
  <si>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</si>
  <si>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</si>
  <si>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</si>
  <si>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</si>
  <si>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</si>
  <si>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</si>
  <si>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</si>
  <si>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</si>
  <si>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</si>
  <si>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</si>
  <si>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</si>
  <si>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</si>
  <si>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</si>
  <si>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</si>
  <si>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</si>
  <si>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</si>
  <si>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</si>
  <si>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</si>
  <si>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</si>
  <si>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</si>
  <si>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</si>
  <si>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</si>
  <si>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</si>
  <si>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</si>
  <si>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</si>
  <si>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</si>
  <si>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</si>
  <si>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</si>
  <si>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</si>
  <si>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</si>
  <si>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</si>
  <si>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</si>
  <si>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</si>
  <si>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</si>
  <si>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</si>
  <si>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</si>
  <si>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</si>
  <si>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</si>
  <si>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</si>
  <si>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</si>
  <si>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</si>
  <si>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</si>
  <si>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</si>
  <si>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</si>
  <si>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</si>
  <si>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</si>
  <si>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</si>
  <si>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</si>
  <si>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</si>
  <si>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</si>
  <si>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</si>
  <si>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</si>
  <si>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</si>
  <si>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</si>
  <si>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</si>
  <si>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</si>
  <si>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</si>
  <si>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</si>
  <si>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</si>
  <si>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</si>
  <si>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</si>
  <si>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</si>
  <si>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</si>
  <si>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</si>
  <si>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</si>
  <si>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</si>
  <si>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</si>
  <si>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</si>
  <si>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</si>
  <si>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</si>
  <si>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</si>
  <si>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</si>
  <si>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</si>
  <si>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</si>
  <si>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</si>
  <si>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</si>
  <si>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</si>
  <si>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</si>
  <si>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</si>
  <si>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</si>
  <si>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</si>
  <si>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</si>
  <si>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</si>
  <si>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</si>
  <si>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</si>
  <si>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</si>
  <si>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</si>
  <si>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</si>
  <si>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</si>
  <si>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</si>
  <si>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</si>
  <si>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</si>
  <si>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</si>
  <si>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</si>
  <si>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</si>
  <si>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</si>
  <si>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</si>
  <si>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</si>
  <si>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</si>
  <si>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</si>
  <si>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</si>
  <si>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</si>
  <si>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</si>
  <si>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</si>
  <si>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</si>
  <si>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</si>
  <si>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</si>
  <si>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</si>
  <si>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</si>
  <si>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</si>
  <si>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</si>
  <si>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</si>
  <si>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</si>
  <si>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</si>
  <si>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</si>
  <si>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</si>
  <si>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</si>
  <si>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</si>
  <si>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</si>
  <si>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</si>
  <si>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</si>
  <si>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</si>
  <si>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</si>
  <si>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</si>
  <si>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</si>
  <si>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</si>
  <si>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</si>
  <si>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</si>
  <si>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</si>
  <si>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</si>
  <si>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</si>
  <si>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</si>
  <si>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</si>
  <si>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</si>
  <si>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</si>
  <si>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</si>
  <si>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</si>
  <si>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</si>
  <si>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</si>
  <si>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</si>
  <si>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</si>
  <si>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</si>
  <si>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</si>
  <si>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</si>
  <si>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</si>
  <si>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</si>
  <si>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</si>
  <si>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</si>
  <si>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</si>
  <si>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</si>
  <si>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</si>
  <si>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</si>
  <si>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</si>
  <si>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</si>
  <si>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</si>
  <si>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</si>
  <si>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</si>
  <si>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</si>
  <si>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</si>
  <si>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</si>
  <si>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</si>
  <si>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</si>
  <si>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</si>
  <si>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</si>
  <si>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</si>
  <si>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</si>
  <si>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</si>
  <si>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</si>
  <si>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</si>
  <si>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</si>
  <si>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</si>
  <si>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</si>
  <si>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</si>
  <si>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</si>
  <si>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</si>
  <si>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</si>
  <si>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</si>
  <si>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</si>
  <si>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</si>
  <si>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</si>
  <si>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</si>
  <si>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</si>
  <si>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</si>
  <si>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</si>
  <si>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</si>
  <si>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</si>
  <si>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</si>
  <si>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</si>
  <si>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</si>
  <si>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</si>
  <si>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</si>
  <si>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</si>
  <si>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</si>
  <si>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</si>
  <si>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</si>
  <si>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</si>
  <si>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</si>
  <si>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</si>
  <si>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</si>
  <si>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</si>
  <si>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</si>
  <si>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</si>
  <si>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</si>
  <si>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</si>
  <si>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</si>
  <si>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</si>
  <si>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</si>
  <si>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</si>
  <si>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</si>
  <si>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</si>
  <si>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</si>
  <si>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</si>
  <si>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</si>
  <si>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</si>
  <si>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</si>
  <si>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</si>
  <si>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</si>
  <si>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</si>
  <si>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</si>
  <si>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</si>
  <si>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</si>
  <si>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</si>
  <si>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</si>
  <si>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</si>
  <si>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</si>
  <si>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</si>
  <si>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</si>
  <si>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</si>
  <si>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</si>
  <si>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</si>
  <si>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</si>
  <si>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</si>
  <si>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</si>
  <si>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</si>
  <si>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</si>
  <si>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</si>
  <si>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</si>
  <si>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</si>
  <si>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</si>
  <si>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</si>
  <si>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</si>
  <si>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</si>
  <si>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</si>
  <si>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</si>
  <si>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</si>
  <si>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</si>
  <si>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</si>
  <si>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</si>
  <si>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</si>
  <si>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</si>
  <si>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</si>
  <si>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</si>
  <si>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</si>
  <si>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</si>
  <si>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</si>
  <si>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</si>
  <si>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</si>
  <si>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</si>
  <si>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</si>
  <si>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</si>
  <si>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</si>
  <si>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</si>
  <si>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</si>
  <si>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</si>
  <si>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</si>
  <si>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</si>
  <si>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</si>
  <si>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</si>
  <si>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</si>
  <si>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</si>
  <si>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</si>
  <si>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</si>
  <si>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</si>
  <si>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</si>
  <si>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</si>
  <si>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</si>
  <si>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</si>
  <si>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</si>
  <si>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</si>
  <si>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</si>
  <si>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</si>
  <si>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</si>
  <si>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</si>
  <si>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</si>
  <si>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</si>
  <si>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</si>
  <si>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</si>
  <si>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</si>
  <si>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</si>
  <si>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</si>
  <si>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</si>
  <si>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</si>
  <si>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</si>
  <si>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</si>
  <si>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</si>
  <si>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</si>
  <si>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</si>
  <si>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</si>
  <si>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</si>
  <si>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</si>
  <si>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</si>
  <si>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</si>
  <si>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</si>
  <si>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</si>
  <si>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</si>
  <si>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</si>
  <si>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</si>
  <si>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</si>
  <si>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</si>
  <si>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</si>
  <si>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</si>
  <si>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</si>
  <si>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</si>
  <si>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</si>
  <si>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</si>
  <si>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</si>
  <si>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</si>
  <si>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</si>
  <si>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</si>
  <si>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</si>
  <si>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</si>
  <si>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</si>
  <si>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</si>
  <si>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</si>
  <si>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</si>
  <si>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</si>
  <si>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</si>
  <si>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</si>
  <si>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</si>
  <si>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</si>
  <si>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</si>
  <si>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</si>
  <si>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</si>
  <si>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</si>
  <si>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</si>
  <si>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</si>
  <si>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</si>
  <si>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</si>
  <si>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</si>
  <si>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</si>
  <si>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</si>
  <si>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</si>
  <si>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</si>
  <si>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</si>
  <si>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</si>
  <si>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</si>
  <si>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</si>
  <si>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</si>
  <si>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</si>
  <si>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</si>
  <si>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</si>
  <si>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</si>
  <si>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</si>
  <si>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</si>
  <si>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</si>
  <si>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</si>
  <si>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</si>
  <si>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</si>
  <si>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</si>
  <si>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</si>
  <si>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</si>
  <si>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</si>
  <si>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</si>
  <si>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</si>
  <si>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</si>
  <si>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</si>
  <si>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</si>
  <si>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</si>
  <si>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</si>
  <si>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</si>
  <si>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</si>
  <si>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</si>
  <si>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</si>
  <si>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</si>
  <si>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</si>
  <si>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</si>
  <si>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</si>
  <si>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</si>
  <si>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</si>
  <si>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</si>
  <si>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</si>
  <si>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</si>
  <si>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</si>
  <si>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</si>
  <si>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</si>
  <si>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</si>
  <si>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</si>
  <si>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</si>
  <si>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</si>
  <si>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</si>
  <si>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</si>
  <si>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</si>
  <si>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</si>
  <si>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</si>
  <si>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</si>
  <si>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</si>
  <si>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</si>
  <si>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</si>
  <si>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</si>
  <si>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</si>
  <si>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</si>
  <si>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</si>
  <si>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</si>
  <si>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</si>
  <si>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</si>
  <si>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</si>
  <si>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</si>
  <si>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</si>
  <si>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</si>
  <si>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</si>
  <si>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</si>
  <si>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</si>
  <si>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</si>
  <si>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</si>
  <si>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</si>
  <si>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</si>
  <si>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</si>
  <si>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</si>
  <si>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</si>
  <si>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</si>
  <si>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</si>
  <si>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</si>
  <si>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</si>
  <si>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</si>
  <si>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</si>
  <si>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</si>
  <si>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</si>
  <si>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</si>
  <si>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</si>
  <si>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</si>
  <si>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</si>
  <si>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</si>
  <si>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</si>
  <si>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</si>
  <si>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</si>
  <si>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</si>
  <si>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</si>
  <si>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</si>
  <si>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</si>
  <si>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</si>
  <si>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</si>
  <si>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</si>
  <si>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</si>
  <si>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</si>
  <si>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</si>
  <si>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</si>
  <si>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</si>
  <si>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</si>
  <si>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</si>
  <si>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</si>
  <si>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</si>
  <si>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</si>
  <si>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</si>
  <si>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</si>
  <si>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</si>
  <si>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</si>
  <si>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</si>
  <si>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</si>
  <si>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</si>
  <si>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</si>
  <si>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</si>
  <si>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</si>
  <si>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</si>
  <si>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</si>
  <si>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</si>
  <si>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</si>
  <si>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</si>
  <si>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</si>
  <si>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</si>
  <si>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</si>
  <si>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</si>
  <si>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</si>
  <si>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</si>
  <si>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</si>
  <si>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</si>
  <si>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</si>
  <si>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</si>
  <si>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</si>
  <si>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</si>
  <si>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</si>
  <si>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</si>
  <si>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</si>
  <si>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</si>
  <si>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</si>
  <si>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</si>
  <si>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</si>
  <si>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</si>
  <si>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</si>
  <si>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</si>
  <si>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</si>
  <si>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</si>
  <si>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</si>
  <si>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</si>
  <si>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</si>
  <si>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</si>
  <si>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</si>
  <si>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</si>
  <si>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</si>
  <si>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</si>
  <si>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</si>
  <si>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</si>
  <si>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</si>
  <si>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</si>
  <si>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</si>
  <si>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</si>
  <si>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</si>
  <si>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</si>
  <si>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</si>
  <si>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</si>
  <si>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</si>
  <si>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</si>
  <si>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</si>
  <si>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</si>
  <si>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</si>
  <si>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</si>
  <si>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</si>
  <si>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</si>
  <si>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</si>
  <si>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</si>
  <si>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</si>
  <si>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</si>
  <si>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</si>
  <si>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</si>
  <si>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</si>
  <si>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</si>
  <si>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</si>
  <si>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</si>
  <si>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</si>
  <si>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</si>
  <si>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</si>
  <si>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</si>
  <si>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</si>
  <si>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</si>
  <si>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</si>
  <si>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</si>
  <si>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</si>
  <si>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</si>
  <si>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</si>
  <si>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</si>
  <si>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</si>
  <si>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</si>
  <si>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</si>
  <si>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</si>
  <si>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</si>
  <si>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</si>
  <si>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</si>
  <si>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</si>
  <si>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</si>
  <si>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</si>
  <si>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</si>
  <si>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</si>
  <si>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</si>
  <si>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</si>
  <si>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</si>
  <si>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</si>
  <si>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</si>
  <si>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</si>
  <si>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</si>
  <si>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</si>
  <si>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</si>
  <si>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</si>
  <si>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</si>
  <si>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</si>
  <si>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</si>
  <si>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</si>
  <si>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</si>
  <si>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</si>
  <si>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</si>
  <si>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</si>
  <si>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</si>
  <si>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</si>
  <si>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</si>
  <si>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</si>
  <si>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</si>
  <si>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</si>
  <si>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</si>
  <si>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</si>
  <si>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</si>
  <si>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</si>
  <si>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</si>
  <si>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</si>
  <si>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</si>
  <si>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</si>
  <si>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</si>
  <si>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</si>
  <si>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</si>
  <si>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</si>
  <si>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</si>
  <si>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</si>
  <si>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</si>
  <si>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</si>
  <si>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</si>
  <si>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</si>
  <si>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</si>
  <si>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</si>
  <si>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</si>
  <si>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</si>
  <si>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</si>
  <si>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</si>
  <si>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</si>
  <si>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</si>
  <si>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</si>
  <si>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</si>
  <si>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</si>
  <si>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</si>
  <si>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</si>
  <si>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</si>
  <si>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</si>
  <si>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</si>
  <si>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</si>
  <si>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</si>
  <si>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</si>
  <si>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</si>
  <si>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</si>
  <si>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</si>
  <si>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</si>
  <si>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</si>
  <si>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</si>
  <si>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</si>
  <si>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</si>
  <si>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</si>
  <si>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</si>
  <si>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</si>
  <si>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</si>
  <si>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</si>
  <si>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</si>
  <si>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</si>
  <si>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</si>
  <si>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</si>
  <si>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</si>
  <si>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</si>
  <si>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</si>
  <si>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</si>
  <si>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</si>
  <si>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</si>
  <si>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</si>
  <si>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</si>
  <si>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</si>
  <si>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</si>
  <si>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</si>
  <si>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</si>
  <si>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</si>
  <si>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</si>
  <si>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</si>
  <si>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</si>
  <si>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</si>
  <si>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</si>
  <si>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</si>
  <si>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</si>
  <si>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</si>
  <si>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</si>
  <si>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</si>
  <si>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</si>
  <si>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</si>
  <si>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</si>
  <si>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</si>
  <si>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</si>
  <si>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</si>
  <si>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</si>
  <si>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</si>
  <si>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</si>
  <si>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</si>
  <si>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</si>
  <si>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</si>
  <si>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</si>
  <si>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</si>
  <si>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</si>
  <si>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</si>
  <si>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</si>
  <si>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</si>
  <si>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</si>
  <si>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</si>
  <si>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</si>
  <si>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</si>
  <si>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</si>
  <si>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</si>
  <si>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</si>
  <si>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</si>
  <si>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</si>
  <si>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</si>
  <si>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</si>
  <si>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</si>
  <si>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</si>
  <si>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</si>
  <si>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</si>
  <si>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</si>
  <si>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</si>
  <si>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</si>
  <si>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</si>
  <si>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</si>
  <si>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</si>
  <si>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</si>
  <si>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</si>
  <si>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</si>
  <si>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</si>
  <si>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</si>
  <si>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</si>
  <si>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</si>
  <si>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</si>
  <si>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</si>
  <si>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</si>
  <si>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</si>
  <si>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</si>
  <si>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</si>
  <si>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</si>
  <si>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</si>
  <si>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</si>
  <si>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</si>
  <si>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</si>
  <si>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</si>
  <si>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</si>
  <si>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</si>
  <si>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</si>
  <si>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</si>
  <si>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</si>
  <si>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</si>
  <si>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</si>
  <si>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</si>
  <si>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</si>
  <si>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</si>
  <si>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</si>
  <si>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</si>
  <si>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</si>
  <si>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</si>
  <si>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</si>
  <si>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</si>
  <si>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</si>
  <si>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</si>
  <si>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</si>
  <si>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</si>
  <si>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</si>
  <si>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</si>
  <si>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</si>
  <si>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</si>
  <si>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</si>
  <si>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</si>
  <si>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</si>
  <si>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</si>
  <si>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</si>
  <si>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</si>
  <si>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</si>
  <si>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</si>
  <si>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</si>
  <si>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</si>
  <si>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</si>
  <si>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</si>
  <si>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</si>
  <si>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</si>
  <si>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</si>
  <si>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</si>
  <si>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</si>
  <si>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</si>
  <si>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</si>
  <si>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</si>
  <si>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</si>
  <si>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</si>
  <si>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</si>
  <si>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</si>
  <si>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</si>
  <si>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</si>
  <si>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</si>
  <si>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</si>
  <si>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</si>
  <si>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</si>
  <si>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</si>
  <si>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</si>
  <si>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</si>
  <si>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</si>
  <si>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</si>
  <si>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</si>
  <si>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</si>
  <si>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</si>
  <si>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</si>
  <si>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</si>
  <si>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</si>
  <si>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</si>
  <si>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</si>
  <si>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</si>
  <si>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</si>
  <si>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</si>
  <si>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</si>
  <si>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</si>
  <si>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</si>
  <si>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</si>
  <si>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</si>
  <si>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</si>
  <si>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</si>
  <si>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</si>
  <si>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</si>
  <si>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</si>
  <si>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</si>
  <si>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</si>
  <si>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</si>
  <si>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</si>
  <si>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</si>
  <si>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</si>
  <si>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</si>
  <si>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</si>
  <si>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</si>
  <si>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</si>
  <si>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</si>
  <si>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</si>
  <si>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</si>
  <si>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</si>
  <si>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</si>
  <si>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</si>
  <si>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</si>
  <si>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</si>
  <si>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</si>
  <si>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</si>
  <si>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</si>
  <si>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</si>
  <si>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</si>
  <si>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</si>
  <si>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</si>
  <si>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</si>
  <si>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</si>
  <si>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</si>
  <si>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</si>
  <si>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</si>
  <si>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</si>
  <si>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</si>
  <si>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</si>
  <si>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</si>
  <si>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</si>
  <si>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</si>
  <si>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</si>
  <si>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</si>
  <si>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</si>
  <si>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</si>
  <si>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</si>
  <si>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</si>
  <si>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</si>
  <si>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</si>
  <si>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</si>
  <si>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</si>
  <si>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</si>
  <si>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</si>
  <si>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</si>
  <si>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</si>
  <si>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</si>
  <si>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</si>
  <si>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</si>
  <si>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</si>
  <si>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</si>
  <si>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</si>
  <si>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</si>
  <si>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</si>
  <si>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</si>
  <si>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</si>
  <si>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</si>
  <si>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</si>
  <si>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</si>
  <si>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</si>
  <si>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</si>
  <si>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</si>
  <si>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</si>
  <si>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</si>
  <si>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</si>
  <si>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</si>
  <si>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</si>
  <si>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</si>
  <si>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</si>
  <si>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</si>
  <si>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</si>
  <si>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</si>
  <si>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</si>
  <si>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</si>
  <si>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</si>
  <si>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</si>
  <si>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</si>
  <si>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</si>
  <si>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</si>
  <si>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</si>
  <si>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</si>
  <si>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</si>
  <si>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</si>
  <si>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</si>
  <si>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</si>
  <si>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</si>
  <si>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</si>
  <si>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</si>
  <si>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</si>
  <si>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</si>
  <si>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</si>
  <si>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</si>
  <si>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</si>
  <si>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</si>
  <si>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</si>
  <si>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</si>
  <si>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</si>
  <si>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</si>
  <si>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</si>
  <si>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</si>
  <si>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</si>
  <si>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</si>
  <si>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</si>
  <si>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</si>
  <si>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</si>
  <si>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</si>
  <si>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</si>
  <si>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</si>
  <si>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</si>
  <si>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</si>
  <si>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</si>
  <si>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</si>
  <si>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</si>
  <si>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</si>
  <si>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</si>
  <si>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</si>
  <si>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</si>
  <si>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</si>
  <si>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</si>
  <si>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</si>
  <si>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</si>
  <si>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</si>
  <si>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</si>
  <si>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</si>
  <si>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</si>
  <si>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</si>
  <si>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</si>
  <si>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</si>
  <si>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</si>
  <si>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</si>
  <si>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</si>
  <si>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</si>
  <si>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</si>
  <si>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</si>
  <si>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</si>
  <si>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</si>
  <si>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</si>
  <si>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</si>
  <si>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</si>
  <si>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</si>
  <si>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</si>
  <si>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</si>
  <si>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</si>
  <si>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</si>
  <si>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</si>
  <si>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</si>
  <si>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</si>
  <si>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</si>
  <si>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</si>
  <si>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</si>
  <si>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</si>
  <si>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</si>
  <si>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</si>
  <si>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</si>
  <si>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</si>
  <si>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</si>
  <si>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</si>
  <si>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</si>
  <si>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</si>
  <si>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</si>
  <si>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</si>
  <si>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</si>
  <si>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</si>
  <si>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</si>
  <si>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</si>
  <si>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</si>
  <si>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</si>
  <si>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</si>
  <si>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</si>
  <si>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</si>
  <si>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</si>
  <si>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</si>
  <si>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</si>
  <si>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</si>
  <si>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</si>
  <si>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</si>
  <si>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</si>
  <si>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</si>
  <si>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</si>
  <si>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</si>
  <si>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</si>
  <si>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</si>
  <si>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</si>
  <si>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</si>
  <si>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</si>
  <si>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</si>
  <si>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</si>
  <si>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</si>
  <si>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</si>
  <si>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</si>
  <si>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</si>
  <si>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</si>
  <si>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</si>
  <si>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</si>
  <si>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</si>
  <si>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</si>
  <si>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</si>
  <si>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</si>
  <si>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</si>
  <si>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</si>
  <si>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</si>
  <si>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</si>
  <si>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</si>
  <si>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</si>
  <si>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</si>
  <si>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</si>
  <si>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</si>
  <si>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</si>
  <si>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</si>
  <si>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</si>
  <si>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</si>
  <si>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</si>
  <si>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</si>
  <si>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</si>
  <si>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</si>
  <si>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</si>
  <si>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</si>
  <si>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</si>
  <si>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</si>
  <si>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</si>
  <si>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</si>
  <si>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</si>
  <si>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</si>
  <si>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</si>
  <si>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</si>
  <si>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</si>
  <si>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</si>
  <si>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</si>
  <si>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</si>
  <si>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</si>
  <si>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</si>
  <si>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</si>
  <si>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</si>
  <si>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</si>
  <si>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</si>
  <si>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</si>
  <si>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</si>
  <si>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</si>
  <si>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</si>
  <si>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</si>
  <si>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</si>
  <si>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</si>
  <si>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</si>
  <si>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</si>
  <si>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</si>
  <si>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</si>
  <si>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</si>
  <si>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</si>
  <si>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</si>
  <si>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</si>
  <si>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</si>
  <si>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</si>
  <si>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</si>
  <si>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</si>
  <si>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</si>
  <si>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</si>
  <si>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</si>
  <si>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</si>
  <si>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</si>
  <si>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</si>
  <si>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</si>
  <si>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</si>
  <si>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</si>
  <si>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</si>
  <si>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</si>
  <si>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</si>
  <si>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</si>
  <si>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</si>
  <si>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</si>
  <si>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</si>
  <si>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</si>
  <si>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</si>
  <si>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</si>
  <si>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</si>
  <si>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</si>
  <si>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</si>
  <si>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</si>
  <si>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</si>
  <si>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</si>
  <si>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</si>
  <si>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</si>
  <si>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</si>
  <si>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</si>
  <si>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</si>
  <si>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</si>
  <si>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</si>
  <si>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</si>
  <si>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</si>
  <si>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</si>
  <si>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</si>
  <si>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</si>
  <si>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</si>
  <si>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</si>
  <si>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</si>
  <si>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</si>
  <si>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</si>
  <si>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</si>
  <si>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</si>
  <si>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</si>
  <si>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</si>
  <si>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</si>
  <si>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</si>
  <si>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</si>
  <si>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</si>
  <si>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</si>
  <si>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</si>
  <si>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</si>
  <si>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</si>
  <si>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</si>
  <si>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</si>
  <si>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</si>
  <si>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</si>
  <si>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</si>
  <si>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</si>
  <si>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</si>
  <si>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</si>
  <si>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</si>
  <si>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</si>
  <si>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</si>
  <si>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</si>
  <si>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</si>
  <si>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</si>
  <si>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</si>
  <si>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</si>
  <si>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</si>
  <si>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</si>
  <si>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</si>
  <si>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</si>
  <si>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</si>
  <si>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</si>
  <si>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</si>
  <si>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</si>
  <si>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</si>
  <si>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</si>
  <si>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</si>
  <si>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</si>
  <si>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</si>
  <si>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</si>
  <si>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</si>
  <si>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</si>
  <si>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</si>
  <si>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</si>
  <si>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</si>
  <si>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</si>
  <si>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</si>
  <si>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</si>
  <si>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</si>
  <si>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</si>
  <si>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</si>
  <si>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</si>
  <si>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</si>
  <si>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</si>
  <si>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</si>
  <si>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</si>
  <si>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</si>
  <si>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</si>
  <si>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</si>
  <si>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</si>
  <si>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</si>
  <si>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</si>
  <si>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</si>
  <si>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</si>
  <si>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</si>
  <si>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</si>
  <si>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</si>
  <si>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</si>
  <si>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</si>
  <si>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</si>
  <si>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</si>
  <si>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</si>
  <si>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</si>
  <si>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</si>
  <si>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</si>
  <si>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</si>
  <si>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</si>
  <si>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</si>
  <si>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</si>
  <si>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</si>
  <si>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</si>
  <si>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</si>
  <si>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</si>
  <si>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</si>
  <si>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</si>
  <si>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</si>
  <si>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</si>
  <si>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</si>
  <si>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</si>
  <si>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</si>
  <si>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</si>
  <si>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</si>
  <si>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</si>
  <si>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</si>
  <si>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</si>
  <si>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</si>
  <si>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</si>
  <si>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</si>
  <si>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</si>
  <si>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</si>
  <si>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</si>
  <si>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</si>
  <si>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</si>
  <si>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</si>
  <si>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</si>
  <si>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</si>
  <si>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</si>
  <si>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</si>
  <si>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</si>
  <si>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</si>
  <si>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</si>
  <si>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</si>
  <si>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</si>
  <si>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</si>
  <si>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</si>
  <si>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</si>
  <si>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</si>
  <si>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</si>
  <si>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</si>
  <si>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</si>
  <si>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</si>
  <si>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</si>
  <si>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</si>
  <si>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</si>
  <si>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</si>
  <si>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</si>
  <si>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</si>
  <si>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</si>
  <si>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</si>
  <si>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</si>
  <si>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</si>
  <si>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</si>
  <si>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</si>
  <si>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</si>
  <si>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</si>
  <si>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</si>
  <si>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</si>
  <si>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</si>
  <si>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</si>
  <si>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</si>
  <si>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</si>
  <si>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</si>
  <si>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</si>
  <si>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</si>
  <si>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</si>
  <si>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</si>
  <si>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</si>
  <si>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</si>
  <si>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</si>
  <si>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</si>
  <si>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</si>
  <si>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</si>
  <si>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</si>
  <si>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</si>
  <si>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</si>
  <si>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</si>
  <si>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</si>
  <si>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</si>
  <si>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</si>
  <si>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</si>
  <si>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</si>
  <si>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</si>
  <si>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</si>
  <si>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</si>
  <si>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</si>
  <si>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</si>
  <si>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</si>
  <si>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</si>
  <si>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</si>
  <si>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</si>
  <si>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</si>
  <si>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</si>
  <si>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</si>
  <si>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</si>
  <si>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</si>
  <si>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</si>
  <si>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</si>
  <si>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</si>
  <si>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</si>
  <si>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</si>
  <si>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</si>
  <si>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</si>
  <si>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</si>
  <si>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</si>
  <si>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</si>
  <si>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</si>
  <si>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</si>
  <si>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</si>
  <si>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</si>
  <si>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</si>
  <si>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</si>
  <si>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</si>
  <si>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</si>
  <si>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</si>
  <si>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</si>
  <si>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</si>
  <si>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</si>
  <si>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</si>
  <si>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</si>
  <si>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</si>
  <si>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</si>
  <si>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</si>
  <si>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</si>
  <si>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</si>
  <si>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</si>
  <si>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</si>
  <si>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</si>
  <si>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</si>
  <si>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</si>
  <si>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</si>
  <si>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</si>
  <si>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</si>
  <si>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</si>
  <si>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</si>
  <si>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</si>
  <si>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</si>
  <si>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</si>
  <si>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</si>
  <si>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</si>
  <si>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</si>
  <si>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</si>
  <si>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</si>
  <si>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</si>
  <si>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</si>
  <si>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</si>
  <si>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</si>
  <si>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</si>
  <si>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</si>
  <si>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</si>
  <si>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</si>
  <si>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</si>
  <si>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</si>
  <si>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</si>
  <si>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</si>
  <si>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</si>
  <si>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</si>
  <si>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</si>
  <si>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</si>
  <si>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</si>
  <si>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</si>
  <si>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</si>
  <si>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</si>
  <si>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</si>
  <si>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</si>
  <si>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</si>
  <si>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</si>
  <si>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</si>
  <si>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</si>
  <si>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</si>
  <si>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</si>
  <si>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</si>
  <si>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</si>
  <si>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</si>
  <si>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</si>
  <si>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</si>
  <si>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</si>
  <si>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</si>
  <si>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</si>
  <si>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</si>
  <si>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</si>
  <si>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</si>
  <si>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</si>
  <si>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</si>
  <si>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</si>
  <si>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</si>
  <si>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</si>
  <si>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</si>
  <si>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</si>
  <si>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</si>
  <si>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</si>
  <si>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</si>
  <si>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</si>
  <si>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</si>
  <si>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</si>
  <si>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</si>
  <si>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</si>
  <si>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</si>
  <si>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</si>
  <si>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</si>
  <si>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</si>
  <si>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</si>
  <si>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</si>
  <si>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</si>
  <si>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</si>
  <si>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</si>
  <si>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</si>
  <si>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</si>
  <si>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</si>
  <si>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</si>
  <si>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</si>
  <si>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</si>
  <si>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</si>
  <si>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</si>
  <si>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</si>
  <si>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</si>
  <si>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</si>
  <si>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</si>
  <si>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</si>
  <si>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</si>
  <si>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</si>
  <si>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</si>
  <si>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</si>
  <si>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</si>
  <si>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</si>
  <si>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</si>
  <si>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</si>
  <si>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</si>
  <si>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</si>
  <si>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</si>
  <si>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</si>
  <si>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</si>
  <si>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</si>
  <si>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</si>
  <si>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</si>
  <si>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</si>
  <si>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</si>
  <si>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</si>
  <si>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</si>
  <si>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</si>
  <si>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</si>
  <si>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</si>
  <si>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</si>
  <si>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</si>
  <si>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</si>
  <si>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</si>
  <si>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</si>
  <si>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</si>
  <si>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</si>
  <si>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</si>
  <si>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</si>
  <si>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</si>
  <si>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</si>
  <si>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</si>
  <si>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</si>
  <si>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</si>
  <si>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</si>
  <si>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</si>
  <si>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</si>
  <si>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</si>
  <si>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</si>
  <si>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</si>
  <si>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</si>
  <si>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</si>
  <si>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</si>
  <si>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</si>
  <si>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</si>
  <si>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</si>
  <si>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</si>
  <si>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</si>
  <si>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</si>
  <si>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</si>
  <si>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</si>
  <si>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</si>
  <si>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</si>
  <si>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</si>
  <si>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</si>
  <si>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</si>
  <si>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</si>
  <si>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</si>
  <si>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</si>
  <si>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</si>
  <si>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</si>
  <si>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</si>
  <si>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</si>
  <si>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</si>
  <si>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</si>
  <si>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</si>
  <si>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</si>
  <si>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</si>
  <si>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</si>
  <si>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</si>
  <si>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</si>
  <si>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</si>
  <si>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</si>
  <si>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</si>
  <si>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</si>
  <si>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</si>
  <si>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</si>
  <si>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</si>
  <si>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</si>
  <si>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</si>
  <si>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</si>
  <si>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</si>
  <si>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</si>
  <si>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</si>
  <si>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</si>
  <si>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</si>
  <si>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</si>
  <si>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</si>
  <si>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</si>
  <si>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</si>
  <si>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</si>
  <si>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</si>
  <si>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</si>
  <si>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</si>
  <si>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</si>
  <si>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</si>
  <si>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</si>
  <si>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</si>
  <si>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</si>
  <si>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</si>
  <si>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</si>
  <si>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</si>
  <si>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</si>
  <si>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</si>
  <si>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</si>
  <si>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</si>
  <si>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</si>
  <si>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</si>
  <si>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</si>
  <si>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</si>
  <si>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</si>
  <si>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</si>
  <si>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</si>
  <si>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</si>
  <si>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</si>
  <si>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</si>
  <si>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</si>
  <si>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</si>
  <si>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</si>
  <si>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</si>
  <si>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</si>
  <si>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</si>
  <si>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</si>
  <si>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</si>
  <si>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</si>
  <si>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</si>
  <si>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</si>
  <si>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</si>
  <si>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</si>
  <si>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</si>
  <si>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</si>
  <si>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</si>
  <si>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</si>
  <si>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</si>
  <si>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</si>
  <si>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</si>
  <si>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</si>
  <si>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</si>
  <si>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</si>
  <si>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</si>
  <si>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</si>
  <si>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</si>
  <si>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</si>
  <si>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</si>
  <si>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</si>
  <si>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</si>
  <si>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</si>
  <si>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</si>
  <si>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</si>
  <si>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</si>
  <si>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</si>
  <si>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</si>
  <si>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</si>
  <si>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</si>
  <si>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</si>
  <si>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</si>
  <si>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</si>
  <si>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</si>
  <si>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</si>
  <si>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</si>
  <si>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</si>
  <si>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</si>
  <si>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</si>
  <si>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</si>
  <si>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</si>
  <si>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</si>
  <si>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</si>
  <si>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</si>
  <si>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</si>
  <si>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</si>
  <si>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</si>
  <si>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</si>
  <si>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</si>
  <si>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</si>
  <si>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</si>
  <si>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</si>
  <si>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</si>
  <si>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</si>
  <si>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</si>
  <si>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</si>
  <si>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</si>
  <si>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</si>
  <si>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</si>
  <si>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</si>
  <si>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</si>
  <si>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</si>
  <si>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</si>
  <si>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</si>
  <si>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</si>
  <si>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</si>
  <si>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</si>
  <si>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</si>
  <si>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</si>
  <si>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</si>
  <si>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</si>
  <si>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</si>
  <si>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</si>
  <si>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</si>
  <si>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</si>
  <si>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</si>
  <si>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</si>
  <si>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</si>
  <si>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</si>
  <si>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</si>
  <si>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</si>
  <si>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</si>
  <si>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</si>
  <si>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</si>
  <si>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</si>
  <si>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</si>
  <si>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</si>
  <si>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</si>
  <si>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</si>
  <si>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</si>
  <si>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</si>
  <si>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</si>
  <si>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</si>
  <si>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</si>
  <si>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</si>
  <si>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</si>
  <si>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</si>
  <si>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</si>
  <si>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</si>
  <si>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</si>
  <si>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</si>
  <si>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</si>
  <si>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</si>
  <si>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</si>
  <si>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</si>
  <si>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</si>
  <si>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</si>
  <si>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</si>
  <si>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</si>
  <si>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</si>
  <si>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</si>
  <si>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</si>
  <si>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</si>
  <si>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</si>
  <si>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</si>
  <si>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</si>
  <si>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</si>
  <si>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</si>
  <si>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</si>
  <si>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</si>
  <si>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</si>
  <si>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</si>
  <si>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</si>
  <si>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</si>
  <si>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</si>
  <si>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</si>
  <si>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</si>
  <si>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</si>
  <si>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</si>
  <si>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</si>
  <si>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</si>
  <si>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</si>
  <si>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</si>
  <si>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</si>
  <si>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</si>
  <si>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</si>
  <si>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</si>
  <si>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</si>
  <si>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</si>
  <si>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</si>
  <si>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</si>
  <si>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</si>
  <si>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</si>
  <si>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</si>
  <si>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</si>
  <si>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</si>
  <si>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</si>
  <si>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</si>
  <si>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</si>
  <si>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</si>
  <si>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</si>
  <si>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</si>
  <si>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</si>
  <si>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</si>
  <si>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</si>
  <si>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</si>
  <si>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</si>
  <si>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</si>
  <si>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</si>
  <si>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</si>
  <si>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</si>
  <si>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</si>
  <si>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</si>
  <si>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</si>
  <si>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</si>
  <si>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</si>
  <si>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</si>
  <si>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</si>
  <si>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</si>
  <si>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</si>
  <si>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</si>
  <si>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</si>
  <si>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</si>
  <si>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</si>
  <si>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</si>
  <si>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</si>
  <si>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</si>
  <si>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</si>
  <si>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</si>
  <si>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</si>
  <si>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</si>
  <si>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</si>
  <si>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</si>
  <si>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</si>
  <si>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</si>
  <si>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</si>
  <si>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</si>
  <si>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</si>
  <si>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</si>
  <si>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</si>
  <si>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</si>
  <si>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</si>
  <si>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</si>
  <si>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</si>
  <si>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</si>
  <si>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</si>
  <si>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</si>
  <si>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</si>
  <si>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</si>
  <si>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</si>
  <si>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</si>
  <si>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</si>
  <si>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</si>
  <si>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</si>
  <si>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</si>
  <si>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</si>
  <si>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</si>
  <si>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</si>
  <si>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</si>
  <si>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</si>
  <si>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</si>
  <si>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</si>
  <si>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</si>
  <si>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</si>
  <si>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</si>
  <si>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</si>
  <si>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</si>
  <si>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</si>
  <si>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</si>
  <si>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</si>
  <si>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</si>
  <si>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</si>
  <si>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</si>
  <si>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</si>
  <si>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</si>
  <si>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</si>
  <si>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</si>
  <si>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</si>
  <si>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</si>
  <si>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</si>
  <si>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</si>
  <si>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</si>
  <si>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</si>
  <si>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</si>
  <si>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</si>
  <si>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</si>
  <si>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</si>
  <si>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</si>
  <si>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</si>
  <si>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</si>
  <si>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</si>
  <si>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</si>
  <si>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</si>
  <si>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</si>
  <si>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</si>
  <si>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</si>
  <si>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</si>
  <si>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</si>
  <si>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</si>
  <si>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</si>
  <si>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</si>
  <si>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</si>
  <si>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</si>
  <si>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</si>
  <si>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</si>
  <si>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</si>
  <si>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</si>
  <si>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</si>
  <si>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</si>
  <si>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</si>
  <si>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</si>
  <si>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</si>
  <si>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</si>
  <si>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</si>
  <si>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</si>
  <si>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</si>
  <si>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</si>
  <si>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</si>
  <si>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</si>
  <si>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</si>
  <si>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</si>
  <si>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</si>
  <si>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</si>
  <si>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</si>
  <si>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</si>
  <si>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</si>
  <si>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</si>
  <si>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</si>
  <si>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</si>
  <si>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</si>
  <si>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</si>
  <si>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</si>
  <si>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</si>
  <si>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</si>
  <si>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</si>
  <si>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</si>
  <si>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</si>
  <si>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</si>
  <si>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</si>
  <si>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</si>
  <si>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</si>
  <si>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</si>
  <si>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</si>
  <si>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</si>
  <si>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</si>
  <si>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</si>
  <si>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</si>
  <si>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</si>
  <si>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</si>
  <si>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</si>
  <si>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</si>
  <si>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</si>
  <si>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</si>
  <si>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</si>
  <si>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</si>
  <si>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</si>
  <si>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</si>
  <si>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</si>
  <si>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</si>
  <si>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</si>
  <si>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</si>
  <si>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</si>
  <si>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</si>
  <si>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</si>
  <si>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</si>
  <si>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</si>
  <si>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</si>
  <si>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</si>
  <si>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</si>
  <si>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</si>
  <si>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</si>
  <si>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</si>
  <si>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</si>
  <si>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</si>
  <si>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</si>
  <si>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</si>
  <si>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</si>
  <si>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</si>
  <si>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</si>
  <si>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</si>
  <si>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</si>
  <si>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</si>
  <si>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</si>
  <si>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</si>
  <si>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</si>
  <si>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</si>
  <si>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</si>
  <si>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</si>
  <si>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</si>
  <si>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</si>
  <si>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</si>
  <si>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</si>
  <si>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</si>
  <si>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</si>
  <si>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</si>
  <si>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</si>
  <si>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</si>
  <si>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</si>
  <si>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</si>
  <si>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</si>
  <si>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</si>
  <si>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</si>
  <si>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</si>
  <si>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</si>
  <si>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</si>
  <si>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</si>
  <si>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</si>
  <si>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</si>
  <si>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</si>
  <si>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</si>
  <si>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</si>
  <si>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</si>
  <si>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</si>
  <si>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</si>
  <si>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</si>
  <si>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</si>
  <si>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</si>
  <si>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</si>
  <si>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</si>
  <si>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</si>
  <si>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</si>
  <si>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</si>
  <si>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</si>
  <si>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</si>
  <si>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</si>
  <si>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</si>
  <si>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</si>
  <si>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</si>
  <si>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</si>
  <si>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</si>
  <si>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</si>
  <si>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</si>
  <si>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</si>
  <si>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</si>
  <si>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</si>
  <si>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</si>
  <si>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</si>
  <si>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</si>
  <si>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</si>
  <si>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</si>
  <si>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</si>
  <si>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</si>
  <si>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</si>
  <si>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</si>
  <si>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</si>
  <si>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</si>
  <si>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</si>
  <si>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</si>
  <si>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</si>
  <si>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</si>
  <si>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</si>
  <si>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</si>
  <si>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</si>
  <si>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</si>
  <si>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</si>
  <si>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</si>
  <si>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</si>
  <si>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</si>
  <si>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</si>
  <si>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</si>
  <si>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</si>
  <si>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</si>
  <si>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</si>
  <si>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</si>
  <si>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</si>
  <si>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</si>
  <si>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</si>
  <si>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</si>
  <si>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</si>
  <si>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</si>
  <si>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</si>
  <si>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</si>
  <si>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</si>
  <si>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</si>
  <si>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</si>
  <si>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</si>
  <si>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</si>
  <si>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</si>
  <si>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</si>
  <si>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</si>
  <si>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</si>
  <si>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</si>
  <si>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</si>
  <si>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</si>
  <si>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</si>
  <si>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</si>
  <si>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</si>
  <si>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</si>
  <si>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</si>
  <si>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</si>
  <si>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</si>
  <si>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</si>
  <si>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</si>
  <si>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</si>
  <si>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</si>
  <si>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</si>
  <si>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</si>
  <si>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</si>
  <si>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</si>
  <si>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</si>
  <si>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</si>
  <si>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</si>
  <si>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</si>
  <si>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</si>
  <si>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</si>
  <si>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</si>
  <si>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</si>
  <si>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</si>
  <si>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</si>
  <si>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</si>
  <si>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</si>
  <si>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</si>
  <si>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</si>
  <si>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</si>
  <si>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</si>
  <si>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</si>
  <si>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</si>
  <si>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</si>
  <si>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</si>
  <si>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</si>
  <si>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</si>
  <si>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</si>
  <si>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</si>
  <si>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</si>
  <si>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</si>
  <si>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</si>
  <si>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</si>
  <si>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</si>
  <si>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</si>
  <si>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</si>
  <si>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</si>
  <si>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</si>
  <si>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</si>
  <si>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</si>
  <si>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</si>
  <si>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</si>
  <si>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</si>
  <si>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</si>
  <si>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</si>
  <si>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</si>
  <si>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</si>
  <si>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</si>
  <si>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</si>
  <si>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</si>
  <si>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</si>
  <si>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</si>
  <si>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</si>
  <si>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</si>
  <si>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</si>
  <si>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</si>
  <si>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</si>
  <si>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</si>
  <si>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</si>
  <si>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</si>
  <si>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</si>
  <si>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</si>
  <si>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</si>
  <si>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</si>
  <si>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</si>
  <si>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</si>
  <si>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</si>
  <si>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</si>
  <si>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</si>
  <si>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</si>
  <si>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</si>
  <si>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</si>
  <si>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</si>
  <si>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</si>
  <si>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</si>
  <si>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</si>
  <si>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</si>
  <si>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</si>
  <si>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</si>
  <si>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</si>
  <si>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</si>
  <si>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</si>
  <si>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</si>
  <si>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</si>
  <si>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</si>
  <si>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</si>
  <si>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</si>
  <si>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</si>
  <si>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</si>
  <si>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</si>
  <si>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</si>
  <si>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</si>
  <si>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</si>
  <si>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</si>
  <si>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</si>
  <si>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</si>
  <si>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</si>
  <si>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</si>
  <si>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</si>
  <si>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</si>
  <si>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</si>
  <si>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</si>
  <si>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</si>
  <si>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</si>
  <si>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</si>
  <si>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</si>
  <si>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</si>
  <si>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</si>
  <si>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</si>
  <si>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</si>
  <si>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</si>
  <si>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</si>
  <si>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</si>
  <si>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</si>
  <si>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</si>
  <si>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</si>
  <si>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</si>
  <si>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</si>
  <si>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</si>
  <si>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</si>
  <si>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</si>
  <si>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</si>
  <si>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</si>
  <si>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</si>
  <si>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</si>
  <si>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</si>
  <si>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</si>
  <si>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</si>
  <si>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</si>
  <si>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</si>
  <si>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</si>
  <si>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</si>
  <si>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</si>
  <si>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</si>
  <si>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</si>
  <si>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</si>
  <si>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</si>
  <si>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</si>
  <si>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</si>
  <si>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</si>
  <si>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</si>
  <si>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</si>
  <si>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</si>
  <si>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</si>
  <si>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</si>
  <si>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</si>
  <si>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</si>
  <si>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</si>
  <si>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</si>
  <si>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</si>
  <si>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</si>
  <si>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</si>
  <si>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</si>
  <si>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</si>
  <si>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</si>
  <si>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</si>
  <si>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</si>
  <si>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</si>
  <si>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</si>
  <si>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</si>
  <si>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</si>
  <si>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</si>
  <si>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</si>
  <si>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</si>
  <si>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</si>
  <si>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</si>
  <si>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</si>
  <si>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</si>
  <si>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</si>
  <si>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</si>
  <si>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</si>
  <si>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</si>
  <si>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</si>
  <si>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</si>
  <si>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</si>
  <si>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</si>
  <si>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</si>
  <si>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</si>
  <si>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</si>
  <si>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</si>
  <si>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</si>
  <si>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</si>
  <si>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</si>
  <si>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</si>
  <si>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</si>
  <si>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</si>
  <si>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</si>
  <si>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</si>
  <si>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</si>
  <si>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</si>
  <si>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</si>
  <si>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</si>
  <si>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</si>
  <si>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</si>
  <si>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</si>
  <si>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</si>
  <si>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</si>
  <si>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</si>
  <si>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</si>
  <si>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</si>
  <si>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</si>
  <si>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</si>
  <si>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</si>
  <si>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</si>
  <si>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</si>
  <si>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</si>
  <si>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</si>
  <si>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</si>
  <si>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</si>
  <si>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</si>
  <si>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</si>
  <si>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</si>
  <si>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</si>
  <si>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</si>
  <si>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</si>
  <si>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</si>
  <si>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</si>
  <si>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</si>
  <si>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</si>
  <si>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</si>
  <si>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</si>
  <si>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</si>
  <si>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</si>
  <si>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</si>
  <si>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</si>
  <si>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</si>
  <si>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</si>
  <si>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</si>
  <si>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</si>
  <si>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</si>
  <si>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</si>
  <si>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</si>
  <si>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</si>
  <si>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</si>
  <si>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</si>
  <si>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</si>
  <si>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</si>
  <si>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</si>
  <si>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</si>
  <si>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</si>
  <si>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</si>
  <si>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</si>
  <si>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</si>
  <si>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</si>
  <si>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</si>
  <si>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</si>
  <si>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</si>
  <si>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</si>
  <si>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</si>
  <si>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</si>
  <si>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</si>
  <si>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</si>
  <si>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</si>
  <si>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</si>
  <si>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</si>
  <si>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</si>
  <si>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</si>
  <si>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</si>
  <si>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</si>
  <si>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</si>
  <si>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</si>
  <si>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</si>
  <si>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</si>
  <si>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</si>
  <si>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</si>
  <si>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</si>
  <si>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</si>
  <si>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</si>
  <si>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</si>
  <si>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</si>
  <si>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</si>
  <si>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</si>
  <si>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</si>
  <si>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</si>
  <si>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</si>
  <si>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</si>
  <si>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</si>
  <si>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</si>
  <si>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</si>
  <si>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</si>
  <si>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</si>
  <si>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</si>
  <si>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</si>
  <si>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</si>
  <si>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</si>
  <si>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</si>
  <si>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</si>
  <si>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</si>
  <si>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</si>
  <si>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</si>
  <si>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</si>
  <si>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</si>
  <si>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</si>
  <si>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</si>
  <si>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</si>
  <si>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</si>
  <si>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</si>
  <si>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</si>
  <si>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</si>
  <si>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</si>
  <si>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</si>
  <si>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</si>
  <si>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</si>
  <si>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</si>
  <si>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</si>
  <si>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</si>
  <si>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</si>
  <si>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</si>
  <si>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</si>
  <si>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</si>
  <si>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</si>
  <si>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</si>
  <si>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</si>
  <si>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</si>
  <si>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</si>
  <si>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</si>
  <si>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</si>
  <si>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</si>
  <si>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</si>
  <si>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</si>
  <si>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</si>
  <si>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</si>
  <si>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</si>
  <si>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</si>
  <si>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</si>
  <si>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</si>
  <si>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</si>
  <si>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</si>
  <si>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</si>
  <si>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</si>
  <si>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</si>
  <si>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</si>
  <si>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</si>
  <si>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</si>
  <si>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</si>
  <si>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</si>
  <si>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</si>
  <si>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</si>
  <si>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</si>
  <si>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</si>
  <si>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</si>
  <si>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</si>
  <si>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</si>
  <si>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</si>
  <si>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</si>
  <si>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</si>
  <si>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</si>
  <si>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</si>
  <si>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</si>
  <si>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</si>
  <si>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</si>
  <si>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</si>
  <si>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</si>
  <si>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</si>
  <si>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</si>
  <si>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</si>
  <si>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</si>
  <si>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</si>
  <si>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</si>
  <si>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</si>
  <si>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</si>
  <si>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</si>
  <si>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</si>
  <si>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</si>
  <si>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</si>
  <si>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</si>
  <si>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</si>
  <si>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</si>
  <si>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</si>
  <si>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</si>
  <si>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</si>
  <si>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</si>
  <si>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</si>
  <si>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</si>
  <si>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</si>
  <si>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</si>
  <si>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</si>
  <si>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</si>
  <si>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</si>
  <si>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</si>
  <si>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</si>
  <si>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</si>
  <si>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</si>
  <si>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</si>
  <si>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</si>
  <si>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</si>
  <si>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</si>
  <si>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</si>
  <si>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</si>
  <si>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</si>
  <si>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</si>
  <si>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</si>
  <si>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</si>
  <si>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</si>
  <si>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</si>
  <si>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</si>
  <si>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</si>
  <si>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</si>
  <si>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</si>
  <si>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</si>
  <si>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</si>
  <si>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</si>
  <si>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</si>
  <si>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</si>
  <si>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</si>
  <si>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</si>
  <si>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</si>
  <si>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</si>
  <si>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</si>
  <si>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</si>
  <si>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</si>
  <si>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</si>
  <si>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</si>
  <si>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</si>
  <si>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</si>
  <si>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</si>
  <si>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</si>
  <si>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</si>
  <si>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</si>
  <si>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</si>
  <si>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</si>
  <si>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</si>
  <si>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</si>
  <si>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</si>
  <si>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</si>
  <si>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</si>
  <si>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</si>
  <si>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</si>
  <si>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</si>
  <si>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</si>
  <si>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</si>
  <si>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</si>
  <si>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</si>
  <si>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</si>
  <si>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</si>
  <si>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</si>
  <si>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</si>
  <si>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</si>
  <si>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</si>
  <si>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</si>
  <si>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</si>
  <si>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</si>
  <si>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</si>
  <si>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</si>
  <si>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</si>
  <si>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</si>
  <si>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</si>
  <si>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</si>
  <si>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</si>
  <si>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</si>
  <si>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</si>
  <si>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</si>
  <si>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</si>
  <si>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</si>
  <si>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</si>
  <si>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</si>
  <si>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</si>
  <si>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</si>
  <si>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</si>
  <si>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</si>
  <si>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</si>
  <si>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</si>
  <si>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</si>
  <si>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</si>
  <si>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</si>
  <si>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</si>
  <si>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</si>
  <si>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</si>
  <si>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</si>
  <si>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</si>
  <si>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</si>
  <si>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</si>
  <si>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</si>
  <si>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</si>
  <si>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</si>
  <si>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</si>
  <si>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</si>
  <si>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</si>
  <si>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</si>
  <si>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</si>
  <si>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</si>
  <si>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</si>
  <si>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</si>
  <si>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</si>
  <si>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</si>
  <si>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</si>
  <si>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</si>
  <si>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</si>
  <si>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</si>
  <si>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</si>
  <si>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</si>
  <si>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</si>
  <si>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</si>
  <si>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</si>
  <si>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</si>
  <si>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</si>
  <si>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</si>
  <si>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</si>
  <si>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</si>
  <si>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</si>
  <si>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</si>
  <si>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</si>
  <si>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</si>
  <si>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</si>
  <si>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</si>
  <si>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</si>
  <si>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</si>
  <si>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</si>
  <si>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</si>
  <si>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</si>
  <si>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</si>
  <si>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</si>
  <si>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</si>
  <si>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</si>
  <si>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</si>
  <si>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</si>
  <si>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</si>
  <si>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</si>
  <si>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</si>
  <si>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</si>
  <si>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</si>
  <si>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</si>
  <si>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</si>
  <si>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</si>
  <si>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</si>
  <si>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</si>
  <si>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</si>
  <si>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</si>
  <si>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</si>
  <si>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</si>
  <si>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</si>
  <si>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</si>
  <si>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</si>
  <si>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</si>
  <si>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</si>
  <si>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</si>
  <si>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</si>
  <si>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</si>
  <si>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</si>
  <si>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</si>
  <si>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</si>
  <si>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</si>
  <si>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</si>
  <si>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</si>
  <si>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</si>
  <si>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</si>
  <si>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</si>
  <si>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</si>
  <si>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</si>
  <si>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</si>
  <si>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</si>
  <si>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</si>
  <si>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</si>
  <si>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</si>
  <si>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</si>
  <si>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</si>
  <si>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</si>
  <si>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</si>
  <si>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</si>
  <si>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</si>
  <si>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</si>
  <si>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</si>
  <si>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</si>
  <si>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</si>
  <si>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</si>
  <si>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</si>
  <si>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</si>
  <si>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</si>
  <si>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</si>
  <si>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</si>
  <si>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</si>
  <si>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</si>
  <si>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</si>
  <si>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</si>
  <si>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</si>
  <si>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</si>
  <si>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</si>
  <si>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</si>
  <si>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</si>
  <si>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</si>
  <si>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</si>
  <si>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</si>
  <si>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</si>
  <si>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</si>
  <si>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</si>
  <si>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</si>
  <si>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</si>
  <si>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</si>
  <si>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</si>
  <si>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</si>
  <si>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</si>
  <si>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</si>
  <si>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</si>
  <si>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</si>
  <si>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</si>
  <si>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</si>
  <si>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</si>
  <si>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</si>
  <si>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</si>
  <si>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</si>
  <si>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</si>
  <si>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</si>
  <si>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</si>
  <si>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</si>
  <si>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</si>
  <si>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</si>
  <si>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</si>
  <si>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</si>
  <si>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</si>
  <si>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</si>
  <si>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</si>
  <si>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</si>
  <si>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</si>
  <si>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</si>
  <si>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</si>
  <si>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</si>
  <si>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</si>
  <si>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</si>
  <si>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</si>
  <si>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</si>
  <si>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</si>
  <si>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</si>
  <si>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</si>
  <si>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</si>
  <si>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</si>
  <si>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</si>
  <si>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</si>
  <si>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</si>
  <si>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</si>
  <si>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</si>
  <si>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</si>
  <si>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</si>
  <si>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</si>
  <si>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</si>
  <si>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</si>
  <si>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</si>
  <si>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</si>
  <si>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</si>
  <si>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</si>
  <si>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</si>
  <si>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</si>
  <si>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</si>
  <si>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</si>
  <si>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</si>
  <si>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</si>
  <si>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</si>
  <si>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</si>
  <si>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</si>
  <si>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</si>
  <si>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</si>
  <si>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</si>
  <si>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</si>
  <si>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</si>
  <si>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</si>
  <si>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</si>
  <si>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</si>
  <si>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</si>
  <si>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</si>
  <si>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</si>
  <si>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</si>
  <si>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</si>
  <si>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</si>
  <si>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</si>
  <si>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</si>
  <si>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</si>
  <si>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</si>
  <si>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</si>
  <si>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</si>
  <si>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</si>
  <si>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</si>
  <si>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</si>
  <si>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</si>
  <si>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</si>
  <si>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</si>
  <si>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</si>
  <si>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</si>
  <si>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</si>
  <si>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</si>
  <si>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</si>
  <si>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</si>
  <si>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</si>
  <si>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</si>
  <si>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</si>
  <si>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</si>
  <si>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</si>
  <si>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</si>
  <si>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</si>
  <si>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</si>
  <si>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</si>
  <si>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</si>
  <si>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</si>
  <si>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</si>
  <si>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</si>
  <si>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</si>
  <si>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</si>
  <si>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</si>
  <si>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</si>
  <si>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</si>
  <si>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</si>
  <si>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</si>
  <si>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</si>
  <si>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</si>
  <si>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</si>
  <si>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</si>
  <si>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</si>
  <si>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</si>
  <si>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</si>
  <si>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</si>
  <si>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</si>
  <si>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</si>
  <si>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</si>
  <si>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</si>
  <si>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</si>
  <si>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</si>
  <si>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</si>
  <si>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</si>
  <si>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</si>
  <si>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</si>
  <si>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</si>
  <si>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</si>
  <si>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</si>
  <si>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</si>
  <si>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</si>
  <si>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</si>
  <si>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</si>
  <si>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</si>
  <si>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</si>
  <si>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</si>
  <si>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</si>
  <si>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</si>
  <si>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</si>
  <si>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</si>
  <si>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</si>
  <si>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</si>
  <si>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</si>
  <si>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</si>
  <si>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</si>
  <si>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</si>
  <si>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</si>
  <si>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</si>
  <si>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</si>
  <si>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</si>
  <si>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</si>
  <si>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</si>
  <si>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</si>
  <si>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</si>
  <si>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</si>
  <si>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</si>
  <si>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</si>
  <si>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</si>
  <si>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</si>
  <si>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</si>
  <si>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</si>
  <si>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</si>
  <si>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</si>
  <si>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</si>
  <si>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</si>
  <si>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</si>
  <si>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</si>
  <si>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</si>
  <si>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</si>
  <si>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</si>
  <si>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</si>
  <si>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</si>
  <si>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</si>
  <si>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</si>
  <si>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</si>
  <si>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</si>
  <si>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</si>
  <si>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</si>
  <si>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</si>
  <si>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</si>
  <si>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</si>
  <si>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</si>
  <si>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</si>
  <si>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</si>
  <si>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</si>
  <si>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</si>
  <si>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</si>
  <si>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</si>
  <si>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</si>
  <si>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</si>
  <si>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</si>
  <si>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</si>
  <si>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</si>
  <si>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</si>
  <si>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</si>
  <si>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</si>
  <si>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</si>
  <si>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</si>
  <si>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</si>
  <si>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</si>
  <si>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</si>
  <si>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</si>
  <si>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</si>
  <si>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</si>
  <si>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</si>
  <si>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</si>
  <si>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</si>
  <si>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</si>
  <si>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</si>
  <si>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</si>
  <si>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</si>
  <si>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</si>
  <si>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</si>
  <si>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</si>
  <si>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</si>
  <si>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</si>
  <si>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</si>
  <si>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</si>
  <si>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</si>
  <si>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</si>
  <si>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</si>
  <si>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</si>
  <si>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</si>
  <si>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</si>
  <si>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</si>
  <si>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</si>
  <si>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</si>
  <si>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</si>
  <si>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</si>
  <si>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</si>
  <si>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</si>
  <si>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</si>
  <si>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</si>
  <si>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</si>
  <si>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</si>
  <si>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</si>
  <si>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</si>
  <si>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</si>
  <si>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</si>
  <si>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</si>
  <si>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</si>
  <si>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</si>
  <si>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</si>
  <si>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</si>
  <si>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</si>
  <si>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</si>
  <si>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</si>
  <si>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</si>
  <si>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</si>
  <si>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</si>
  <si>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</si>
  <si>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</si>
  <si>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</si>
  <si>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</si>
  <si>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</si>
  <si>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</si>
  <si>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</si>
  <si>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</si>
  <si>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</si>
  <si>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</si>
  <si>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</si>
  <si>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</si>
  <si>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</si>
  <si>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</si>
  <si>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</si>
  <si>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</si>
  <si>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</si>
  <si>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</si>
  <si>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</si>
  <si>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</si>
  <si>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</si>
  <si>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</si>
  <si>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</si>
  <si>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</si>
  <si>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</si>
  <si>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</si>
  <si>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</si>
  <si>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</si>
  <si>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</si>
  <si>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</si>
  <si>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</si>
  <si>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</si>
  <si>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</si>
  <si>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</si>
  <si>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</si>
  <si>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</si>
  <si>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</si>
  <si>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</si>
  <si>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</si>
  <si>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</si>
  <si>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</si>
  <si>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</si>
  <si>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</si>
  <si>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</si>
  <si>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</si>
  <si>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</si>
  <si>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</si>
  <si>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</si>
  <si>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</si>
  <si>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</si>
  <si>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</si>
  <si>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</si>
  <si>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</si>
  <si>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</si>
  <si>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</si>
  <si>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</si>
  <si>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</si>
  <si>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</si>
  <si>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</si>
  <si>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</si>
  <si>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</si>
  <si>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</si>
  <si>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</si>
  <si>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</si>
  <si>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</si>
  <si>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</si>
  <si>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</si>
  <si>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</si>
  <si>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</si>
  <si>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</si>
  <si>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</si>
  <si>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</si>
  <si>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</si>
  <si>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</si>
  <si>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</si>
  <si>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</si>
  <si>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</si>
  <si>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</si>
  <si>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</si>
  <si>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</si>
  <si>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</si>
  <si>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</si>
  <si>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</si>
  <si>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</si>
  <si>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</si>
  <si>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</si>
  <si>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</si>
  <si>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</si>
  <si>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</si>
  <si>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</si>
  <si>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</si>
  <si>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</si>
  <si>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</si>
  <si>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</si>
  <si>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</si>
  <si>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</si>
  <si>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</si>
  <si>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</si>
  <si>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</si>
  <si>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</si>
  <si>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</si>
  <si>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</si>
  <si>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</si>
  <si>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</si>
  <si>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</si>
  <si>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</si>
  <si>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</si>
  <si>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</si>
  <si>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</si>
  <si>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</si>
  <si>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</si>
  <si>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</si>
  <si>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</si>
  <si>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</si>
  <si>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</si>
  <si>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</si>
  <si>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</si>
  <si>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</si>
  <si>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</si>
  <si>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</si>
  <si>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</si>
  <si>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</si>
  <si>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</si>
  <si>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</si>
  <si>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</si>
  <si>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</si>
  <si>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</si>
  <si>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</si>
  <si>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</si>
  <si>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</si>
  <si>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</si>
  <si>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</si>
  <si>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</si>
  <si>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</si>
  <si>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</si>
  <si>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</si>
  <si>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</si>
  <si>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</si>
  <si>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</si>
  <si>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</si>
  <si>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</si>
  <si>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</si>
  <si>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</si>
  <si>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</si>
  <si>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</si>
  <si>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</si>
  <si>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</si>
  <si>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</si>
  <si>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</si>
  <si>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</si>
  <si>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</si>
  <si>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</si>
  <si>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</si>
  <si>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</si>
  <si>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</si>
  <si>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</si>
  <si>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</si>
  <si>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</si>
  <si>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</si>
  <si>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</si>
  <si>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</si>
  <si>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</si>
  <si>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</si>
  <si>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</si>
  <si>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</si>
  <si>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</si>
  <si>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</si>
  <si>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</si>
  <si>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</si>
  <si>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</si>
  <si>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</si>
  <si>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</si>
  <si>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</si>
  <si>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</si>
  <si>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</si>
  <si>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</si>
  <si>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</si>
  <si>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</si>
  <si>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</si>
  <si>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</si>
  <si>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</si>
  <si>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</si>
  <si>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</si>
  <si>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</si>
  <si>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</si>
  <si>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</si>
  <si>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</si>
  <si>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</si>
  <si>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</si>
  <si>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</si>
  <si>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</si>
  <si>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</si>
  <si>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</si>
  <si>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</si>
  <si>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</si>
  <si>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</si>
  <si>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</si>
  <si>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</si>
  <si>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</si>
  <si>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</si>
  <si>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</si>
  <si>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</si>
  <si>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</si>
  <si>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</si>
  <si>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</si>
  <si>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</si>
  <si>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</si>
  <si>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</si>
  <si>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</si>
  <si>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</si>
  <si>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</si>
  <si>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</si>
  <si>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</si>
  <si>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</si>
  <si>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</si>
  <si>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</si>
  <si>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</si>
  <si>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</si>
  <si>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</si>
  <si>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</si>
  <si>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</si>
  <si>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</si>
  <si>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</si>
  <si>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</si>
  <si>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</si>
  <si>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</si>
  <si>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</si>
  <si>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</si>
  <si>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</si>
  <si>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</si>
  <si>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</si>
  <si>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</si>
  <si>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</si>
  <si>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</si>
  <si>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</si>
  <si>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</si>
  <si>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</si>
  <si>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</si>
  <si>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</si>
  <si>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</si>
  <si>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</si>
  <si>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</si>
  <si>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</si>
  <si>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</si>
  <si>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</si>
  <si>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</si>
  <si>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</si>
  <si>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</si>
  <si>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</si>
  <si>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</si>
  <si>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</si>
  <si>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</si>
  <si>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</si>
  <si>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</si>
  <si>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</si>
  <si>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</si>
  <si>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</si>
  <si>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</si>
  <si>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</si>
  <si>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</si>
  <si>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</si>
  <si>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</si>
  <si>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</si>
  <si>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</si>
  <si>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</si>
  <si>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</si>
  <si>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</si>
  <si>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</si>
  <si>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</si>
  <si>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</si>
  <si>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</si>
  <si>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</si>
  <si>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</si>
  <si>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</si>
  <si>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</si>
  <si>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</si>
  <si>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</si>
  <si>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</si>
  <si>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</si>
  <si>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</si>
  <si>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</si>
  <si>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</si>
  <si>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</si>
  <si>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</si>
  <si>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</si>
  <si>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</si>
  <si>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</si>
  <si>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</si>
  <si>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</si>
  <si>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</si>
  <si>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</si>
  <si>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</si>
  <si>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</si>
  <si>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</si>
  <si>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</si>
  <si>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</si>
  <si>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</si>
  <si>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</si>
  <si>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</si>
  <si>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</si>
  <si>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</si>
  <si>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</si>
  <si>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</si>
  <si>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</si>
  <si>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</si>
  <si>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</si>
  <si>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</si>
  <si>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</si>
  <si>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</si>
  <si>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</si>
  <si>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</si>
  <si>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</si>
  <si>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</si>
  <si>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</si>
  <si>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</si>
  <si>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</si>
  <si>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</si>
  <si>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</si>
  <si>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</si>
  <si>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</si>
  <si>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</si>
  <si>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</si>
  <si>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</si>
  <si>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</si>
  <si>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</si>
  <si>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</si>
  <si>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</si>
  <si>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</si>
  <si>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</si>
  <si>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</si>
  <si>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</si>
  <si>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</si>
  <si>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</si>
  <si>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</si>
  <si>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</si>
  <si>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</si>
  <si>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</si>
  <si>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</si>
  <si>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</si>
  <si>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</si>
  <si>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</si>
  <si>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</si>
  <si>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</si>
  <si>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</si>
  <si>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</si>
  <si>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</si>
  <si>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</si>
  <si>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</si>
  <si>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</si>
  <si>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</si>
  <si>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</si>
  <si>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</si>
  <si>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</si>
  <si>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</si>
  <si>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</si>
  <si>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</si>
  <si>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</si>
  <si>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</si>
  <si>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</si>
  <si>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</si>
  <si>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</si>
  <si>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</si>
  <si>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</si>
  <si>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</si>
  <si>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</si>
  <si>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</si>
  <si>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</si>
  <si>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</si>
  <si>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</si>
  <si>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</si>
  <si>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</si>
  <si>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</si>
  <si>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</si>
  <si>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</si>
  <si>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</si>
  <si>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</si>
  <si>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</si>
  <si>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</si>
  <si>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</si>
  <si>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</si>
  <si>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</si>
  <si>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</si>
  <si>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</si>
  <si>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</si>
  <si>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</si>
  <si>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</si>
  <si>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</si>
  <si>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</si>
  <si>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</si>
  <si>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</si>
  <si>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</si>
  <si>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</si>
  <si>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</si>
  <si>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</si>
  <si>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</si>
  <si>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</si>
  <si>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</si>
  <si>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</si>
  <si>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</si>
  <si>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</si>
  <si>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</si>
  <si>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</si>
  <si>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</si>
  <si>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</si>
  <si>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</si>
  <si>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</si>
  <si>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</si>
  <si>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</si>
  <si>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</si>
  <si>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</si>
  <si>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</si>
  <si>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</si>
  <si>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</si>
  <si>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</si>
  <si>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</si>
  <si>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</si>
  <si>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</si>
  <si>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</si>
  <si>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</si>
  <si>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</si>
  <si>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</si>
  <si>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</si>
  <si>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</si>
  <si>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</si>
  <si>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</si>
  <si>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</si>
  <si>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</si>
  <si>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</si>
  <si>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</si>
  <si>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</si>
  <si>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</si>
  <si>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</si>
  <si>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</si>
  <si>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</si>
  <si>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</si>
  <si>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</si>
  <si>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</si>
  <si>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</si>
  <si>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</si>
  <si>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</si>
  <si>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</si>
  <si>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</si>
  <si>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</si>
  <si>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</si>
  <si>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</si>
  <si>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</si>
  <si>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</si>
  <si>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</si>
  <si>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</si>
  <si>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</si>
  <si>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</si>
  <si>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</si>
  <si>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</si>
  <si>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</si>
  <si>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</si>
  <si>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</si>
  <si>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</si>
  <si>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</si>
  <si>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</si>
  <si>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</si>
  <si>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</si>
  <si>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</si>
  <si>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</si>
  <si>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</si>
  <si>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</si>
  <si>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</si>
  <si>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</si>
  <si>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</si>
  <si>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</si>
  <si>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</si>
  <si>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</si>
  <si>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</si>
  <si>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</si>
  <si>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</si>
  <si>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</si>
  <si>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</si>
  <si>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</si>
  <si>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</si>
  <si>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</si>
  <si>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</si>
  <si>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</si>
  <si>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</si>
  <si>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</si>
  <si>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</si>
  <si>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</si>
  <si>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</si>
  <si>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</si>
  <si>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</si>
  <si>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</si>
  <si>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</si>
  <si>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</si>
  <si>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</si>
  <si>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</si>
  <si>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</si>
  <si>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</si>
  <si>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</si>
  <si>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</si>
  <si>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</si>
  <si>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</si>
  <si>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</si>
  <si>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</si>
  <si>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</si>
  <si>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</si>
  <si>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</si>
  <si>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</si>
  <si>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</si>
  <si>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</si>
  <si>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</si>
  <si>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</si>
  <si>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</si>
  <si>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</si>
  <si>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</si>
  <si>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</si>
  <si>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</si>
  <si>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</si>
  <si>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</si>
  <si>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</si>
  <si>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</si>
  <si>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</si>
  <si>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</si>
  <si>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</si>
  <si>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</si>
  <si>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</si>
  <si>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</si>
  <si>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</si>
  <si>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</si>
  <si>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</si>
  <si>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</si>
  <si>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</si>
  <si>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</si>
  <si>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</si>
  <si>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</si>
  <si>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</si>
  <si>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</si>
  <si>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</si>
  <si>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</si>
  <si>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</si>
  <si>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</si>
  <si>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</si>
  <si>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</si>
  <si>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</si>
  <si>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</si>
  <si>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</si>
  <si>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</si>
  <si>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</si>
  <si>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</si>
  <si>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</si>
  <si>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</si>
  <si>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</si>
  <si>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</si>
  <si>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</si>
  <si>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</si>
  <si>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</si>
  <si>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</si>
  <si>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</si>
  <si>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</si>
  <si>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</si>
  <si>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</si>
  <si>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</si>
  <si>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</si>
  <si>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</si>
  <si>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</si>
  <si>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</si>
  <si>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</si>
  <si>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</si>
  <si>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</si>
  <si>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</si>
  <si>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</si>
  <si>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</si>
  <si>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</si>
  <si>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</si>
  <si>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</si>
  <si>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</si>
  <si>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</si>
  <si>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</si>
  <si>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</si>
  <si>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</si>
  <si>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</si>
  <si>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</si>
  <si>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</si>
  <si>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</si>
  <si>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</si>
  <si>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</si>
  <si>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</si>
  <si>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</si>
  <si>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</si>
  <si>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</si>
  <si>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</si>
  <si>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</si>
  <si>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</si>
  <si>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</si>
  <si>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</si>
  <si>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</si>
  <si>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</si>
  <si>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</si>
  <si>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</si>
  <si>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</si>
  <si>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</si>
  <si>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</si>
  <si>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</si>
  <si>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</si>
  <si>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</si>
  <si>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</si>
  <si>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</si>
  <si>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</si>
  <si>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</si>
  <si>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</si>
  <si>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</si>
  <si>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</si>
  <si>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</si>
  <si>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</si>
  <si>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</si>
  <si>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</si>
  <si>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</si>
  <si>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</si>
  <si>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</si>
  <si>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</si>
  <si>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</si>
  <si>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</si>
  <si>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</si>
  <si>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</si>
  <si>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</si>
  <si>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</si>
  <si>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</si>
  <si>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</si>
  <si>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</si>
  <si>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</si>
  <si>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</si>
  <si>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</si>
  <si>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</si>
  <si>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</si>
  <si>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</si>
  <si>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</si>
  <si>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</si>
  <si>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</si>
  <si>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</si>
  <si>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</si>
  <si>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</si>
  <si>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</si>
  <si>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</si>
  <si>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</si>
  <si>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</si>
  <si>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</si>
  <si>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</si>
  <si>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</si>
  <si>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</si>
  <si>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</si>
  <si>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</si>
  <si>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</si>
  <si>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</si>
  <si>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</si>
  <si>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</si>
  <si>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</si>
  <si>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</si>
  <si>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</si>
  <si>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</si>
  <si>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</si>
  <si>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</si>
  <si>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</si>
  <si>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</si>
  <si>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</si>
  <si>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</si>
  <si>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</si>
  <si>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</si>
  <si>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</si>
  <si>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</si>
  <si>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</si>
  <si>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</si>
  <si>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</si>
  <si>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</si>
  <si>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</si>
  <si>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</si>
  <si>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</si>
  <si>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</si>
  <si>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</si>
  <si>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</si>
  <si>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</si>
  <si>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</si>
  <si>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</si>
  <si>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</si>
  <si>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</si>
  <si>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</si>
  <si>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</si>
  <si>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</si>
  <si>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</si>
  <si>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</si>
  <si>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</si>
  <si>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</si>
  <si>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</si>
  <si>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</si>
  <si>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</si>
  <si>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</si>
  <si>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</si>
  <si>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</si>
  <si>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</si>
  <si>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</si>
  <si>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</si>
  <si>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</si>
  <si>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</si>
  <si>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</si>
  <si>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</si>
  <si>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</si>
  <si>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</si>
  <si>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</si>
  <si>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</si>
  <si>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</si>
  <si>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</si>
  <si>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</si>
  <si>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</si>
  <si>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</si>
  <si>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</si>
  <si>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</si>
  <si>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</si>
  <si>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</si>
  <si>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</si>
  <si>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</si>
  <si>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</si>
  <si>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</si>
  <si>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</si>
  <si>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</si>
  <si>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</si>
  <si>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</si>
  <si>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</si>
  <si>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</si>
  <si>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</si>
  <si>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</si>
  <si>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</si>
  <si>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</si>
  <si>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</si>
  <si>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</si>
  <si>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</si>
  <si>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</si>
  <si>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</si>
  <si>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</si>
  <si>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</si>
  <si>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</si>
  <si>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</si>
  <si>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</si>
  <si>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</si>
  <si>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</si>
  <si>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</si>
  <si>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</si>
  <si>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</si>
  <si>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</si>
  <si>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</si>
  <si>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</si>
  <si>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</si>
  <si>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</si>
  <si>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</si>
  <si>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</si>
  <si>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</si>
  <si>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</si>
  <si>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</si>
  <si>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</si>
  <si>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</si>
  <si>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</si>
  <si>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</si>
  <si>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</si>
  <si>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</si>
  <si>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</si>
  <si>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</si>
  <si>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</si>
  <si>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</si>
  <si>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</si>
  <si>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</si>
  <si>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</si>
  <si>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</si>
  <si>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</si>
  <si>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</si>
  <si>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</si>
  <si>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</si>
  <si>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</si>
  <si>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</si>
  <si>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</si>
  <si>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</si>
  <si>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</si>
  <si>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</si>
  <si>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</si>
  <si>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</si>
  <si>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</si>
  <si>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</si>
  <si>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</si>
  <si>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</si>
  <si>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</si>
  <si>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</si>
  <si>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</si>
  <si>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</si>
  <si>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</si>
  <si>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</si>
  <si>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</si>
  <si>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</si>
  <si>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</si>
  <si>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</si>
  <si>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</si>
  <si>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</si>
  <si>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</si>
  <si>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</si>
  <si>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</si>
  <si>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</si>
  <si>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</si>
  <si>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</si>
  <si>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</si>
  <si>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</si>
  <si>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</si>
  <si>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</si>
  <si>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</si>
  <si>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</si>
  <si>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</si>
  <si>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</si>
  <si>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</si>
  <si>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</si>
  <si>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</si>
  <si>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</si>
  <si>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</si>
  <si>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</si>
  <si>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</si>
  <si>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</si>
  <si>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</si>
  <si>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</si>
  <si>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</si>
  <si>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</si>
  <si>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</si>
  <si>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</si>
  <si>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</si>
  <si>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</si>
  <si>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</si>
  <si>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</si>
  <si>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</si>
  <si>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</si>
  <si>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</si>
  <si>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</si>
  <si>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</si>
  <si>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</si>
  <si>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</si>
  <si>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</si>
  <si>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</si>
  <si>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</si>
  <si>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</si>
  <si>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</si>
  <si>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</si>
  <si>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</si>
  <si>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</si>
  <si>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</si>
  <si>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</si>
  <si>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</si>
  <si>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</si>
  <si>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</si>
  <si>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</si>
  <si>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</si>
  <si>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</si>
  <si>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</si>
  <si>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</si>
  <si>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</si>
  <si>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</si>
  <si>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</si>
  <si>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</si>
  <si>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</si>
  <si>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</si>
  <si>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</si>
  <si>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</si>
  <si>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</si>
  <si>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</si>
  <si>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</si>
  <si>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</si>
  <si>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</si>
  <si>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</si>
  <si>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</si>
  <si>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</si>
  <si>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</si>
  <si>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</si>
  <si>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</si>
  <si>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</si>
  <si>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</si>
  <si>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</si>
  <si>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</si>
  <si>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</si>
  <si>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</si>
  <si>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</si>
  <si>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</si>
  <si>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</si>
  <si>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</si>
  <si>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</si>
  <si>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</si>
  <si>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</si>
  <si>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</si>
  <si>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</si>
  <si>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</si>
  <si>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</si>
  <si>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</si>
  <si>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</si>
  <si>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</si>
  <si>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</si>
  <si>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</si>
  <si>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</si>
  <si>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</si>
  <si>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</si>
  <si>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</si>
  <si>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</si>
  <si>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</si>
  <si>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</si>
  <si>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</si>
  <si>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</si>
  <si>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</si>
  <si>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</si>
  <si>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</si>
  <si>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</si>
  <si>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</si>
  <si>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</si>
  <si>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</si>
  <si>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</si>
  <si>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</si>
  <si>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</si>
  <si>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</si>
  <si>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</si>
  <si>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</si>
  <si>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</si>
  <si>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</si>
  <si>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</si>
  <si>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</si>
  <si>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</si>
  <si>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</si>
  <si>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</si>
  <si>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</si>
  <si>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</si>
  <si>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</si>
  <si>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</si>
  <si>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</si>
  <si>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</si>
  <si>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</si>
  <si>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</si>
  <si>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</si>
  <si>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</si>
  <si>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</si>
  <si>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</si>
  <si>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</si>
  <si>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</si>
  <si>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</si>
  <si>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</si>
  <si>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</si>
  <si>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</si>
  <si>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</si>
  <si>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</si>
  <si>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</si>
  <si>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</si>
  <si>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</si>
  <si>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</si>
  <si>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</si>
  <si>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</si>
  <si>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</si>
  <si>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</si>
  <si>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</si>
  <si>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</si>
  <si>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</si>
  <si>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</si>
  <si>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</si>
  <si>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</si>
  <si>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</si>
  <si>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</si>
  <si>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</si>
  <si>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</si>
  <si>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</si>
  <si>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</si>
  <si>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</si>
  <si>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</si>
  <si>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</si>
  <si>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</si>
  <si>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</si>
  <si>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</si>
  <si>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</si>
  <si>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</si>
  <si>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</si>
  <si>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</si>
  <si>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</si>
  <si>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</si>
  <si>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</si>
  <si>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</si>
  <si>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</si>
  <si>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</si>
  <si>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</si>
  <si>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</si>
  <si>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</si>
  <si>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</si>
  <si>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</si>
  <si>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</si>
  <si>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</si>
  <si>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</si>
  <si>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</si>
  <si>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</si>
  <si>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</si>
  <si>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</si>
  <si>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</si>
  <si>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</si>
  <si>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</si>
  <si>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</si>
  <si>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</si>
  <si>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</si>
  <si>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</si>
  <si>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</si>
  <si>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</si>
  <si>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</si>
  <si>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</si>
  <si>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</si>
  <si>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</si>
  <si>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</si>
  <si>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</si>
  <si>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</si>
  <si>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</si>
  <si>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</si>
  <si>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</si>
  <si>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</si>
  <si>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</si>
  <si>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</si>
  <si>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</si>
  <si>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</si>
  <si>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</si>
  <si>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</si>
  <si>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</si>
  <si>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</si>
  <si>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</si>
  <si>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</si>
  <si>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</si>
  <si>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</si>
  <si>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</si>
  <si>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</si>
  <si>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</si>
  <si>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</si>
  <si>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</si>
  <si>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</si>
  <si>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</si>
  <si>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</si>
  <si>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</si>
  <si>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</si>
  <si>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</si>
  <si>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</si>
  <si>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</si>
  <si>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</si>
  <si>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</si>
  <si>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</si>
  <si>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</si>
  <si>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</si>
  <si>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</si>
  <si>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</si>
  <si>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</si>
  <si>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</si>
  <si>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</si>
  <si>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</si>
  <si>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</si>
  <si>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</si>
  <si>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</si>
  <si>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</si>
  <si>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</si>
  <si>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</si>
  <si>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</si>
  <si>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</si>
  <si>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</si>
  <si>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</si>
  <si>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</si>
  <si>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</si>
  <si>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</si>
  <si>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</si>
  <si>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</si>
  <si>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</si>
  <si>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</si>
  <si>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</si>
  <si>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</si>
  <si>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</si>
  <si>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</si>
  <si>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</si>
  <si>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</si>
  <si>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</si>
  <si>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</si>
  <si>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</si>
  <si>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</si>
  <si>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</si>
  <si>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</si>
  <si>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</si>
  <si>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</si>
  <si>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</si>
  <si>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</si>
  <si>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</si>
  <si>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</si>
  <si>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</si>
  <si>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</si>
  <si>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</si>
  <si>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</si>
  <si>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</si>
  <si>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</si>
  <si>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</si>
  <si>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</si>
  <si>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</si>
  <si>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</si>
  <si>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</si>
  <si>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</si>
  <si>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</si>
  <si>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</si>
  <si>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</si>
  <si>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</si>
  <si>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</si>
  <si>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</si>
  <si>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</si>
  <si>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</si>
  <si>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</si>
  <si>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</si>
  <si>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</si>
  <si>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</si>
  <si>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</si>
  <si>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</si>
  <si>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</si>
  <si>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</si>
  <si>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</si>
  <si>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</si>
  <si>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</si>
  <si>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</si>
  <si>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</si>
  <si>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</si>
  <si>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</si>
  <si>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</si>
  <si>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</si>
  <si>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</si>
  <si>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</si>
  <si>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</si>
  <si>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</si>
  <si>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</si>
  <si>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</si>
  <si>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</si>
  <si>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</si>
  <si>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</si>
  <si>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</si>
  <si>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</si>
  <si>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</si>
  <si>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</si>
  <si>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</si>
  <si>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</si>
  <si>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</si>
  <si>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</si>
  <si>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</si>
  <si>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</si>
  <si>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</si>
  <si>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</si>
  <si>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</si>
  <si>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</si>
  <si>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</si>
  <si>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</si>
  <si>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</si>
  <si>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</si>
  <si>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</si>
  <si>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</si>
  <si>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</si>
  <si>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</si>
  <si>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</si>
  <si>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</si>
  <si>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</si>
  <si>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</si>
  <si>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</si>
  <si>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</si>
  <si>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</si>
  <si>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</si>
  <si>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</si>
  <si>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</si>
  <si>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</si>
  <si>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</si>
  <si>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</si>
  <si>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</si>
  <si>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</si>
  <si>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</si>
  <si>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</si>
  <si>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</si>
  <si>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</si>
  <si>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</si>
  <si>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</si>
  <si>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</si>
  <si>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</si>
  <si>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</si>
  <si>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</si>
  <si>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</si>
  <si>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</si>
  <si>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</si>
  <si>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</si>
  <si>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</si>
  <si>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</si>
  <si>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</si>
  <si>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</si>
  <si>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</si>
  <si>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</si>
  <si>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</si>
  <si>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</si>
  <si>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</si>
  <si>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</si>
  <si>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</si>
  <si>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</si>
  <si>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</si>
  <si>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</si>
  <si>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</si>
  <si>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</si>
  <si>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</si>
  <si>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</si>
  <si>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</si>
  <si>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</si>
  <si>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</si>
  <si>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</si>
  <si>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</si>
  <si>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</si>
  <si>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</si>
  <si>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</si>
  <si>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</si>
  <si>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</si>
  <si>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</si>
  <si>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</si>
  <si>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</si>
  <si>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</si>
  <si>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</si>
  <si>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</si>
  <si>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</si>
  <si>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</si>
  <si>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</si>
  <si>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</si>
  <si>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</si>
  <si>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</si>
  <si>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</si>
  <si>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</si>
  <si>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</si>
  <si>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</si>
  <si>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</si>
  <si>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</si>
  <si>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</si>
  <si>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</si>
  <si>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</si>
  <si>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</si>
  <si>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</si>
  <si>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</si>
  <si>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</si>
  <si>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</si>
  <si>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</si>
  <si>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</si>
  <si>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</si>
  <si>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</si>
  <si>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</si>
  <si>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</si>
  <si>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</si>
  <si>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</si>
  <si>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</si>
  <si>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</si>
  <si>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</si>
  <si>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</si>
  <si>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</si>
  <si>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</si>
  <si>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</si>
  <si>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</si>
  <si>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</si>
  <si>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</si>
  <si>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</si>
  <si>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</si>
  <si>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</si>
  <si>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</si>
  <si>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</si>
  <si>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</si>
  <si>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</si>
  <si>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</si>
  <si>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</si>
  <si>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</si>
  <si>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</si>
  <si>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</si>
  <si>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</si>
  <si>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</si>
  <si>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</si>
  <si>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</si>
  <si>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</si>
  <si>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</si>
  <si>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</si>
  <si>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</si>
  <si>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</si>
  <si>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</si>
  <si>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</si>
  <si>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</si>
  <si>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</si>
  <si>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</si>
  <si>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</si>
  <si>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</si>
  <si>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</si>
  <si>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</si>
  <si>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</si>
  <si>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</si>
  <si>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</si>
  <si>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</si>
  <si>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</si>
  <si>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</si>
  <si>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</si>
  <si>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</si>
  <si>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</si>
  <si>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</si>
  <si>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</si>
  <si>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</si>
  <si>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</si>
  <si>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</si>
  <si>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</si>
  <si>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</si>
  <si>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</si>
  <si>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</si>
  <si>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</si>
  <si>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</si>
  <si>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</si>
  <si>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</si>
  <si>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</si>
  <si>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</si>
  <si>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</si>
  <si>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</si>
  <si>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</si>
  <si>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</si>
  <si>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</si>
  <si>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</si>
  <si>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</si>
  <si>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</si>
  <si>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</si>
  <si>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</si>
  <si>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</si>
  <si>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</si>
  <si>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</si>
  <si>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</si>
  <si>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</si>
  <si>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</si>
  <si>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</si>
  <si>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</si>
  <si>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</si>
  <si>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</si>
  <si>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</si>
  <si>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</si>
  <si>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</si>
  <si>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</si>
  <si>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</si>
  <si>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</si>
  <si>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</si>
  <si>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</si>
  <si>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</si>
  <si>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</si>
  <si>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</si>
  <si>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</si>
  <si>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</si>
  <si>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</si>
  <si>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</si>
  <si>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</si>
  <si>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</si>
  <si>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</si>
  <si>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</si>
  <si>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</si>
  <si>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</si>
  <si>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</si>
  <si>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</si>
  <si>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</si>
  <si>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</si>
  <si>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</si>
  <si>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</si>
  <si>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</si>
  <si>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</si>
  <si>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</si>
  <si>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</si>
  <si>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</si>
  <si>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</si>
  <si>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</si>
  <si>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</si>
  <si>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</si>
  <si>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</si>
  <si>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</si>
  <si>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</si>
  <si>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</si>
  <si>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</si>
  <si>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</si>
  <si>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</si>
  <si>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</si>
  <si>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</si>
  <si>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</si>
  <si>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</si>
  <si>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</si>
  <si>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</si>
  <si>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</si>
  <si>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</si>
  <si>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</si>
  <si>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</si>
  <si>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</si>
  <si>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</si>
  <si>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</si>
  <si>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</si>
  <si>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</si>
  <si>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</si>
  <si>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</si>
  <si>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</si>
  <si>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</si>
  <si>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</si>
  <si>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</si>
  <si>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</si>
  <si>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</si>
  <si>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</si>
  <si>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</si>
  <si>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</si>
  <si>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</si>
  <si>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</si>
  <si>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</si>
  <si>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</si>
  <si>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</si>
  <si>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</si>
  <si>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</si>
  <si>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</si>
  <si>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</si>
  <si>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</si>
  <si>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</si>
  <si>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</si>
  <si>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</si>
  <si>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</si>
  <si>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</si>
  <si>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</si>
  <si>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</si>
  <si>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</si>
  <si>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</si>
  <si>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</si>
  <si>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</si>
  <si>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</si>
  <si>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</si>
  <si>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</si>
  <si>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</si>
  <si>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</si>
  <si>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</si>
  <si>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</si>
  <si>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</si>
  <si>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</si>
  <si>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</si>
  <si>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</si>
  <si>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</si>
  <si>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</si>
  <si>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</si>
  <si>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</si>
  <si>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</si>
  <si>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</si>
  <si>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</si>
  <si>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</si>
  <si>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</si>
  <si>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</si>
  <si>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</si>
  <si>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</si>
  <si>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</si>
  <si>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</si>
  <si>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</si>
  <si>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</si>
  <si>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</si>
  <si>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</si>
  <si>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</si>
  <si>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</si>
  <si>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</si>
  <si>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</si>
  <si>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</si>
  <si>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</si>
  <si>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</si>
  <si>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</si>
  <si>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</si>
  <si>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</si>
  <si>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</si>
  <si>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</si>
  <si>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</si>
  <si>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</si>
  <si>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</si>
  <si>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</si>
  <si>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</si>
  <si>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</si>
  <si>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</si>
  <si>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</si>
  <si>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</si>
  <si>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</si>
  <si>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</si>
  <si>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</si>
  <si>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</si>
  <si>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</si>
  <si>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</si>
  <si>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</si>
  <si>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</si>
  <si>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</si>
  <si>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</si>
  <si>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</si>
  <si>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</si>
  <si>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</si>
  <si>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</si>
  <si>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</si>
  <si>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</si>
  <si>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</si>
  <si>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</si>
  <si>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</si>
  <si>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</si>
  <si>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</si>
  <si>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</si>
  <si>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</si>
  <si>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</si>
  <si>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</si>
  <si>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</si>
  <si>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</si>
  <si>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</si>
  <si>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</si>
  <si>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</si>
  <si>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</si>
  <si>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</si>
  <si>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</si>
  <si>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</si>
  <si>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</si>
  <si>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</si>
  <si>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</si>
  <si>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</si>
  <si>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</si>
  <si>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</si>
  <si>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</si>
  <si>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</si>
  <si>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</si>
  <si>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</si>
  <si>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</si>
  <si>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</si>
  <si>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</si>
  <si>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</si>
  <si>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</si>
  <si>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</si>
  <si>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</si>
  <si>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</si>
  <si>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</si>
  <si>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</si>
  <si>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</si>
  <si>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</si>
  <si>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</si>
  <si>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</si>
  <si>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</si>
  <si>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</si>
  <si>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</si>
  <si>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</si>
  <si>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</si>
  <si>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</si>
  <si>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</si>
  <si>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</si>
  <si>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</si>
  <si>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</si>
  <si>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</si>
  <si>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</si>
  <si>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</si>
  <si>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</si>
  <si>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</si>
  <si>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</si>
  <si>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</si>
  <si>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</si>
  <si>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</si>
  <si>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</si>
  <si>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</si>
  <si>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</si>
  <si>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</si>
  <si>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</si>
  <si>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</si>
  <si>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</si>
  <si>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</si>
  <si>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</si>
  <si>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</si>
  <si>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</si>
  <si>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</si>
  <si>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</si>
  <si>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</si>
  <si>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</si>
  <si>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</si>
  <si>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</si>
  <si>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</si>
  <si>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</si>
  <si>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</si>
  <si>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</si>
  <si>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</si>
  <si>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</si>
  <si>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</si>
  <si>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</si>
  <si>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</si>
  <si>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</si>
  <si>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</si>
  <si>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</si>
  <si>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</si>
  <si>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</si>
  <si>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</si>
  <si>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</si>
  <si>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</si>
  <si>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</si>
  <si>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</si>
  <si>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</si>
  <si>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</si>
  <si>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</si>
  <si>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</si>
  <si>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</si>
  <si>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</si>
  <si>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</si>
  <si>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</si>
  <si>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</si>
  <si>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</si>
  <si>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</si>
  <si>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</si>
  <si>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</si>
  <si>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</si>
  <si>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</si>
  <si>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</si>
  <si>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</si>
  <si>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</si>
  <si>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</si>
  <si>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</si>
  <si>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</si>
  <si>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</si>
  <si>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</si>
  <si>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</si>
  <si>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</si>
  <si>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</si>
  <si>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</si>
  <si>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</si>
  <si>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</si>
  <si>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</si>
  <si>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</si>
  <si>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</si>
  <si>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</si>
  <si>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</si>
  <si>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</si>
  <si>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</si>
  <si>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</si>
  <si>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</si>
  <si>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</si>
  <si>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</si>
  <si>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</si>
  <si>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</si>
  <si>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</si>
  <si>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</si>
  <si>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</si>
  <si>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</si>
  <si>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</si>
  <si>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</si>
  <si>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</si>
  <si>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</si>
  <si>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</si>
  <si>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</si>
  <si>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</si>
  <si>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</si>
  <si>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</si>
  <si>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</si>
  <si>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</si>
  <si>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</si>
  <si>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</si>
  <si>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</si>
  <si>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</si>
  <si>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</si>
  <si>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</si>
  <si>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</si>
  <si>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</si>
  <si>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</si>
  <si>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</si>
  <si>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</si>
  <si>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</si>
  <si>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</si>
  <si>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</si>
  <si>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</si>
  <si>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</si>
  <si>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</si>
  <si>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</si>
  <si>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</si>
  <si>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</si>
  <si>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</si>
  <si>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</si>
  <si>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</si>
  <si>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</si>
  <si>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</si>
  <si>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</si>
  <si>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</si>
  <si>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</si>
  <si>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</si>
  <si>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</si>
  <si>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</si>
  <si>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</si>
  <si>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</si>
  <si>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</si>
  <si>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</si>
  <si>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</si>
  <si>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</si>
  <si>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</si>
  <si>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</si>
  <si>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</si>
  <si>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</si>
  <si>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</si>
  <si>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</si>
  <si>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</si>
  <si>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</si>
  <si>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</si>
  <si>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</si>
  <si>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</si>
  <si>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</si>
  <si>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</si>
  <si>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</si>
  <si>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</si>
  <si>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</si>
  <si>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</si>
  <si>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</si>
  <si>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</si>
  <si>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</si>
  <si>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</si>
  <si>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</si>
  <si>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</si>
  <si>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</si>
  <si>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</si>
  <si>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</si>
  <si>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</si>
  <si>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</si>
  <si>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</si>
  <si>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</si>
  <si>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</si>
  <si>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</si>
  <si>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</si>
  <si>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</si>
  <si>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</si>
  <si>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</si>
  <si>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</si>
  <si>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</si>
  <si>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</si>
  <si>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</si>
  <si>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</si>
  <si>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</si>
  <si>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</si>
  <si>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</si>
  <si>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</si>
  <si>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</si>
  <si>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</si>
  <si>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</si>
  <si>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</si>
  <si>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</si>
  <si>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</si>
  <si>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</si>
  <si>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</si>
  <si>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</si>
  <si>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</si>
  <si>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</si>
  <si>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</si>
  <si>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</si>
  <si>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</si>
  <si>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</si>
  <si>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</si>
  <si>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</si>
  <si>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</si>
  <si>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</si>
  <si>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</si>
  <si>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</si>
  <si>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</si>
  <si>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</si>
  <si>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</si>
  <si>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</si>
  <si>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</si>
  <si>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</si>
  <si>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</si>
  <si>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</si>
  <si>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</si>
  <si>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</si>
  <si>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</si>
  <si>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</si>
  <si>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</si>
  <si>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</si>
  <si>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</si>
  <si>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</si>
  <si>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</si>
  <si>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</si>
  <si>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</si>
  <si>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</si>
  <si>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</si>
  <si>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</si>
  <si>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</si>
  <si>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</si>
  <si>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</si>
  <si>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</si>
  <si>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</si>
  <si>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</si>
  <si>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</si>
  <si>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</si>
  <si>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</si>
  <si>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</si>
  <si>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</si>
  <si>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</si>
  <si>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</si>
  <si>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</si>
  <si>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</si>
  <si>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</si>
  <si>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</si>
  <si>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</si>
  <si>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</si>
  <si>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</si>
  <si>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</si>
  <si>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</si>
  <si>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</si>
  <si>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</si>
  <si>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</si>
  <si>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</si>
  <si>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</si>
  <si>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</si>
  <si>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</si>
  <si>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</si>
  <si>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</si>
  <si>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</si>
  <si>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</si>
  <si>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</si>
  <si>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</si>
  <si>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</si>
  <si>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</si>
  <si>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</si>
  <si>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</si>
  <si>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</si>
  <si>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</si>
  <si>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</si>
  <si>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</si>
  <si>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</si>
  <si>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</si>
  <si>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</si>
  <si>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</si>
  <si>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</si>
  <si>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</si>
  <si>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</si>
  <si>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</si>
  <si>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</si>
  <si>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</si>
  <si>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</si>
  <si>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</si>
  <si>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</si>
  <si>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</si>
  <si>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</si>
  <si>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</si>
  <si>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</si>
  <si>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</si>
  <si>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</si>
  <si>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</si>
  <si>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</si>
  <si>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</si>
  <si>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</si>
  <si>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</si>
  <si>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</si>
  <si>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</si>
  <si>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</si>
  <si>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</si>
  <si>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</si>
  <si>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</si>
  <si>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</si>
  <si>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</si>
  <si>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</si>
  <si>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</si>
  <si>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</si>
  <si>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</si>
  <si>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</si>
  <si>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</si>
  <si>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</si>
  <si>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</si>
  <si>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</si>
  <si>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</si>
  <si>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</si>
  <si>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</si>
  <si>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</si>
  <si>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</si>
  <si>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</si>
  <si>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</si>
  <si>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</si>
  <si>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</si>
  <si>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</si>
  <si>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</si>
  <si>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</si>
  <si>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</si>
  <si>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</si>
  <si>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</si>
  <si>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</si>
  <si>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</si>
  <si>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</si>
  <si>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</si>
  <si>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</si>
  <si>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</si>
  <si>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</si>
  <si>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</si>
  <si>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</si>
  <si>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</si>
  <si>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</si>
  <si>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</si>
  <si>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</si>
  <si>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</si>
  <si>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</si>
  <si>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</si>
  <si>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</si>
  <si>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</si>
  <si>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</si>
  <si>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</si>
  <si>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</si>
  <si>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</si>
  <si>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</si>
  <si>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</si>
  <si>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</si>
  <si>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</si>
  <si>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</si>
  <si>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</si>
  <si>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</si>
  <si>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</si>
  <si>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</si>
  <si>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</si>
  <si>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</si>
  <si>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</si>
  <si>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</si>
  <si>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</si>
  <si>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</si>
  <si>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</si>
  <si>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</si>
  <si>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</si>
  <si>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</si>
  <si>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</si>
  <si>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</si>
  <si>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</si>
  <si>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</si>
  <si>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</si>
  <si>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</si>
  <si>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</si>
  <si>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</si>
  <si>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</si>
  <si>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</si>
  <si>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</si>
  <si>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</si>
  <si>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</si>
  <si>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</si>
  <si>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</si>
  <si>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</si>
  <si>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</si>
  <si>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</si>
  <si>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</si>
  <si>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</si>
  <si>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</si>
  <si>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</si>
  <si>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</si>
  <si>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</si>
  <si>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</si>
  <si>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</si>
  <si>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</si>
  <si>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</si>
  <si>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</si>
  <si>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</si>
  <si>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</si>
  <si>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</si>
  <si>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</si>
  <si>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</si>
  <si>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</si>
  <si>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</si>
  <si>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</si>
  <si>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</si>
  <si>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</si>
  <si>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</si>
  <si>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</si>
  <si>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</si>
  <si>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</si>
  <si>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</si>
  <si>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</si>
  <si>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</si>
  <si>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</si>
  <si>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</si>
  <si>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</si>
  <si>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</si>
  <si>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</si>
  <si>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</si>
  <si>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</si>
  <si>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</si>
  <si>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</si>
  <si>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</si>
  <si>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</si>
  <si>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</si>
  <si>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</si>
  <si>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</si>
  <si>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</si>
  <si>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</si>
  <si>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</si>
  <si>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</si>
  <si>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</si>
  <si>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</si>
  <si>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</si>
  <si>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</si>
  <si>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</si>
  <si>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</si>
  <si>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</si>
  <si>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</si>
  <si>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</si>
  <si>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</si>
  <si>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</si>
  <si>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</si>
  <si>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</si>
  <si>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</si>
  <si>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</si>
  <si>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</si>
  <si>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</si>
  <si>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</si>
  <si>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</si>
  <si>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</si>
  <si>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</si>
  <si>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</si>
  <si>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</si>
  <si>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</si>
  <si>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</si>
  <si>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</si>
  <si>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</si>
  <si>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</si>
  <si>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</si>
  <si>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</si>
  <si>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</si>
  <si>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</si>
  <si>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</si>
  <si>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</si>
  <si>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</si>
  <si>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</si>
  <si>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</si>
  <si>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</si>
  <si>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</si>
  <si>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</si>
  <si>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</si>
  <si>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</si>
  <si>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</si>
  <si>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</si>
  <si>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</si>
  <si>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</si>
  <si>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</si>
  <si>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</si>
  <si>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</si>
  <si>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</si>
  <si>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</si>
  <si>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</si>
  <si>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</si>
  <si>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</si>
  <si>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</si>
  <si>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</si>
  <si>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</si>
  <si>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</si>
  <si>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</si>
  <si>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</si>
  <si>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</si>
  <si>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</si>
  <si>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</si>
  <si>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</si>
  <si>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</si>
  <si>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</si>
  <si>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</si>
  <si>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</si>
  <si>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</si>
  <si>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</si>
  <si>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</si>
  <si>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</si>
  <si>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</si>
  <si>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</si>
  <si>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</si>
  <si>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</si>
  <si>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</si>
  <si>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</si>
  <si>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</si>
  <si>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</si>
  <si>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</si>
  <si>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</si>
  <si>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</si>
  <si>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</si>
  <si>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</si>
  <si>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</si>
  <si>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</si>
  <si>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</si>
  <si>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</si>
  <si>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</si>
  <si>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</si>
  <si>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</si>
  <si>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</si>
  <si>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</si>
  <si>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</si>
  <si>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</si>
  <si>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</si>
  <si>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</si>
  <si>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</si>
  <si>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</si>
  <si>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</si>
  <si>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</si>
  <si>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</si>
  <si>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</si>
  <si>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</si>
  <si>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</si>
  <si>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</si>
  <si>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</si>
  <si>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</si>
  <si>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</si>
  <si>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</si>
  <si>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</si>
  <si>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</si>
  <si>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</si>
  <si>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</si>
  <si>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</si>
  <si>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</si>
  <si>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</si>
  <si>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</si>
  <si>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</si>
  <si>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</si>
  <si>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</si>
  <si>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</si>
  <si>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</si>
  <si>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</si>
  <si>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</si>
  <si>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</si>
  <si>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</si>
  <si>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</si>
  <si>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</si>
  <si>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</si>
  <si>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</si>
  <si>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</si>
  <si>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</si>
  <si>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</si>
  <si>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</si>
  <si>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</si>
  <si>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</si>
  <si>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</si>
  <si>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</si>
  <si>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</si>
  <si>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</si>
  <si>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</si>
  <si>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</si>
  <si>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</si>
  <si>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</si>
  <si>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</si>
  <si>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</si>
  <si>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</si>
  <si>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</si>
  <si>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</si>
  <si>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</si>
  <si>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</si>
  <si>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</si>
  <si>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</si>
  <si>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</si>
  <si>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</si>
  <si>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</si>
  <si>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</si>
  <si>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</si>
  <si>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</si>
  <si>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</si>
  <si>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</si>
  <si>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</si>
  <si>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</si>
  <si>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</si>
  <si>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</si>
  <si>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</si>
  <si>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</si>
  <si>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</si>
  <si>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</si>
  <si>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</si>
  <si>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</si>
  <si>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</si>
  <si>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</si>
  <si>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</si>
  <si>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</si>
  <si>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</si>
  <si>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</si>
  <si>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</si>
  <si>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</si>
  <si>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</si>
  <si>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</si>
  <si>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</si>
  <si>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</si>
  <si>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</si>
  <si>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</si>
  <si>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</si>
  <si>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</si>
  <si>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</si>
  <si>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</si>
  <si>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</si>
  <si>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</si>
  <si>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</si>
  <si>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</si>
  <si>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</si>
  <si>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</si>
  <si>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</si>
  <si>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</si>
  <si>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</si>
  <si>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</si>
  <si>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</si>
  <si>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</si>
  <si>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</si>
  <si>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</si>
  <si>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</si>
  <si>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</si>
  <si>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</si>
  <si>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</si>
  <si>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</si>
  <si>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</si>
  <si>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</si>
  <si>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</si>
  <si>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</si>
  <si>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</si>
  <si>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</si>
  <si>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</si>
  <si>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</si>
  <si>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</si>
  <si>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</si>
  <si>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</si>
  <si>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</si>
  <si>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</si>
  <si>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</si>
  <si>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</si>
  <si>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</si>
  <si>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</si>
  <si>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</si>
  <si>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</si>
  <si>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</si>
  <si>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</si>
  <si>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</si>
  <si>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</si>
  <si>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</si>
  <si>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</si>
  <si>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</si>
  <si>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</si>
  <si>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</si>
  <si>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</si>
  <si>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</si>
  <si>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</si>
  <si>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</si>
  <si>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</si>
  <si>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</si>
  <si>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</si>
  <si>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</si>
  <si>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</si>
  <si>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</si>
  <si>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</si>
  <si>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</si>
  <si>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</si>
  <si>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</si>
  <si>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</si>
  <si>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</si>
  <si>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</si>
  <si>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</si>
  <si>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</si>
  <si>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</si>
  <si>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</si>
  <si>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</si>
  <si>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</si>
  <si>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</si>
  <si>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</si>
  <si>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</si>
  <si>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</si>
  <si>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</si>
  <si>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</si>
  <si>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</si>
  <si>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</si>
  <si>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</si>
  <si>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</si>
  <si>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</si>
  <si>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</si>
  <si>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</si>
  <si>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</si>
  <si>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</si>
  <si>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</si>
  <si>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</si>
  <si>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</si>
  <si>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</si>
  <si>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</si>
  <si>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</si>
  <si>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</si>
  <si>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</si>
  <si>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</si>
  <si>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</si>
  <si>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</si>
  <si>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</si>
  <si>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</si>
  <si>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</si>
  <si>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</si>
  <si>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</si>
  <si>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</si>
  <si>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</si>
  <si>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</si>
  <si>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</si>
  <si>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</si>
  <si>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</si>
  <si>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</si>
  <si>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</si>
  <si>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</si>
  <si>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</si>
  <si>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</si>
  <si>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</si>
  <si>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</si>
  <si>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</si>
  <si>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</si>
  <si>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</si>
  <si>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</si>
  <si>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</si>
  <si>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</si>
  <si>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</si>
  <si>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</si>
  <si>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</si>
  <si>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</si>
  <si>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</si>
  <si>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</si>
  <si>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</si>
  <si>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</si>
  <si>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</si>
  <si>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</si>
  <si>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</si>
  <si>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</si>
  <si>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</si>
  <si>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</si>
  <si>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</si>
  <si>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</si>
  <si>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</si>
  <si>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</si>
  <si>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</si>
  <si>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</si>
  <si>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</si>
  <si>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</si>
  <si>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</si>
  <si>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</si>
  <si>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</si>
  <si>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</si>
  <si>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</si>
  <si>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</si>
  <si>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</si>
  <si>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</si>
  <si>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</si>
  <si>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</si>
  <si>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</si>
  <si>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</si>
  <si>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</si>
  <si>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</si>
  <si>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</si>
  <si>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</si>
  <si>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</si>
  <si>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</si>
  <si>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</si>
  <si>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</si>
  <si>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</si>
  <si>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</si>
  <si>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</si>
  <si>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</si>
  <si>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</si>
  <si>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</si>
  <si>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</si>
  <si>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</si>
  <si>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</si>
  <si>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</si>
  <si>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</si>
  <si>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</si>
  <si>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</si>
  <si>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</si>
  <si>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</si>
  <si>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</si>
  <si>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</si>
  <si>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</si>
  <si>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</si>
  <si>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</si>
  <si>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</si>
  <si>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</si>
  <si>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</si>
  <si>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</si>
  <si>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</si>
  <si>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</si>
  <si>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</si>
  <si>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</si>
  <si>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</si>
  <si>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</si>
  <si>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</si>
  <si>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</si>
  <si>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</si>
  <si>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</si>
  <si>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</si>
  <si>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</si>
  <si>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</si>
  <si>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</si>
  <si>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</si>
  <si>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</si>
  <si>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</si>
  <si>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</si>
  <si>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</si>
  <si>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</si>
  <si>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</si>
  <si>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</si>
  <si>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</si>
  <si>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</si>
  <si>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</si>
  <si>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</si>
  <si>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</si>
  <si>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</si>
  <si>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</si>
  <si>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</si>
  <si>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</si>
  <si>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</si>
  <si>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</si>
  <si>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</si>
  <si>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</si>
  <si>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</si>
  <si>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</si>
  <si>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</si>
  <si>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</si>
  <si>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</si>
  <si>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</si>
  <si>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</si>
  <si>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</si>
  <si>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</si>
  <si>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</si>
  <si>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</si>
  <si>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</si>
  <si>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</si>
  <si>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</si>
  <si>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</si>
  <si>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</si>
  <si>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</si>
  <si>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</si>
  <si>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</si>
  <si>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</si>
  <si>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</si>
  <si>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</si>
  <si>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</si>
  <si>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</si>
  <si>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</si>
  <si>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</si>
  <si>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</si>
  <si>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</si>
  <si>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</si>
  <si>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</si>
  <si>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</si>
  <si>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</si>
  <si>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</si>
  <si>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</si>
  <si>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</si>
  <si>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</si>
  <si>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</si>
  <si>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</si>
  <si>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</si>
  <si>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</si>
  <si>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</si>
  <si>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</si>
  <si>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</si>
  <si>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</si>
  <si>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</si>
  <si>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</si>
  <si>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</si>
  <si>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</si>
  <si>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</si>
  <si>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</si>
  <si>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</si>
  <si>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</si>
  <si>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</si>
  <si>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</si>
  <si>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</si>
  <si>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</si>
  <si>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</si>
  <si>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</si>
  <si>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</si>
  <si>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</si>
  <si>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</si>
  <si>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</si>
  <si>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</si>
  <si>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</si>
  <si>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</si>
  <si>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</si>
  <si>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</si>
  <si>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</si>
  <si>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</si>
  <si>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</si>
  <si>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</si>
  <si>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</si>
  <si>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</si>
  <si>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</si>
  <si>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</si>
  <si>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</si>
  <si>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</si>
  <si>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</si>
  <si>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</si>
  <si>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</si>
  <si>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</si>
  <si>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</si>
  <si>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</si>
  <si>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</si>
  <si>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</si>
  <si>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</si>
  <si>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</si>
  <si>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</si>
  <si>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</si>
  <si>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</si>
  <si>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</si>
  <si>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</si>
  <si>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</si>
  <si>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</si>
  <si>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</si>
  <si>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</si>
  <si>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</si>
  <si>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</si>
  <si>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</si>
  <si>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</si>
  <si>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</si>
  <si>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</si>
  <si>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</si>
  <si>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</si>
  <si>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</si>
  <si>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</si>
  <si>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</si>
  <si>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</si>
  <si>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</si>
  <si>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</si>
  <si>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</si>
  <si>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</si>
  <si>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</si>
  <si>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</si>
  <si>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</si>
  <si>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</si>
  <si>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</si>
  <si>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</si>
  <si>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</si>
  <si>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</si>
  <si>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</si>
  <si>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</si>
  <si>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</si>
  <si>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</si>
  <si>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</si>
  <si>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</si>
  <si>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</si>
  <si>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</si>
  <si>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</si>
  <si>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</si>
  <si>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</si>
  <si>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</si>
  <si>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</si>
  <si>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</si>
  <si>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</si>
  <si>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</si>
  <si>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</si>
  <si>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</si>
  <si>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</si>
  <si>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</si>
  <si>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</si>
  <si>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</si>
  <si>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</si>
  <si>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</si>
  <si>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</si>
  <si>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</si>
  <si>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</si>
  <si>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</si>
  <si>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</si>
  <si>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</si>
  <si>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</si>
  <si>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</si>
  <si>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</si>
  <si>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</si>
  <si>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</si>
  <si>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</si>
  <si>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</si>
  <si>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</si>
  <si>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</si>
  <si>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</si>
  <si>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</si>
  <si>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</si>
  <si>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</si>
  <si>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</si>
  <si>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</si>
  <si>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</si>
  <si>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</si>
  <si>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</si>
  <si>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</si>
  <si>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</si>
  <si>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</si>
  <si>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</si>
  <si>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</si>
  <si>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</si>
  <si>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</si>
  <si>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</si>
  <si>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</si>
  <si>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</si>
  <si>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</si>
  <si>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</si>
  <si>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</si>
  <si>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</si>
  <si>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</si>
  <si>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</si>
  <si>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</si>
  <si>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</si>
  <si>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</si>
  <si>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</si>
  <si>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</si>
  <si>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</si>
  <si>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</si>
  <si>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</si>
  <si>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</si>
  <si>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</si>
  <si>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</si>
  <si>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</si>
  <si>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</si>
  <si>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</si>
  <si>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</si>
  <si>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</si>
  <si>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</si>
  <si>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</si>
  <si>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</si>
  <si>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</si>
  <si>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</si>
  <si>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</si>
  <si>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</si>
  <si>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</si>
  <si>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</si>
  <si>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</si>
  <si>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</si>
  <si>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</si>
  <si>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</si>
  <si>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</si>
  <si>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</si>
  <si>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</si>
  <si>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</si>
  <si>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</si>
  <si>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</si>
  <si>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</si>
  <si>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</si>
  <si>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</si>
  <si>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</si>
  <si>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</si>
  <si>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</si>
  <si>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</si>
  <si>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</si>
  <si>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</si>
  <si>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</si>
  <si>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</si>
  <si>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</si>
  <si>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</si>
  <si>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</si>
  <si>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</si>
  <si>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</si>
  <si>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</si>
  <si>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</si>
  <si>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</si>
  <si>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</si>
  <si>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</si>
  <si>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</si>
  <si>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</si>
  <si>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</si>
  <si>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</si>
  <si>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</si>
  <si>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</si>
  <si>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</si>
  <si>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</si>
  <si>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</si>
  <si>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</si>
  <si>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</si>
  <si>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</si>
  <si>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</si>
  <si>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</si>
  <si>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</si>
  <si>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</si>
  <si>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</si>
  <si>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</si>
  <si>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</si>
  <si>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</si>
  <si>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</si>
  <si>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</si>
  <si>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</si>
  <si>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</si>
  <si>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</si>
  <si>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</si>
  <si>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</si>
  <si>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</si>
  <si>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</si>
  <si>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</si>
  <si>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</si>
  <si>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</si>
  <si>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</si>
  <si>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</si>
  <si>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</si>
  <si>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</si>
  <si>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</si>
  <si>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</si>
  <si>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</si>
  <si>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</si>
  <si>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</si>
  <si>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</si>
  <si>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</si>
  <si>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</si>
  <si>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</si>
  <si>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</si>
  <si>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</si>
  <si>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</si>
  <si>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</si>
  <si>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</si>
  <si>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</si>
  <si>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</si>
  <si>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</si>
  <si>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</si>
  <si>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</si>
  <si>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</si>
  <si>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</si>
  <si>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</si>
  <si>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</si>
  <si>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</si>
  <si>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</si>
  <si>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</si>
  <si>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</si>
  <si>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</si>
  <si>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</si>
  <si>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</si>
  <si>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</si>
  <si>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</si>
  <si>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</si>
  <si>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</si>
  <si>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</si>
  <si>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</si>
  <si>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</si>
  <si>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</si>
  <si>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</si>
  <si>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</si>
  <si>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</si>
  <si>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</si>
  <si>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</si>
  <si>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</si>
  <si>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</si>
  <si>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</si>
  <si>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</si>
  <si>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</si>
  <si>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</si>
  <si>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</si>
  <si>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</si>
  <si>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</si>
  <si>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</si>
  <si>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</si>
  <si>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</si>
  <si>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</si>
  <si>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</si>
  <si>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</si>
  <si>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</si>
  <si>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</si>
  <si>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</si>
  <si>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</si>
  <si>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</si>
  <si>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</si>
  <si>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</si>
  <si>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</si>
  <si>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</si>
  <si>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</si>
  <si>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</si>
  <si>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</si>
  <si>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</si>
  <si>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</si>
  <si>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</si>
  <si>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</si>
  <si>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</si>
  <si>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</si>
  <si>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</si>
  <si>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</si>
  <si>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</si>
  <si>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</si>
  <si>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</si>
  <si>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</si>
  <si>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</si>
  <si>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</si>
  <si>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</si>
  <si>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</si>
  <si>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</si>
  <si>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</si>
  <si>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</si>
  <si>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</si>
  <si>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</si>
  <si>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</si>
  <si>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</si>
  <si>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</si>
  <si>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</si>
  <si>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</si>
  <si>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</si>
  <si>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</si>
  <si>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</si>
  <si>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</si>
  <si>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</si>
  <si>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</si>
  <si>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</si>
  <si>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</si>
  <si>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</si>
  <si>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</si>
  <si>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</si>
  <si>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</si>
  <si>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</si>
  <si>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</si>
  <si>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</si>
  <si>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</si>
  <si>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</si>
  <si>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</si>
  <si>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</si>
  <si>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</si>
  <si>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</si>
  <si>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</si>
  <si>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</si>
  <si>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</si>
  <si>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</si>
  <si>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</si>
  <si>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</si>
  <si>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</si>
  <si>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</si>
  <si>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</si>
  <si>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</si>
  <si>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</si>
  <si>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</si>
  <si>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</si>
  <si>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</si>
  <si>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</si>
  <si>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</si>
  <si>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</si>
  <si>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</si>
  <si>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</si>
  <si>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</si>
  <si>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</si>
  <si>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</si>
  <si>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</si>
  <si>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</si>
  <si>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</si>
  <si>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</si>
  <si>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</si>
  <si>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</si>
  <si>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</si>
  <si>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</si>
  <si>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</si>
  <si>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</si>
  <si>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</si>
  <si>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</si>
  <si>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</si>
  <si>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</si>
  <si>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</si>
  <si>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</si>
  <si>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</si>
  <si>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</si>
  <si>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</si>
  <si>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</si>
  <si>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</si>
  <si>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</si>
  <si>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</si>
  <si>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</si>
  <si>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</si>
  <si>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</si>
  <si>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</si>
  <si>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</si>
  <si>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</si>
  <si>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</si>
  <si>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</si>
  <si>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</si>
  <si>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</si>
  <si>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</si>
  <si>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</si>
  <si>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</si>
  <si>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</si>
  <si>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</si>
  <si>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</si>
  <si>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</si>
  <si>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</si>
  <si>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</si>
  <si>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</si>
  <si>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</si>
  <si>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</si>
  <si>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</si>
  <si>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</si>
  <si>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</si>
  <si>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</si>
  <si>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</si>
  <si>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</si>
  <si>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</si>
  <si>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</si>
  <si>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</si>
  <si>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</si>
  <si>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</si>
  <si>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</si>
  <si>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</si>
  <si>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</si>
  <si>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</si>
  <si>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</si>
  <si>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</si>
  <si>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</si>
  <si>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</si>
  <si>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</si>
  <si>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</si>
  <si>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</si>
  <si>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</si>
  <si>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</si>
  <si>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</si>
  <si>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</si>
  <si>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</si>
  <si>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</si>
  <si>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</si>
  <si>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</si>
  <si>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</si>
  <si>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</si>
  <si>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</si>
  <si>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</si>
  <si>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</si>
  <si>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</si>
  <si>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</si>
  <si>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</si>
  <si>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</si>
  <si>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</si>
  <si>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</si>
  <si>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</si>
  <si>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</si>
  <si>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</si>
  <si>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</si>
  <si>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</si>
  <si>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</si>
  <si>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</si>
  <si>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</si>
  <si>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</si>
  <si>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</si>
  <si>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</si>
  <si>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</si>
  <si>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</si>
  <si>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</si>
  <si>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</si>
  <si>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</si>
  <si>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</si>
  <si>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</si>
  <si>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</si>
  <si>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</si>
  <si>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</si>
  <si>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</si>
  <si>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</si>
  <si>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</si>
  <si>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</si>
  <si>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</si>
  <si>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</si>
  <si>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</si>
  <si>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</si>
  <si>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</si>
  <si>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</si>
  <si>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</si>
  <si>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</si>
  <si>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</si>
  <si>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</si>
  <si>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</si>
  <si>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</si>
  <si>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</si>
  <si>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</si>
  <si>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</si>
  <si>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</si>
  <si>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</si>
  <si>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</si>
  <si>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</si>
  <si>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</si>
  <si>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</si>
  <si>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</si>
  <si>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</si>
  <si>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</si>
  <si>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</si>
  <si>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</si>
  <si>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</si>
  <si>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</si>
  <si>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</si>
  <si>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</si>
  <si>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</si>
  <si>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</si>
  <si>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</si>
  <si>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</si>
  <si>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</si>
  <si>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</si>
  <si>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</si>
  <si>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</si>
  <si>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</si>
  <si>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</si>
  <si>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</si>
  <si>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</si>
  <si>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</si>
  <si>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</si>
  <si>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</si>
  <si>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</si>
  <si>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</si>
  <si>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</si>
  <si>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</si>
  <si>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</si>
  <si>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</si>
  <si>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</si>
  <si>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</si>
  <si>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</si>
  <si>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</si>
  <si>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</si>
  <si>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</si>
  <si>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</si>
  <si>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</si>
  <si>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</si>
  <si>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</si>
  <si>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</si>
  <si>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</si>
  <si>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</si>
  <si>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</si>
  <si>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</si>
  <si>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</si>
  <si>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</si>
  <si>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</si>
  <si>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</si>
  <si>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</si>
  <si>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</si>
  <si>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</si>
  <si>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</si>
  <si>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</si>
  <si>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</si>
  <si>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</si>
  <si>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</si>
  <si>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</si>
  <si>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</si>
  <si>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</si>
  <si>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</si>
  <si>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</si>
  <si>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</si>
  <si>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</si>
  <si>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</si>
  <si>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</si>
  <si>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</si>
  <si>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</si>
  <si>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</si>
  <si>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</si>
  <si>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</si>
  <si>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</si>
  <si>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</si>
  <si>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</si>
  <si>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</si>
  <si>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</si>
  <si>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</si>
  <si>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</si>
  <si>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</si>
  <si>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</si>
  <si>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</si>
  <si>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</si>
  <si>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</si>
  <si>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</si>
  <si>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</si>
  <si>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</si>
  <si>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</si>
  <si>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</si>
  <si>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</si>
  <si>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</si>
  <si>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</si>
  <si>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</si>
  <si>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</si>
  <si>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</si>
  <si>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</si>
  <si>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</si>
  <si>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</si>
  <si>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</si>
  <si>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</si>
  <si>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</si>
  <si>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</si>
  <si>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</si>
  <si>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</si>
  <si>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</si>
  <si>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</si>
  <si>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</si>
  <si>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</si>
  <si>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</si>
  <si>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</si>
  <si>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</si>
  <si>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</si>
  <si>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</si>
  <si>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</si>
  <si>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</si>
  <si>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</si>
  <si>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</si>
  <si>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</si>
  <si>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</si>
  <si>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</si>
  <si>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</si>
  <si>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</si>
  <si>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</si>
  <si>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</si>
  <si>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</si>
  <si>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</si>
  <si>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</si>
  <si>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</si>
  <si>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</si>
  <si>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</si>
  <si>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</si>
  <si>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</si>
  <si>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</si>
  <si>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</si>
  <si>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</si>
  <si>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</si>
  <si>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</si>
  <si>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</si>
  <si>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</si>
  <si>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</si>
  <si>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</si>
  <si>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</si>
  <si>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</si>
  <si>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</si>
  <si>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</si>
  <si>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</si>
  <si>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</si>
  <si>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</si>
  <si>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</si>
  <si>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</si>
  <si>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</si>
  <si>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</si>
  <si>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</si>
  <si>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</si>
  <si>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</si>
  <si>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</si>
  <si>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</si>
  <si>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</si>
  <si>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</si>
  <si>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</si>
  <si>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</si>
  <si>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</si>
  <si>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</si>
  <si>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</si>
  <si>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</si>
  <si>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</si>
  <si>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</si>
  <si>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</si>
  <si>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</si>
  <si>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</si>
  <si>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</si>
  <si>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</si>
  <si>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</si>
  <si>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</si>
  <si>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</si>
  <si>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</si>
  <si>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</si>
  <si>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</si>
  <si>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</si>
  <si>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</si>
  <si>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</si>
  <si>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</si>
  <si>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</si>
  <si>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</si>
  <si>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</si>
  <si>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</si>
  <si>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</si>
  <si>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</si>
  <si>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</si>
  <si>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</si>
  <si>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</si>
  <si>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</si>
  <si>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</si>
  <si>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</si>
  <si>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</si>
  <si>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</si>
  <si>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</si>
  <si>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</si>
  <si>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</si>
  <si>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</si>
  <si>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</si>
  <si>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</si>
  <si>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</si>
  <si>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</si>
  <si>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</si>
  <si>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</si>
  <si>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</si>
  <si>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</si>
  <si>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</si>
  <si>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</si>
  <si>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</si>
  <si>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</si>
  <si>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</si>
  <si>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</si>
  <si>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</si>
  <si>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</si>
  <si>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</si>
  <si>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</si>
  <si>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</si>
  <si>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</si>
  <si>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</si>
  <si>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</si>
  <si>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</si>
  <si>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</si>
  <si>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</si>
  <si>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</si>
  <si>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</si>
  <si>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</si>
  <si>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</si>
  <si>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</si>
  <si>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</si>
  <si>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</si>
  <si>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</si>
  <si>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</si>
  <si>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</si>
  <si>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</si>
  <si>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</si>
  <si>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</si>
  <si>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</si>
  <si>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</si>
  <si>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</si>
  <si>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</si>
  <si>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</si>
  <si>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</si>
  <si>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</si>
  <si>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</si>
  <si>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</si>
  <si>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</si>
  <si>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</si>
  <si>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</si>
  <si>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</si>
  <si>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</si>
  <si>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</si>
  <si>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</si>
  <si>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</si>
  <si>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</si>
  <si>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</si>
  <si>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</si>
  <si>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</si>
  <si>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</si>
  <si>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</si>
  <si>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</si>
  <si>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</si>
  <si>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</si>
  <si>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</si>
  <si>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</si>
  <si>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</si>
  <si>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</si>
  <si>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</si>
  <si>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</si>
  <si>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</si>
  <si>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</si>
  <si>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</si>
  <si>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</si>
  <si>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</si>
  <si>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</si>
  <si>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</si>
  <si>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</si>
  <si>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</si>
  <si>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</si>
  <si>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</si>
  <si>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</si>
  <si>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</si>
  <si>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</si>
  <si>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</si>
  <si>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</si>
  <si>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</si>
  <si>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</si>
  <si>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</si>
  <si>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</si>
  <si>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</si>
  <si>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</si>
  <si>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</si>
  <si>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</si>
  <si>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</si>
  <si>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</si>
  <si>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</si>
  <si>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</si>
  <si>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</si>
  <si>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</si>
  <si>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</si>
  <si>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</si>
  <si>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</si>
  <si>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</si>
  <si>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</si>
  <si>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</si>
  <si>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</si>
  <si>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</si>
  <si>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</si>
  <si>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</si>
  <si>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</si>
  <si>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</si>
  <si>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</si>
  <si>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</si>
  <si>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</si>
  <si>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</si>
  <si>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</si>
  <si>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</si>
  <si>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</si>
  <si>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</si>
  <si>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</si>
  <si>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</si>
  <si>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</si>
  <si>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</si>
  <si>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</si>
  <si>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</si>
  <si>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</si>
  <si>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</si>
  <si>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</si>
  <si>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</si>
  <si>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</si>
  <si>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</si>
  <si>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</si>
  <si>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</si>
  <si>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</si>
  <si>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</si>
  <si>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</si>
  <si>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</si>
  <si>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</si>
  <si>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</si>
  <si>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</si>
  <si>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</si>
  <si>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</si>
  <si>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</si>
  <si>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</si>
  <si>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</si>
  <si>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</si>
  <si>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</si>
  <si>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</si>
  <si>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</si>
  <si>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</si>
  <si>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</si>
  <si>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</si>
  <si>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</si>
  <si>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</si>
  <si>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</si>
  <si>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</si>
  <si>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</si>
  <si>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</si>
  <si>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</si>
  <si>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</si>
  <si>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</si>
  <si>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</si>
  <si>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</si>
  <si>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</si>
  <si>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</si>
  <si>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</si>
  <si>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</si>
  <si>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</si>
  <si>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</si>
  <si>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</si>
  <si>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</si>
  <si>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</si>
  <si>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</si>
  <si>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</si>
  <si>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</si>
  <si>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</si>
  <si>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</si>
  <si>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</si>
  <si>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</si>
  <si>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</si>
  <si>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</si>
  <si>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</si>
  <si>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</si>
  <si>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</si>
  <si>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</si>
  <si>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</si>
  <si>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</si>
  <si>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</si>
  <si>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</si>
  <si>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</si>
  <si>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</si>
  <si>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</si>
  <si>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</si>
  <si>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</si>
  <si>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</si>
  <si>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</si>
  <si>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</si>
  <si>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</si>
  <si>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</si>
  <si>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</si>
  <si>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</si>
  <si>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</si>
  <si>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</si>
  <si>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</si>
  <si>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</si>
  <si>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</si>
  <si>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</si>
  <si>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</si>
  <si>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</si>
  <si>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</si>
  <si>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</si>
  <si>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</si>
  <si>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</si>
  <si>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</si>
  <si>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</si>
  <si>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</si>
  <si>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</si>
  <si>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</si>
  <si>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</si>
  <si>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</si>
  <si>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</si>
  <si>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</si>
  <si>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</si>
  <si>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</si>
  <si>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</si>
  <si>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</si>
  <si>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</si>
  <si>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</si>
  <si>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</si>
  <si>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</si>
  <si>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</si>
  <si>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</si>
  <si>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</si>
  <si>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</si>
  <si>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</si>
  <si>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</si>
  <si>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</si>
  <si>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</si>
  <si>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</si>
  <si>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</si>
  <si>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</si>
  <si>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</si>
  <si>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</si>
  <si>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</si>
  <si>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</si>
  <si>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</si>
  <si>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</si>
  <si>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</si>
  <si>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</si>
  <si>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</si>
  <si>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</si>
  <si>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</si>
  <si>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</si>
  <si>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</si>
  <si>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</si>
  <si>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</si>
  <si>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</si>
  <si>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</si>
  <si>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</si>
  <si>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</si>
  <si>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</si>
  <si>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</si>
  <si>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</si>
  <si>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</si>
  <si>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</si>
  <si>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</si>
  <si>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</si>
  <si>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</si>
  <si>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</si>
  <si>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</si>
  <si>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</si>
  <si>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</si>
  <si>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</si>
  <si>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</si>
  <si>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</si>
  <si>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</si>
  <si>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</si>
  <si>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</si>
  <si>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</si>
  <si>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</si>
  <si>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</si>
  <si>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</si>
  <si>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</si>
  <si>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</si>
  <si>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</si>
  <si>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</si>
  <si>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</si>
  <si>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</si>
  <si>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</si>
  <si>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</si>
  <si>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</si>
  <si>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</si>
  <si>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</si>
  <si>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</si>
  <si>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</si>
  <si>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</si>
  <si>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</si>
  <si>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</si>
  <si>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</si>
  <si>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</si>
  <si>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</si>
  <si>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</si>
  <si>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</si>
  <si>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</si>
  <si>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</si>
  <si>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</si>
  <si>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</si>
  <si>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</si>
  <si>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</si>
  <si>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</si>
  <si>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</si>
  <si>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</si>
  <si>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</si>
  <si>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</si>
  <si>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</si>
  <si>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</si>
  <si>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</si>
  <si>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</si>
  <si>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</si>
  <si>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</si>
  <si>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</si>
  <si>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</si>
  <si>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</si>
  <si>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</si>
  <si>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</si>
  <si>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</si>
  <si>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</si>
  <si>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</si>
  <si>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</si>
  <si>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</si>
  <si>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</si>
  <si>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</si>
  <si>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</si>
  <si>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</si>
  <si>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</si>
  <si>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</si>
  <si>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</si>
  <si>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</si>
  <si>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</si>
  <si>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</si>
  <si>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</si>
  <si>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</si>
  <si>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</si>
  <si>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</si>
  <si>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</si>
  <si>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</si>
  <si>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</si>
  <si>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</si>
  <si>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</si>
  <si>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</si>
  <si>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</si>
  <si>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</si>
  <si>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</si>
  <si>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</si>
  <si>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</si>
  <si>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</si>
  <si>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</si>
  <si>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</si>
  <si>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</si>
  <si>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</si>
  <si>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</si>
  <si>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</si>
  <si>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</si>
  <si>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</si>
  <si>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</si>
  <si>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</si>
  <si>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</si>
  <si>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</si>
  <si>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</si>
  <si>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</si>
  <si>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</si>
  <si>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</si>
  <si>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</si>
  <si>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</si>
  <si>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</si>
  <si>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</si>
  <si>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</si>
  <si>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</si>
  <si>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</si>
  <si>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</si>
  <si>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</si>
  <si>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</si>
  <si>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</si>
  <si>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</si>
  <si>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</si>
  <si>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</si>
  <si>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</si>
  <si>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</si>
  <si>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</si>
  <si>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</si>
  <si>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</si>
  <si>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</si>
  <si>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</si>
  <si>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</si>
  <si>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</si>
  <si>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</si>
  <si>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</si>
  <si>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</si>
  <si>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</si>
  <si>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</si>
  <si>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</si>
  <si>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</si>
  <si>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</si>
  <si>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</si>
  <si>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</si>
  <si>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</si>
  <si>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</si>
  <si>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</si>
  <si>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</si>
  <si>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</si>
  <si>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</si>
  <si>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</si>
  <si>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</si>
  <si>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</si>
  <si>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</si>
  <si>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</si>
  <si>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</si>
  <si>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</si>
  <si>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</si>
  <si>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</si>
  <si>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</si>
  <si>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</si>
  <si>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</si>
  <si>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</si>
  <si>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</si>
  <si>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</si>
  <si>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</si>
  <si>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</si>
  <si>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</si>
  <si>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</si>
  <si>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</si>
  <si>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</si>
  <si>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</si>
  <si>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</si>
  <si>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</si>
  <si>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</si>
  <si>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</si>
  <si>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</si>
  <si>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</si>
  <si>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</si>
  <si>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</si>
  <si>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</si>
  <si>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</si>
  <si>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</si>
  <si>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</si>
  <si>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</si>
  <si>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</si>
  <si>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</si>
  <si>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</si>
  <si>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</si>
  <si>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</si>
  <si>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</si>
  <si>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</si>
  <si>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</si>
  <si>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</si>
  <si>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</si>
  <si>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</si>
  <si>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</si>
  <si>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</si>
  <si>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</si>
  <si>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</si>
  <si>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</si>
  <si>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</si>
  <si>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</si>
  <si>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</si>
  <si>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</si>
  <si>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</si>
  <si>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</si>
  <si>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</si>
  <si>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</si>
  <si>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</si>
  <si>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</si>
  <si>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</si>
  <si>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</si>
  <si>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</si>
  <si>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</si>
  <si>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</si>
  <si>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</si>
  <si>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</si>
  <si>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</si>
  <si>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</si>
  <si>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</si>
  <si>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</si>
  <si>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</si>
  <si>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</si>
  <si>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</si>
  <si>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</si>
  <si>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</si>
  <si>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</si>
  <si>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</si>
  <si>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</si>
  <si>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</si>
  <si>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</si>
  <si>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</si>
  <si>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</si>
  <si>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</si>
  <si>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</si>
  <si>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</si>
  <si>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</si>
  <si>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</si>
  <si>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</si>
  <si>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</si>
  <si>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</si>
  <si>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</si>
  <si>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</si>
  <si>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</si>
  <si>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</si>
  <si>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</si>
  <si>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</si>
  <si>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</si>
  <si>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</si>
  <si>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</si>
  <si>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</si>
  <si>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</si>
  <si>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</si>
  <si>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</si>
  <si>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</si>
  <si>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</si>
  <si>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</si>
  <si>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</si>
  <si>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</si>
  <si>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</si>
  <si>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</si>
  <si>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</si>
  <si>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</si>
  <si>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</si>
  <si>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</si>
  <si>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</si>
  <si>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</si>
  <si>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</si>
  <si>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</si>
  <si>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</si>
  <si>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</si>
  <si>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</si>
  <si>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</si>
  <si>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</si>
  <si>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</si>
  <si>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</si>
  <si>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</si>
  <si>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</si>
  <si>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</si>
  <si>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</si>
  <si>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</si>
  <si>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</si>
  <si>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</si>
  <si>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</si>
  <si>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</si>
  <si>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</si>
  <si>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</si>
  <si>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</si>
  <si>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</si>
  <si>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</si>
  <si>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</si>
  <si>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</si>
  <si>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</si>
  <si>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</si>
  <si>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</si>
  <si>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</si>
  <si>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</si>
  <si>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</si>
  <si>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</si>
  <si>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</si>
  <si>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</si>
  <si>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</si>
  <si>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</si>
  <si>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</si>
  <si>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</si>
  <si>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</si>
  <si>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</si>
  <si>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</si>
  <si>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</si>
  <si>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</si>
  <si>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</si>
  <si>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</si>
  <si>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</si>
  <si>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</si>
  <si>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</si>
  <si>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</si>
  <si>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</si>
  <si>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</si>
  <si>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</si>
  <si>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</si>
  <si>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</si>
  <si>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</si>
  <si>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</si>
  <si>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</si>
  <si>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</si>
  <si>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</si>
  <si>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</si>
  <si>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</si>
  <si>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</si>
  <si>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</si>
  <si>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</si>
  <si>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</si>
  <si>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</si>
  <si>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</si>
  <si>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</si>
  <si>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</si>
  <si>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</si>
  <si>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</si>
  <si>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</si>
  <si>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</si>
  <si>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</si>
  <si>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</si>
  <si>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</si>
  <si>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</si>
  <si>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</si>
  <si>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</si>
  <si>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</si>
  <si>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</si>
  <si>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</si>
  <si>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</si>
  <si>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</si>
  <si>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</si>
  <si>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</si>
  <si>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</si>
  <si>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</si>
  <si>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</si>
  <si>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</si>
  <si>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</si>
  <si>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</si>
  <si>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</si>
  <si>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</si>
  <si>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</si>
  <si>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</si>
  <si>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</si>
  <si>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</si>
  <si>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</si>
  <si>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</si>
  <si>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</si>
  <si>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</si>
  <si>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</si>
  <si>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</si>
  <si>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</si>
  <si>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</si>
  <si>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</si>
  <si>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</si>
  <si>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</si>
  <si>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</si>
  <si>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</si>
  <si>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</si>
  <si>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</si>
  <si>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</si>
  <si>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</si>
  <si>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</si>
  <si>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</si>
  <si>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</si>
  <si>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</si>
  <si>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</si>
  <si>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</si>
  <si>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</si>
  <si>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</si>
  <si>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</si>
  <si>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</si>
  <si>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</si>
  <si>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</si>
  <si>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</si>
  <si>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</si>
  <si>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</si>
  <si>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</si>
  <si>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</si>
  <si>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</si>
  <si>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</si>
  <si>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</si>
  <si>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</si>
  <si>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</si>
  <si>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</si>
  <si>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</si>
  <si>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</si>
  <si>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</si>
  <si>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</si>
  <si>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</si>
  <si>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</si>
  <si>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</si>
  <si>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</si>
  <si>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</si>
  <si>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</si>
  <si>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</si>
  <si>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</si>
  <si>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</si>
  <si>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</si>
  <si>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</si>
  <si>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</si>
  <si>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</si>
  <si>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</si>
  <si>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</si>
  <si>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</si>
  <si>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</si>
  <si>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</si>
  <si>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</si>
  <si>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</si>
  <si>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</si>
  <si>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</si>
  <si>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</si>
  <si>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</si>
  <si>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</si>
  <si>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</si>
  <si>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</si>
  <si>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</si>
  <si>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</si>
  <si>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</si>
  <si>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</si>
  <si>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</si>
  <si>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</si>
  <si>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</si>
  <si>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</si>
  <si>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</si>
  <si>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</si>
  <si>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</si>
  <si>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</si>
  <si>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</si>
  <si>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</si>
  <si>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</si>
  <si>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</si>
  <si>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</si>
  <si>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</si>
  <si>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</si>
  <si>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</si>
  <si>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</si>
  <si>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</si>
  <si>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</si>
  <si>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</si>
  <si>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</si>
  <si>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</si>
  <si>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</si>
  <si>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</si>
  <si>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</si>
  <si>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</si>
  <si>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</si>
  <si>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</si>
  <si>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</si>
  <si>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</si>
  <si>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</si>
  <si>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</si>
  <si>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</si>
  <si>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</si>
  <si>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</si>
  <si>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</si>
  <si>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</si>
  <si>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</si>
  <si>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</si>
  <si>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</si>
  <si>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</si>
  <si>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</si>
  <si>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</si>
  <si>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</si>
  <si>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</si>
  <si>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</si>
  <si>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</si>
  <si>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</si>
  <si>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</si>
  <si>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</si>
  <si>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</si>
  <si>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</si>
  <si>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</si>
  <si>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</si>
  <si>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</si>
  <si>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</si>
  <si>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</si>
  <si>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</si>
  <si>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</si>
  <si>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</si>
  <si>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</si>
  <si>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</si>
  <si>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</si>
  <si>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</si>
  <si>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</si>
  <si>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</si>
  <si>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</si>
  <si>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</si>
  <si>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</si>
  <si>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</si>
  <si>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</si>
  <si>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</si>
  <si>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</si>
  <si>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</si>
  <si>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</si>
  <si>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</si>
  <si>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</si>
  <si>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</si>
  <si>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</si>
  <si>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</si>
  <si>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</si>
  <si>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</si>
  <si>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</si>
  <si>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</si>
  <si>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</si>
  <si>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</si>
  <si>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</si>
  <si>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</si>
  <si>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</si>
  <si>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</si>
  <si>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</si>
  <si>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</si>
  <si>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</si>
  <si>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</si>
  <si>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</si>
  <si>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</si>
  <si>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</si>
  <si>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</si>
  <si>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</si>
  <si>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</si>
  <si>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</si>
  <si>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</si>
  <si>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</si>
  <si>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</si>
  <si>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</si>
  <si>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</si>
  <si>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</si>
  <si>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</si>
  <si>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</si>
  <si>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</si>
  <si>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</si>
  <si>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</si>
  <si>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</si>
  <si>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</si>
  <si>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</si>
  <si>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</si>
  <si>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</si>
  <si>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</si>
  <si>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</si>
  <si>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</si>
  <si>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</si>
  <si>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</si>
  <si>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</si>
  <si>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</si>
  <si>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</si>
  <si>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</si>
  <si>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</si>
  <si>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</si>
  <si>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</si>
  <si>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</si>
  <si>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</si>
  <si>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</si>
  <si>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</si>
  <si>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</si>
  <si>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</si>
  <si>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</si>
  <si>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</si>
  <si>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</si>
  <si>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</si>
  <si>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</si>
  <si>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</si>
  <si>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</si>
  <si>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</si>
  <si>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</si>
  <si>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</si>
  <si>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</si>
  <si>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</si>
  <si>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</si>
  <si>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</si>
  <si>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</si>
  <si>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</si>
  <si>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</si>
  <si>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</si>
  <si>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</si>
  <si>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</si>
  <si>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</si>
  <si>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</si>
  <si>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</si>
  <si>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</si>
  <si>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</si>
  <si>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</si>
  <si>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</si>
  <si>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</si>
  <si>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</si>
  <si>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</si>
  <si>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</si>
  <si>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</si>
  <si>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</si>
  <si>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</si>
  <si>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</si>
  <si>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</si>
  <si>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</si>
  <si>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</si>
  <si>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</si>
  <si>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</si>
  <si>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</si>
  <si>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</si>
  <si>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</si>
  <si>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</si>
  <si>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</si>
  <si>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</si>
  <si>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</si>
  <si>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</si>
  <si>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</si>
  <si>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</si>
  <si>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</si>
  <si>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</si>
  <si>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</si>
  <si>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</si>
  <si>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</si>
  <si>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</si>
  <si>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</si>
  <si>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</si>
  <si>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</si>
  <si>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</si>
  <si>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</si>
  <si>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</si>
  <si>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</si>
  <si>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</si>
  <si>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</si>
  <si>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</si>
  <si>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</si>
  <si>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</si>
  <si>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</si>
  <si>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</si>
  <si>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</si>
  <si>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</si>
  <si>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</si>
  <si>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</si>
  <si>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</si>
  <si>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</si>
  <si>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</si>
  <si>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</si>
  <si>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</si>
  <si>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</si>
  <si>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</si>
  <si>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</si>
  <si>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</si>
  <si>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</si>
  <si>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</si>
  <si>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</si>
  <si>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</si>
  <si>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</si>
  <si>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</si>
  <si>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</si>
  <si>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</si>
  <si>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</si>
  <si>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</si>
  <si>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</si>
  <si>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</si>
  <si>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</si>
  <si>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</si>
  <si>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</si>
  <si>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</si>
  <si>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</si>
  <si>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</si>
  <si>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</si>
  <si>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</si>
  <si>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</si>
  <si>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</si>
  <si>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</si>
  <si>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</si>
  <si>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</si>
  <si>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</si>
  <si>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</si>
  <si>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</si>
  <si>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</si>
  <si>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</si>
  <si>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</si>
  <si>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</si>
  <si>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</si>
  <si>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</si>
  <si>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</si>
  <si>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</si>
  <si>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</si>
  <si>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</si>
  <si>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</si>
  <si>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</si>
  <si>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</si>
  <si>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</si>
  <si>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</si>
  <si>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</si>
  <si>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</si>
  <si>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</si>
  <si>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</si>
  <si>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</si>
  <si>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</si>
  <si>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</si>
  <si>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</si>
  <si>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</si>
  <si>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</si>
  <si>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</si>
  <si>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</si>
  <si>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</si>
  <si>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</si>
  <si>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</si>
  <si>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</si>
  <si>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</si>
  <si>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</si>
  <si>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</si>
  <si>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</si>
  <si>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</si>
  <si>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</si>
  <si>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</si>
  <si>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</si>
  <si>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</si>
  <si>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</si>
  <si>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</si>
  <si>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</si>
  <si>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</si>
  <si>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</si>
  <si>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</si>
  <si>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</si>
  <si>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</si>
  <si>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</si>
  <si>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</si>
  <si>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</si>
  <si>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</si>
  <si>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</si>
  <si>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</si>
  <si>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</si>
  <si>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</si>
  <si>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</si>
  <si>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</si>
  <si>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</si>
  <si>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</si>
  <si>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</si>
  <si>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</si>
  <si>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</si>
  <si>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</si>
  <si>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</si>
  <si>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</si>
  <si>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</si>
  <si>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</si>
  <si>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</si>
  <si>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</si>
  <si>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</si>
  <si>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</si>
  <si>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</si>
  <si>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</si>
  <si>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</si>
  <si>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</si>
  <si>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</si>
  <si>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</si>
  <si>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</si>
  <si>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</si>
  <si>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</si>
  <si>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</si>
  <si>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</si>
  <si>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</si>
  <si>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</si>
  <si>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</si>
  <si>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</si>
  <si>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</si>
  <si>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</si>
  <si>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</si>
  <si>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</si>
  <si>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</si>
  <si>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</si>
  <si>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</si>
  <si>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</si>
  <si>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</si>
  <si>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</si>
  <si>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</si>
  <si>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</si>
  <si>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</si>
  <si>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</si>
  <si>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</si>
  <si>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</si>
  <si>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</si>
  <si>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</si>
  <si>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</si>
  <si>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</si>
  <si>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</si>
  <si>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</si>
  <si>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</si>
  <si>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</si>
  <si>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</si>
  <si>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</si>
  <si>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</si>
  <si>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</si>
  <si>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</si>
  <si>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</si>
  <si>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</si>
  <si>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</si>
  <si>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</si>
  <si>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</si>
  <si>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</si>
  <si>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</si>
  <si>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</si>
  <si>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</si>
  <si>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</si>
  <si>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</si>
  <si>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</si>
  <si>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</si>
  <si>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</si>
  <si>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</si>
  <si>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</si>
  <si>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</si>
  <si>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</si>
  <si>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</si>
  <si>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</si>
  <si>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</si>
  <si>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</si>
  <si>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</si>
  <si>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</si>
  <si>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</si>
  <si>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</si>
  <si>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</si>
  <si>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</si>
  <si>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</si>
  <si>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</si>
  <si>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</si>
  <si>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</si>
  <si>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</si>
  <si>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</si>
  <si>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</si>
  <si>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</si>
  <si>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</si>
  <si>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</si>
  <si>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</si>
  <si>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</si>
  <si>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</si>
  <si>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</si>
  <si>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</si>
  <si>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</si>
  <si>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</si>
  <si>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</si>
  <si>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</si>
  <si>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</si>
  <si>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</si>
  <si>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</si>
  <si>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</si>
  <si>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</si>
  <si>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</si>
  <si>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</si>
  <si>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</si>
  <si>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</si>
  <si>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</si>
  <si>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</si>
  <si>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</si>
  <si>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</si>
  <si>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</si>
  <si>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</si>
  <si>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</si>
  <si>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</si>
  <si>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</si>
  <si>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</si>
  <si>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</si>
  <si>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</si>
  <si>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</si>
  <si>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</si>
  <si>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</si>
  <si>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</si>
  <si>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</si>
  <si>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</si>
  <si>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</si>
  <si>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</si>
  <si>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</si>
  <si>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</si>
  <si>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</si>
  <si>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</si>
  <si>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</si>
  <si>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</si>
  <si>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</si>
  <si>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</si>
  <si>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</si>
  <si>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</si>
  <si>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</si>
  <si>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</si>
  <si>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</si>
  <si>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</si>
  <si>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</si>
  <si>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</si>
  <si>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</si>
  <si>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</si>
  <si>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</si>
  <si>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</si>
  <si>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</si>
  <si>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</si>
  <si>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</si>
  <si>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</si>
  <si>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</si>
  <si>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</si>
  <si>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</si>
  <si>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</si>
  <si>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</si>
  <si>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</si>
  <si>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</si>
  <si>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</si>
  <si>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</si>
  <si>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</si>
  <si>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</si>
  <si>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</si>
  <si>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</si>
  <si>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</si>
  <si>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</si>
  <si>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</si>
  <si>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</si>
  <si>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</si>
  <si>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</si>
  <si>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</si>
  <si>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</si>
  <si>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</si>
  <si>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</si>
  <si>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</si>
  <si>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</si>
  <si>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</si>
  <si>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</si>
  <si>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</si>
  <si>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</si>
  <si>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</si>
  <si>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</si>
  <si>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</si>
  <si>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</si>
  <si>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</si>
  <si>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</si>
  <si>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</si>
  <si>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</si>
  <si>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</si>
  <si>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</si>
  <si>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</si>
  <si>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</si>
  <si>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</si>
  <si>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</si>
  <si>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</si>
  <si>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</si>
  <si>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</si>
  <si>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</si>
  <si>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</si>
  <si>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</si>
  <si>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</si>
  <si>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</si>
  <si>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</si>
  <si>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</si>
  <si>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</si>
  <si>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</si>
  <si>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</si>
  <si>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</si>
  <si>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</si>
  <si>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</si>
  <si>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</si>
  <si>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</si>
  <si>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</si>
  <si>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</si>
  <si>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</si>
  <si>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</si>
  <si>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</si>
  <si>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</si>
  <si>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</si>
  <si>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</si>
  <si>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</si>
  <si>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</si>
  <si>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</si>
  <si>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</si>
  <si>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</si>
  <si>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</si>
  <si>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</si>
  <si>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</si>
  <si>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</si>
  <si>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</si>
  <si>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</si>
  <si>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</si>
  <si>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</si>
  <si>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</si>
  <si>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</si>
  <si>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</si>
  <si>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</si>
  <si>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</si>
  <si>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</si>
  <si>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</si>
  <si>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</si>
  <si>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</si>
  <si>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</si>
  <si>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</si>
  <si>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</si>
  <si>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</si>
  <si>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</si>
  <si>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</si>
  <si>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</si>
  <si>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</si>
  <si>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</si>
  <si>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</si>
  <si>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</si>
  <si>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</si>
  <si>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</si>
  <si>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</si>
  <si>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</si>
  <si>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</si>
  <si>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</si>
  <si>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</si>
  <si>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</si>
  <si>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</si>
  <si>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</si>
  <si>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</si>
  <si>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</si>
  <si>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</si>
  <si>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</si>
  <si>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</si>
  <si>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</si>
  <si>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</si>
  <si>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</si>
  <si>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</si>
  <si>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</si>
  <si>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</si>
  <si>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</si>
  <si>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</si>
  <si>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</si>
  <si>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</si>
  <si>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</si>
  <si>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</si>
  <si>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</si>
  <si>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</si>
  <si>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</si>
  <si>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</si>
  <si>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</si>
  <si>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</si>
  <si>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</si>
  <si>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</si>
  <si>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</si>
  <si>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</si>
  <si>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</si>
  <si>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</si>
  <si>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</si>
  <si>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</si>
  <si>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</si>
  <si>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</si>
  <si>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</si>
  <si>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</si>
  <si>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</si>
  <si>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</si>
  <si>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</si>
  <si>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</si>
  <si>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</si>
  <si>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</si>
  <si>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</si>
  <si>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</si>
  <si>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</si>
  <si>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</si>
  <si>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</si>
  <si>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</si>
  <si>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</si>
  <si>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</si>
  <si>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</si>
  <si>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</si>
  <si>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</si>
  <si>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</si>
  <si>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</si>
  <si>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</si>
  <si>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</si>
  <si>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</si>
  <si>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</si>
  <si>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</si>
  <si>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</si>
  <si>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</si>
  <si>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</si>
  <si>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</si>
  <si>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</si>
  <si>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</si>
  <si>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</si>
  <si>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</si>
  <si>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</si>
  <si>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</si>
  <si>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</si>
  <si>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</si>
  <si>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</si>
  <si>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</si>
  <si>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</si>
  <si>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</si>
  <si>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</si>
  <si>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</si>
  <si>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</si>
  <si>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</si>
  <si>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</si>
  <si>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</si>
  <si>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</si>
  <si>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</si>
  <si>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</si>
  <si>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</si>
  <si>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</si>
  <si>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</si>
  <si>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</si>
  <si>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</si>
  <si>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</si>
  <si>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</si>
  <si>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</si>
  <si>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</si>
  <si>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</si>
  <si>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</si>
  <si>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</si>
  <si>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</si>
  <si>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</si>
  <si>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</si>
  <si>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</si>
  <si>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</si>
  <si>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</si>
  <si>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</si>
  <si>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</si>
  <si>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</si>
  <si>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</si>
  <si>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</si>
  <si>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</si>
  <si>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</si>
  <si>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</si>
  <si>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</si>
  <si>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</si>
  <si>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</si>
  <si>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</si>
  <si>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</si>
  <si>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</si>
  <si>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</si>
  <si>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</si>
  <si>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</si>
  <si>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</si>
  <si>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</si>
  <si>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</si>
  <si>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</si>
  <si>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</si>
  <si>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</si>
  <si>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</si>
  <si>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</si>
  <si>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</si>
  <si>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</si>
  <si>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</si>
  <si>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</si>
  <si>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</si>
  <si>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</si>
  <si>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</si>
  <si>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</si>
  <si>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</si>
  <si>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</si>
  <si>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</si>
  <si>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</si>
  <si>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</si>
  <si>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</si>
  <si>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</si>
  <si>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</si>
  <si>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</si>
  <si>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</si>
  <si>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</si>
  <si>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</si>
  <si>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</si>
  <si>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</si>
  <si>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</si>
  <si>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</si>
  <si>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</si>
  <si>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</si>
  <si>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</si>
  <si>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</si>
  <si>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</si>
  <si>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</si>
  <si>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</si>
  <si>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</si>
  <si>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</si>
  <si>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</si>
  <si>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</si>
  <si>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</si>
  <si>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</si>
  <si>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</si>
  <si>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</si>
  <si>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</si>
  <si>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</si>
  <si>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</si>
  <si>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</si>
  <si>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</si>
  <si>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</si>
  <si>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</si>
  <si>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</si>
  <si>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</si>
  <si>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</si>
  <si>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</si>
  <si>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</si>
  <si>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</si>
  <si>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</si>
  <si>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</si>
  <si>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</si>
  <si>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</si>
  <si>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</si>
  <si>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</si>
  <si>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</si>
  <si>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</si>
  <si>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</si>
  <si>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</si>
  <si>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</si>
  <si>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</si>
  <si>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</si>
  <si>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</si>
  <si>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</si>
  <si>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</si>
  <si>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</si>
  <si>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</si>
  <si>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</si>
  <si>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</si>
  <si>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</si>
  <si>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</si>
  <si>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</si>
  <si>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</si>
  <si>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</si>
  <si>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</si>
  <si>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</si>
  <si>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</si>
  <si>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</si>
  <si>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</si>
  <si>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</si>
  <si>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</si>
  <si>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</si>
  <si>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</si>
  <si>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</si>
  <si>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</si>
  <si>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</si>
  <si>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</si>
  <si>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</si>
  <si>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</si>
  <si>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</si>
  <si>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</si>
  <si>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</si>
  <si>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</si>
  <si>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</si>
  <si>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</si>
  <si>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</si>
  <si>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</si>
  <si>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</si>
  <si>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</si>
  <si>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</si>
  <si>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</si>
  <si>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</si>
  <si>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</si>
  <si>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</si>
  <si>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</si>
  <si>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</si>
  <si>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</si>
  <si>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</si>
  <si>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</si>
  <si>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</si>
  <si>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</si>
  <si>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</si>
  <si>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</si>
  <si>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</si>
  <si>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</si>
  <si>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</si>
  <si>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</si>
  <si>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</si>
  <si>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</si>
  <si>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</si>
  <si>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</si>
  <si>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</si>
  <si>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</si>
  <si>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</si>
  <si>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</si>
  <si>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</si>
  <si>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</si>
  <si>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</si>
  <si>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</si>
  <si>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</si>
  <si>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</si>
  <si>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</si>
  <si>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</si>
  <si>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</si>
  <si>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</si>
  <si>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</si>
  <si>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</si>
  <si>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</si>
  <si>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</si>
  <si>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</si>
  <si>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</si>
  <si>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</si>
  <si>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</si>
  <si>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</si>
  <si>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</si>
  <si>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</si>
  <si>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</si>
  <si>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</si>
  <si>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</si>
  <si>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</si>
  <si>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</si>
  <si>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</si>
  <si>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</si>
  <si>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</si>
  <si>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</si>
  <si>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</si>
  <si>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</si>
  <si>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</si>
  <si>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</si>
  <si>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</si>
  <si>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</si>
  <si>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</si>
  <si>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</si>
  <si>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</si>
  <si>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</si>
  <si>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</si>
  <si>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</si>
  <si>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</si>
  <si>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</si>
  <si>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</si>
  <si>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</si>
  <si>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</si>
  <si>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</si>
  <si>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</si>
  <si>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</si>
  <si>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</si>
  <si>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</si>
  <si>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</si>
  <si>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</si>
  <si>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</si>
  <si>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</si>
  <si>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</si>
  <si>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</si>
  <si>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</si>
  <si>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</si>
  <si>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</si>
  <si>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</si>
  <si>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</si>
  <si>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</si>
  <si>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</si>
  <si>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</si>
  <si>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</si>
  <si>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</si>
  <si>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</si>
  <si>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</si>
  <si>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</si>
  <si>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</si>
  <si>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</si>
  <si>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</si>
  <si>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</si>
  <si>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</si>
  <si>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</si>
  <si>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</si>
  <si>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</si>
  <si>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</si>
  <si>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</si>
  <si>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</si>
  <si>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</si>
  <si>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</si>
  <si>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</si>
  <si>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</si>
  <si>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</si>
  <si>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</si>
  <si>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</si>
  <si>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</si>
  <si>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</si>
  <si>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</si>
  <si>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</si>
  <si>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</si>
  <si>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</si>
  <si>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</si>
  <si>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</si>
  <si>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</si>
  <si>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</si>
  <si>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</si>
  <si>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</si>
  <si>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</si>
  <si>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</si>
  <si>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</si>
  <si>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</si>
  <si>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</si>
  <si>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</si>
  <si>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</si>
  <si>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</si>
  <si>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</si>
  <si>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</si>
  <si>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</si>
  <si>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</si>
  <si>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</si>
  <si>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</si>
  <si>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</si>
  <si>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</si>
  <si>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</si>
  <si>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</si>
  <si>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</si>
  <si>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</si>
  <si>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</si>
  <si>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</si>
  <si>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</si>
  <si>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</si>
  <si>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</si>
  <si>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</si>
  <si>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</si>
  <si>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</si>
  <si>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</si>
  <si>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</si>
  <si>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</si>
  <si>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</si>
  <si>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</si>
  <si>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</si>
  <si>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</si>
  <si>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</si>
  <si>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</si>
  <si>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</si>
  <si>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</si>
  <si>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</si>
  <si>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</si>
  <si>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</si>
  <si>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</si>
  <si>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</si>
  <si>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</si>
  <si>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</si>
  <si>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</si>
  <si>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</si>
  <si>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</si>
  <si>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</si>
  <si>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</si>
  <si>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</si>
  <si>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</si>
  <si>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</si>
  <si>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</si>
  <si>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</si>
  <si>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</si>
  <si>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</si>
  <si>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</si>
  <si>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</si>
  <si>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</si>
  <si>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</si>
  <si>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</si>
  <si>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</si>
  <si>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</si>
  <si>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</si>
  <si>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</si>
  <si>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</si>
  <si>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</si>
  <si>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</si>
  <si>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</si>
  <si>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</si>
  <si>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</si>
  <si>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</si>
  <si>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</si>
  <si>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</si>
  <si>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</si>
  <si>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</si>
  <si>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</si>
  <si>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</si>
  <si>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</si>
  <si>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</si>
  <si>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</si>
  <si>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</si>
  <si>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</si>
  <si>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</si>
  <si>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</si>
  <si>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</si>
  <si>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</si>
  <si>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</si>
  <si>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</si>
  <si>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</si>
  <si>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</si>
  <si>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</si>
  <si>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</si>
  <si>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</si>
  <si>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</si>
  <si>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</si>
  <si>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</si>
  <si>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</si>
  <si>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</si>
  <si>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</si>
  <si>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</si>
  <si>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</si>
  <si>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</si>
  <si>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</si>
  <si>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</si>
  <si>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</si>
  <si>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</si>
  <si>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</si>
  <si>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</si>
  <si>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</si>
  <si>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</si>
  <si>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</si>
  <si>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</si>
  <si>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</si>
  <si>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</si>
  <si>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</si>
  <si>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</si>
  <si>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</si>
  <si>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</si>
  <si>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</si>
  <si>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</si>
  <si>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</si>
  <si>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</si>
  <si>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</si>
  <si>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</si>
  <si>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</si>
  <si>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</si>
  <si>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</si>
  <si>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</si>
  <si>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</si>
  <si>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</si>
  <si>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</si>
  <si>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</si>
  <si>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</si>
  <si>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</si>
  <si>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</si>
  <si>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</si>
  <si>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</si>
  <si>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</si>
  <si>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</si>
  <si>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</si>
  <si>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</si>
  <si>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</si>
  <si>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</si>
  <si>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</si>
  <si>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</si>
  <si>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</si>
  <si>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</si>
  <si>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</si>
  <si>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</si>
  <si>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</si>
  <si>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</si>
  <si>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</si>
  <si>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</si>
  <si>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</si>
  <si>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</si>
  <si>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</si>
  <si>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</si>
  <si>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</si>
  <si>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</si>
  <si>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</si>
  <si>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</si>
  <si>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</si>
  <si>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</si>
  <si>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</si>
  <si>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</si>
  <si>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</si>
  <si>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</si>
  <si>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</si>
  <si>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</si>
  <si>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</si>
  <si>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</si>
  <si>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</si>
  <si>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</si>
  <si>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</si>
  <si>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</si>
  <si>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</si>
  <si>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</si>
  <si>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</si>
  <si>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</si>
  <si>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</si>
  <si>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</si>
  <si>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</si>
  <si>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</si>
  <si>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</si>
  <si>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</si>
  <si>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</si>
  <si>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</si>
  <si>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</si>
  <si>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</si>
  <si>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</si>
  <si>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</si>
  <si>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</si>
  <si>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</si>
  <si>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</si>
  <si>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</si>
  <si>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</si>
  <si>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</si>
  <si>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</si>
  <si>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</si>
  <si>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</si>
  <si>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</si>
  <si>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</si>
  <si>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</si>
  <si>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</si>
  <si>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</si>
  <si>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</si>
  <si>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</si>
  <si>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</si>
  <si>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</si>
  <si>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</si>
  <si>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</si>
  <si>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</si>
  <si>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</si>
  <si>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</si>
  <si>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</si>
  <si>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</si>
  <si>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</si>
  <si>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</si>
  <si>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</si>
  <si>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</si>
  <si>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</si>
  <si>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</si>
  <si>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</si>
  <si>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</si>
  <si>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</si>
  <si>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</si>
  <si>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</si>
  <si>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</si>
  <si>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</si>
  <si>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</si>
  <si>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</si>
  <si>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</si>
  <si>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</si>
  <si>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</si>
  <si>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</si>
  <si>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</si>
  <si>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</si>
  <si>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</si>
  <si>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</si>
  <si>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</si>
  <si>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</si>
  <si>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</si>
  <si>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</si>
  <si>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</si>
  <si>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</si>
  <si>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</si>
  <si>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</si>
  <si>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</si>
  <si>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</si>
  <si>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</si>
  <si>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</si>
  <si>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</si>
  <si>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</si>
  <si>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</si>
  <si>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</si>
  <si>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</si>
  <si>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</si>
  <si>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</si>
  <si>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</si>
  <si>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</si>
  <si>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</si>
  <si>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</si>
  <si>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</si>
  <si>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</si>
  <si>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</si>
  <si>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</si>
  <si>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</si>
  <si>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</si>
  <si>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</si>
  <si>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</si>
  <si>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</si>
  <si>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</si>
  <si>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</si>
  <si>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</si>
  <si>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</si>
  <si>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</si>
  <si>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</si>
  <si>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</si>
  <si>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</si>
  <si>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</si>
  <si>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</si>
  <si>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</si>
  <si>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</si>
  <si>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</si>
  <si>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</si>
  <si>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</si>
  <si>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</si>
  <si>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</si>
  <si>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</si>
  <si>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</si>
  <si>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</si>
  <si>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</si>
  <si>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</si>
  <si>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</si>
  <si>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</si>
  <si>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</si>
  <si>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</si>
  <si>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</si>
  <si>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</si>
  <si>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</si>
  <si>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</si>
  <si>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</si>
  <si>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</si>
  <si>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</si>
  <si>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</si>
  <si>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</si>
  <si>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</si>
  <si>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</si>
  <si>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</si>
  <si>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</si>
  <si>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Grand Total</t>
  </si>
  <si>
    <t>(All)</t>
  </si>
  <si>
    <t>Date Created Conversion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</si>
  <si>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</si>
  <si>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</si>
  <si>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</si>
  <si>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</si>
  <si>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</si>
  <si>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</si>
  <si>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</si>
  <si>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</si>
  <si>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</si>
  <si>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</si>
  <si>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</si>
  <si>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Date Ended Conversion</t>
  </si>
  <si>
    <t>(blank)</t>
  </si>
  <si>
    <t>May</t>
  </si>
  <si>
    <t>Jan</t>
  </si>
  <si>
    <t>Feb</t>
  </si>
  <si>
    <t>Mar</t>
  </si>
  <si>
    <t>Jun</t>
  </si>
  <si>
    <t>Sep</t>
  </si>
  <si>
    <t>Oct</t>
  </si>
  <si>
    <t>Nov</t>
  </si>
  <si>
    <t>Apr</t>
  </si>
  <si>
    <t>Jul</t>
  </si>
  <si>
    <t>Aug</t>
  </si>
  <si>
    <t>Dec</t>
  </si>
  <si>
    <t>cience fiction</t>
  </si>
  <si>
    <t>elevision</t>
  </si>
  <si>
    <t>horts</t>
  </si>
  <si>
    <t>nimation</t>
  </si>
  <si>
    <t>ocumentary</t>
  </si>
  <si>
    <t>rama</t>
  </si>
  <si>
    <t>estaurants</t>
  </si>
  <si>
    <t>mall batch</t>
  </si>
  <si>
    <t>ood trucks</t>
  </si>
  <si>
    <t>abletop games</t>
  </si>
  <si>
    <t>ideo games</t>
  </si>
  <si>
    <t>obile games</t>
  </si>
  <si>
    <t>udio</t>
  </si>
  <si>
    <t>aith</t>
  </si>
  <si>
    <t>azz</t>
  </si>
  <si>
    <t>etal</t>
  </si>
  <si>
    <t>lassical music</t>
  </si>
  <si>
    <t>lectronic music</t>
  </si>
  <si>
    <t>ndie rock</t>
  </si>
  <si>
    <t>ock</t>
  </si>
  <si>
    <t>op</t>
  </si>
  <si>
    <t>orld music</t>
  </si>
  <si>
    <t>ature</t>
  </si>
  <si>
    <t>eople</t>
  </si>
  <si>
    <t>hotobooks</t>
  </si>
  <si>
    <t>laces</t>
  </si>
  <si>
    <t>adio &amp; podcasts</t>
  </si>
  <si>
    <t>hildren's books</t>
  </si>
  <si>
    <t>iction</t>
  </si>
  <si>
    <t>onfiction</t>
  </si>
  <si>
    <t>ranslations</t>
  </si>
  <si>
    <t>rt books</t>
  </si>
  <si>
    <t>adgets</t>
  </si>
  <si>
    <t>akerspaces</t>
  </si>
  <si>
    <t>ardware</t>
  </si>
  <si>
    <t>earables</t>
  </si>
  <si>
    <t>eb</t>
  </si>
  <si>
    <t>pace exploration</t>
  </si>
  <si>
    <t>lays</t>
  </si>
  <si>
    <t>paces</t>
  </si>
  <si>
    <t>usical</t>
  </si>
  <si>
    <t>Years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</si>
  <si>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</si>
  <si>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</si>
  <si>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</si>
  <si>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</si>
  <si>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</si>
  <si>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</si>
  <si>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</si>
  <si>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</si>
  <si>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</si>
  <si>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</si>
  <si>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</si>
  <si>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</si>
  <si>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</si>
  <si>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</si>
  <si>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</si>
  <si>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</si>
  <si>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</si>
  <si>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</si>
  <si>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</si>
  <si>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</si>
  <si>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</si>
  <si>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</si>
  <si>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</si>
  <si>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</si>
  <si>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</si>
  <si>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</si>
  <si>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</si>
  <si>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</si>
  <si>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</si>
  <si>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</si>
  <si>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</si>
  <si>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</si>
  <si>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</si>
  <si>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</si>
  <si>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</si>
  <si>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</si>
  <si>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</si>
  <si>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</si>
  <si>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</si>
  <si>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</si>
  <si>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</si>
  <si>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   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</si>
  <si>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</si>
  <si>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</si>
  <si>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</si>
  <si>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</si>
  <si>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</si>
  <si>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</si>
  <si>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</si>
  <si>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</si>
  <si>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</si>
  <si>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</si>
  <si>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</si>
  <si>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>Successful</t>
  </si>
  <si>
    <t>Goal</t>
  </si>
  <si>
    <t xml:space="preserve">canceled 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</si>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</sst>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3973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/>
    </xf>
    <xf numFmtId="0" fontId="3" fillId="0" borderId="0" xfId="0" applyFon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(1).xlsx]Sheet2!PivotTable1</c:name>
    <c:fmtId val="2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E-4ECB-B6BF-5E0BEDBB680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E-4ECB-B6BF-5E0BEDBB680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E-4ECB-B6BF-5E0BEDBB680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FE-4ECB-B6BF-5E0BEDBB6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368976"/>
        <c:axId val="432369632"/>
      </c:barChart>
      <c:catAx>
        <c:axId val="43236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369632"/>
        <c:crosses val="autoZero"/>
        <c:auto val="1"/>
        <c:lblAlgn val="ctr"/>
        <c:lblOffset val="100"/>
        <c:noMultiLvlLbl val="0"/>
      </c:catAx>
      <c:valAx>
        <c:axId val="43236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36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(1).xlsx]Sheet3!PivotTable1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2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  <c:pt idx="41">
                  <c:v>(blank)</c:v>
                </c:pt>
              </c:strCache>
            </c:strRef>
          </c:cat>
          <c:val>
            <c:numRef>
              <c:f>Sheet3!$B$7:$B$49</c:f>
              <c:numCache>
                <c:formatCode>General</c:formatCode>
                <c:ptCount val="42"/>
                <c:pt idx="8">
                  <c:v>40</c:v>
                </c:pt>
                <c:pt idx="9">
                  <c:v>60</c:v>
                </c:pt>
                <c:pt idx="10">
                  <c:v>100</c:v>
                </c:pt>
                <c:pt idx="31">
                  <c:v>20</c:v>
                </c:pt>
                <c:pt idx="33">
                  <c:v>20</c:v>
                </c:pt>
                <c:pt idx="34">
                  <c:v>18</c:v>
                </c:pt>
                <c:pt idx="35">
                  <c:v>17</c:v>
                </c:pt>
                <c:pt idx="37">
                  <c:v>10</c:v>
                </c:pt>
                <c:pt idx="38">
                  <c:v>20</c:v>
                </c:pt>
                <c:pt idx="39">
                  <c:v>24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F-44F2-B679-AF11799A1A01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2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  <c:pt idx="41">
                  <c:v>(blank)</c:v>
                </c:pt>
              </c:strCache>
            </c:strRef>
          </c:cat>
          <c:val>
            <c:numRef>
              <c:f>Sheet3!$C$7:$C$49</c:f>
              <c:numCache>
                <c:formatCode>General</c:formatCode>
                <c:ptCount val="42"/>
                <c:pt idx="1">
                  <c:v>20</c:v>
                </c:pt>
                <c:pt idx="3">
                  <c:v>40</c:v>
                </c:pt>
                <c:pt idx="4">
                  <c:v>11</c:v>
                </c:pt>
                <c:pt idx="6">
                  <c:v>20</c:v>
                </c:pt>
                <c:pt idx="7">
                  <c:v>60</c:v>
                </c:pt>
                <c:pt idx="9">
                  <c:v>120</c:v>
                </c:pt>
                <c:pt idx="10">
                  <c:v>60</c:v>
                </c:pt>
                <c:pt idx="12">
                  <c:v>20</c:v>
                </c:pt>
                <c:pt idx="13">
                  <c:v>20</c:v>
                </c:pt>
                <c:pt idx="15">
                  <c:v>40</c:v>
                </c:pt>
                <c:pt idx="17">
                  <c:v>57</c:v>
                </c:pt>
                <c:pt idx="18">
                  <c:v>40</c:v>
                </c:pt>
                <c:pt idx="19">
                  <c:v>100</c:v>
                </c:pt>
                <c:pt idx="20">
                  <c:v>20</c:v>
                </c:pt>
                <c:pt idx="22">
                  <c:v>353</c:v>
                </c:pt>
                <c:pt idx="25">
                  <c:v>20</c:v>
                </c:pt>
                <c:pt idx="26">
                  <c:v>100</c:v>
                </c:pt>
                <c:pt idx="27">
                  <c:v>40</c:v>
                </c:pt>
                <c:pt idx="31">
                  <c:v>120</c:v>
                </c:pt>
                <c:pt idx="34">
                  <c:v>2</c:v>
                </c:pt>
                <c:pt idx="35">
                  <c:v>80</c:v>
                </c:pt>
                <c:pt idx="36">
                  <c:v>80</c:v>
                </c:pt>
                <c:pt idx="37">
                  <c:v>47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8F-44F2-B679-AF11799A1A01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2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  <c:pt idx="41">
                  <c:v>(blank)</c:v>
                </c:pt>
              </c:strCache>
            </c:strRef>
          </c:cat>
          <c:val>
            <c:numRef>
              <c:f>Sheet3!$D$7:$D$49</c:f>
              <c:numCache>
                <c:formatCode>General</c:formatCode>
                <c:ptCount val="42"/>
                <c:pt idx="3">
                  <c:v>20</c:v>
                </c:pt>
                <c:pt idx="22">
                  <c:v>19</c:v>
                </c:pt>
                <c:pt idx="24">
                  <c:v>6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8F-44F2-B679-AF11799A1A01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2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  <c:pt idx="41">
                  <c:v>(blank)</c:v>
                </c:pt>
              </c:strCache>
            </c:strRef>
          </c:cat>
          <c:val>
            <c:numRef>
              <c:f>Sheet3!$E$7:$E$49</c:f>
              <c:numCache>
                <c:formatCode>General</c:formatCode>
                <c:ptCount val="42"/>
                <c:pt idx="0">
                  <c:v>80</c:v>
                </c:pt>
                <c:pt idx="2">
                  <c:v>20</c:v>
                </c:pt>
                <c:pt idx="4">
                  <c:v>9</c:v>
                </c:pt>
                <c:pt idx="5">
                  <c:v>140</c:v>
                </c:pt>
                <c:pt idx="9">
                  <c:v>20</c:v>
                </c:pt>
                <c:pt idx="11">
                  <c:v>60</c:v>
                </c:pt>
                <c:pt idx="14">
                  <c:v>20</c:v>
                </c:pt>
                <c:pt idx="16">
                  <c:v>60</c:v>
                </c:pt>
                <c:pt idx="17">
                  <c:v>103</c:v>
                </c:pt>
                <c:pt idx="21">
                  <c:v>40</c:v>
                </c:pt>
                <c:pt idx="22">
                  <c:v>694</c:v>
                </c:pt>
                <c:pt idx="23">
                  <c:v>40</c:v>
                </c:pt>
                <c:pt idx="24">
                  <c:v>34</c:v>
                </c:pt>
                <c:pt idx="25">
                  <c:v>140</c:v>
                </c:pt>
                <c:pt idx="28">
                  <c:v>260</c:v>
                </c:pt>
                <c:pt idx="29">
                  <c:v>180</c:v>
                </c:pt>
                <c:pt idx="30">
                  <c:v>60</c:v>
                </c:pt>
                <c:pt idx="32">
                  <c:v>40</c:v>
                </c:pt>
                <c:pt idx="34">
                  <c:v>40</c:v>
                </c:pt>
                <c:pt idx="35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8F-44F2-B679-AF11799A1A01}"/>
            </c:ext>
          </c:extLst>
        </c:ser>
        <c:ser>
          <c:idx val="4"/>
          <c:order val="4"/>
          <c:tx>
            <c:strRef>
              <c:f>Sheet3!$F$5:$F$6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2"/>
                <c:pt idx="0">
                  <c:v>abletop games</c:v>
                </c:pt>
                <c:pt idx="1">
                  <c:v>adgets</c:v>
                </c:pt>
                <c:pt idx="2">
                  <c:v>adio &amp; podcasts</c:v>
                </c:pt>
                <c:pt idx="3">
                  <c:v>aith</c:v>
                </c:pt>
                <c:pt idx="4">
                  <c:v>akerspaces</c:v>
                </c:pt>
                <c:pt idx="5">
                  <c:v>ardware</c:v>
                </c:pt>
                <c:pt idx="6">
                  <c:v>ature</c:v>
                </c:pt>
                <c:pt idx="7">
                  <c:v>azz</c:v>
                </c:pt>
                <c:pt idx="8">
                  <c:v>cience fiction</c:v>
                </c:pt>
                <c:pt idx="9">
                  <c:v>earables</c:v>
                </c:pt>
                <c:pt idx="10">
                  <c:v>eb</c:v>
                </c:pt>
                <c:pt idx="11">
                  <c:v>elevision</c:v>
                </c:pt>
                <c:pt idx="12">
                  <c:v>eople</c:v>
                </c:pt>
                <c:pt idx="13">
                  <c:v>estaurants</c:v>
                </c:pt>
                <c:pt idx="14">
                  <c:v>etal</c:v>
                </c:pt>
                <c:pt idx="15">
                  <c:v>hildren's books</c:v>
                </c:pt>
                <c:pt idx="16">
                  <c:v>horts</c:v>
                </c:pt>
                <c:pt idx="17">
                  <c:v>hotobooks</c:v>
                </c:pt>
                <c:pt idx="18">
                  <c:v>iction</c:v>
                </c:pt>
                <c:pt idx="19">
                  <c:v>ideo games</c:v>
                </c:pt>
                <c:pt idx="20">
                  <c:v>laces</c:v>
                </c:pt>
                <c:pt idx="21">
                  <c:v>lassical music</c:v>
                </c:pt>
                <c:pt idx="22">
                  <c:v>lays</c:v>
                </c:pt>
                <c:pt idx="23">
                  <c:v>lectronic music</c:v>
                </c:pt>
                <c:pt idx="24">
                  <c:v>mall batch</c:v>
                </c:pt>
                <c:pt idx="25">
                  <c:v>ndie rock</c:v>
                </c:pt>
                <c:pt idx="26">
                  <c:v>nimation</c:v>
                </c:pt>
                <c:pt idx="27">
                  <c:v>obile games</c:v>
                </c:pt>
                <c:pt idx="28">
                  <c:v>ock</c:v>
                </c:pt>
                <c:pt idx="29">
                  <c:v>ocumentary</c:v>
                </c:pt>
                <c:pt idx="30">
                  <c:v>onfiction</c:v>
                </c:pt>
                <c:pt idx="31">
                  <c:v>ood trucks</c:v>
                </c:pt>
                <c:pt idx="32">
                  <c:v>op</c:v>
                </c:pt>
                <c:pt idx="33">
                  <c:v>orld music</c:v>
                </c:pt>
                <c:pt idx="34">
                  <c:v>pace exploration</c:v>
                </c:pt>
                <c:pt idx="35">
                  <c:v>paces</c:v>
                </c:pt>
                <c:pt idx="36">
                  <c:v>rama</c:v>
                </c:pt>
                <c:pt idx="37">
                  <c:v>ranslations</c:v>
                </c:pt>
                <c:pt idx="38">
                  <c:v>rt books</c:v>
                </c:pt>
                <c:pt idx="39">
                  <c:v>udio</c:v>
                </c:pt>
                <c:pt idx="40">
                  <c:v>usical</c:v>
                </c:pt>
                <c:pt idx="41">
                  <c:v>(blank)</c:v>
                </c:pt>
              </c:strCache>
            </c:strRef>
          </c:cat>
          <c:val>
            <c:numRef>
              <c:f>Sheet3!$F$7:$F$49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28F-44F2-B679-AF11799A1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965416"/>
        <c:axId val="529962464"/>
      </c:barChart>
      <c:catAx>
        <c:axId val="529965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62464"/>
        <c:crosses val="autoZero"/>
        <c:auto val="1"/>
        <c:lblAlgn val="ctr"/>
        <c:lblOffset val="100"/>
        <c:noMultiLvlLbl val="0"/>
      </c:catAx>
      <c:valAx>
        <c:axId val="5299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6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(1).xlsx]Category!PivotTable4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2-476D-94FA-41D5E9C24AF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3-44B8-BCBF-7D315BA6C9D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43-44B8-BCBF-7D315BA6C9D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43-44B8-BCBF-7D315BA6C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962136"/>
        <c:axId val="529963776"/>
      </c:barChart>
      <c:catAx>
        <c:axId val="52996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63776"/>
        <c:crosses val="autoZero"/>
        <c:auto val="1"/>
        <c:lblAlgn val="ctr"/>
        <c:lblOffset val="100"/>
        <c:noMultiLvlLbl val="0"/>
      </c:catAx>
      <c:valAx>
        <c:axId val="5299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6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(1).xlsx]subcategory!PivotTable5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7-4ABA-964E-68E6C007934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97-4ABA-964E-68E6C007934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97-4ABA-964E-68E6C007934C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97-4ABA-964E-68E6C0079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8244768"/>
        <c:axId val="488241488"/>
      </c:barChart>
      <c:catAx>
        <c:axId val="4882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41488"/>
        <c:crosses val="autoZero"/>
        <c:auto val="1"/>
        <c:lblAlgn val="ctr"/>
        <c:lblOffset val="100"/>
        <c:noMultiLvlLbl val="0"/>
      </c:catAx>
      <c:valAx>
        <c:axId val="4882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2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(1).xlsx]date!PivotTable6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94-427A-B6CD-10FFBAB8B13F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94-427A-B6CD-10FFBAB8B13F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94-427A-B6CD-10FFBAB8B13F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94-427A-B6CD-10FFBAB8B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954264"/>
        <c:axId val="529955576"/>
      </c:lineChart>
      <c:catAx>
        <c:axId val="52995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55576"/>
        <c:crosses val="autoZero"/>
        <c:auto val="1"/>
        <c:lblAlgn val="ctr"/>
        <c:lblOffset val="100"/>
        <c:noMultiLvlLbl val="0"/>
      </c:catAx>
      <c:valAx>
        <c:axId val="52995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95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805640559093536E-2"/>
          <c:y val="0.13472427150220795"/>
          <c:w val="0.90019435944090642"/>
          <c:h val="0.60113468952763061"/>
        </c:manualLayout>
      </c:layout>
      <c:lineChart>
        <c:grouping val="standard"/>
        <c:varyColors val="0"/>
        <c:ser>
          <c:idx val="0"/>
          <c:order val="0"/>
          <c:tx>
            <c:strRef>
              <c:f>Bonuse!$E$1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Bonuse!$E$2:$E$13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846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283</c:v>
                </c:pt>
                <c:pt idx="10">
                  <c:v>21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2-4B4D-9779-B86FAB7249D9}"/>
            </c:ext>
          </c:extLst>
        </c:ser>
        <c:ser>
          <c:idx val="1"/>
          <c:order val="1"/>
          <c:tx>
            <c:strRef>
              <c:f>Bonuse!$F$1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Bonuse!$F$2:$F$13</c:f>
              <c:numCache>
                <c:formatCode>General</c:formatCode>
                <c:ptCount val="12"/>
                <c:pt idx="0">
                  <c:v>17.888888888888889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19.858156028368796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7.4204946996466434</c:v>
                </c:pt>
                <c:pt idx="10">
                  <c:v>28.571428571428569</c:v>
                </c:pt>
                <c:pt idx="11">
                  <c:v>28.703703703703702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2-4B4D-9779-B86FAB7249D9}"/>
            </c:ext>
          </c:extLst>
        </c:ser>
        <c:ser>
          <c:idx val="2"/>
          <c:order val="2"/>
          <c:tx>
            <c:strRef>
              <c:f>Bonuse!$G$1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Bonuse!$G$2:$G$13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75.413711583924353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90.459363957597176</c:v>
                </c:pt>
                <c:pt idx="10">
                  <c:v>52.380952380952387</c:v>
                </c:pt>
                <c:pt idx="11">
                  <c:v>55.555555555555557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22-4B4D-9779-B86FAB7249D9}"/>
            </c:ext>
          </c:extLst>
        </c:ser>
        <c:ser>
          <c:idx val="3"/>
          <c:order val="3"/>
          <c:tx>
            <c:strRef>
              <c:f>Bonuse!$H$1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Bonuse!$H$2:$H$13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4.7281323877068555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2.1201413427561837</c:v>
                </c:pt>
                <c:pt idx="10">
                  <c:v>19.047619047619047</c:v>
                </c:pt>
                <c:pt idx="11">
                  <c:v>15.74074074074074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22-4B4D-9779-B86FAB724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524552"/>
        <c:axId val="375526192"/>
      </c:lineChart>
      <c:catAx>
        <c:axId val="375524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26192"/>
        <c:crosses val="autoZero"/>
        <c:auto val="1"/>
        <c:lblAlgn val="ctr"/>
        <c:lblOffset val="100"/>
        <c:noMultiLvlLbl val="0"/>
      </c:catAx>
      <c:valAx>
        <c:axId val="3755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2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95250</xdr:rowOff>
    </xdr:from>
    <xdr:to>
      <xdr:col>13</xdr:col>
      <xdr:colOff>19050</xdr:colOff>
      <xdr:row>23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6A5DF4-D4C3-4199-8887-32756F038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149087</xdr:colOff>
      <xdr:row>2</xdr:row>
      <xdr:rowOff>102705</xdr:rowOff>
    </xdr:from>
    <xdr:to>
      <xdr:col>11</xdr:col>
      <xdr:colOff>902804</xdr:colOff>
      <xdr:row>16</xdr:row>
      <xdr:rowOff>24849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A28A3C-09B0-4572-B189-686C6BC81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4</xdr:row>
      <xdr:rowOff>14287</xdr:rowOff>
    </xdr:from>
    <xdr:to>
      <xdr:col>14</xdr:col>
      <xdr:colOff>57149</xdr:colOff>
      <xdr:row>19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27C15-BD80-47E1-A2AA-B53F27DCF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4</xdr:row>
      <xdr:rowOff>14287</xdr:rowOff>
    </xdr:from>
    <xdr:to>
      <xdr:col>17</xdr:col>
      <xdr:colOff>285750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BF456-00FC-48C3-89F3-AA2BAC930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3</xdr:row>
      <xdr:rowOff>166686</xdr:rowOff>
    </xdr:from>
    <xdr:to>
      <xdr:col>14</xdr:col>
      <xdr:colOff>171449</xdr:colOff>
      <xdr:row>18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16FA6-8CA2-40FD-96B0-65278C5FB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695325</xdr:colOff>
      <xdr:row>7</xdr:row>
      <xdr:rowOff>19050</xdr:rowOff>
    </xdr:from>
    <xdr:to>
      <xdr:col>9</xdr:col>
      <xdr:colOff>104774</xdr:colOff>
      <xdr:row>20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0858D-3F0E-4DCA-9BA4-4FC6FA8D2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ntal" refreshedDate="43412.937670254629" createdVersion="6" refreshedVersion="6" minRefreshableVersion="3" recordCount="4114" xr:uid="{EBE4DC5C-4501-44A4-A66F-0961AC7E4031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lik patel" refreshedDate="43413.992909490742" createdVersion="6" refreshedVersion="6" minRefreshableVersion="3" recordCount="4115" xr:uid="{3BA3A5DF-3E8E-4CFB-BEE7-185A5715C599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elevision"/>
        <s v="horts"/>
        <s v="cience fiction"/>
        <s v="rama"/>
        <s v="ocumentary"/>
        <s v="nimation"/>
        <s v="lays"/>
        <s v="eb"/>
        <s v="earables"/>
        <s v="onfiction"/>
        <s v="iction"/>
        <s v="ock"/>
        <s v="etal"/>
        <s v="azz"/>
        <s v="ndie rock"/>
        <s v="lectronic music"/>
        <s v="udio"/>
        <s v="ideo games"/>
        <s v="obile games"/>
        <s v="ood trucks"/>
        <s v="hotobooks"/>
        <s v="orld music"/>
        <s v="ranslations"/>
        <s v="adio &amp; podcasts"/>
        <s v="ature"/>
        <s v="rt books"/>
        <s v="laces"/>
        <s v="op"/>
        <s v="aith"/>
        <s v="adgets"/>
        <s v="ardware"/>
        <s v="eople"/>
        <s v="abletop games"/>
        <s v="mall batch"/>
        <s v="estaurants"/>
        <s v="lassical music"/>
        <s v="pace exploration"/>
        <s v="akerspaces"/>
        <s v="paces"/>
        <s v="hildren's books"/>
        <s v="usical"/>
        <m/>
      </sharedItems>
    </cacheField>
    <cacheField name="Date Created Conversion" numFmtId="0">
      <sharedItems containsNonDate="0" containsDate="1" containsString="0" containsBlank="1" minDate="1939-05-16T03:55:13" maxDate="1947-03-14T15:30:07" count="4115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  <m/>
      </sharedItems>
      <fieldGroup par="21" base="18">
        <rangePr groupBy="months" startDate="1939-05-16T03:55:13" endDate="1947-03-14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0">
      <sharedItems containsNonDate="0" containsDate="1" containsString="0" containsBlank="1" minDate="1939-08-09T19:26:00" maxDate="1947-05-02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ulik patel" refreshedDate="43414.409738541668" createdVersion="6" refreshedVersion="6" minRefreshableVersion="3" recordCount="4114" xr:uid="{354F65F7-BBBD-4B9E-BDB7-AED3D6455498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Sub-Catego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Sub-Category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Sub-Catego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Sub-Catego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Sub-Catego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Sub-Categor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Sub-Categor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Sub-Categor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Sub-Category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Sub-Catego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Sub-Category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Sub-Categor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Sub-Category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Sub-Category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Sub-Category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Sub-Category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Sub-Catego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Sub-Category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Sub-Category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Sub-Categor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Sub-Category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Sub-Category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Sub-Catego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Sub-Catego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Sub-Category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Sub-Category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Sub-Category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Sub-Category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Sub-Category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Sub-Category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Sub-Category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Sub-Catego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Sub-Category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Sub-Category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Sub-Category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Sub-Category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Sub-Category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Sub-Catego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Sub-Category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Sub-Category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Sub-Category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Sub-Category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Sub-Category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Sub-Category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Sub-Category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Sub-Category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Sub-Catego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Sub-Category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Sub-Category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Sub-Category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Sub-Catego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Sub-Category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Sub-Category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Sub-Category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Sub-Category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Sub-Categor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Sub-Category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Sub-Category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Sub-Categor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Sub-Category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ub-Category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ub-Category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ub-Category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ub-Category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ub-Category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ub-Category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ub-Categor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ub-Category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ub-Catego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ub-Category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ub-Category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ub-Category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ub-Category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ub-Categor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ub-Category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ub-Category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ub-Category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ub-Categor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ub-Category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ub-Category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ub-Category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ub-Categor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ub-Category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ub-Catego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ub-Category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ub-Category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ub-Category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ub-Categor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ub-Category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ub-Category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ub-Categor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ub-Category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ub-Catego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ub-Categor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ub-Category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ub-Catego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ub-Categor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ub-Category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ub-Category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ub-Category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ub-Category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ub-Catego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ub-Category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ub-Category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ub-Category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ub-Category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ub-Catego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ub-Category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ub-Categor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ub-Catego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ub-Category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ub-Categor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ub-Category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ub-Category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ub-Category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ub-Catego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ub-Category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ub-Category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ub-Categor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ub-Category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ub-Category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ub-Category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ub-Category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ub-Category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ub-Categor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ub-Catego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ub-Category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ub-Category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ub-Category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ub-Category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ub-Category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ub-Category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ub-Category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ub-Categor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ub-Category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ub-Categor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ub-Categor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ub-Category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ub-Category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ub-Categor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ub-Category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ub-Category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ub-Category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ub-Category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ub-Category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ub-Category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ub-Category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ub-Catego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ub-Catego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ub-Category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ub-Categor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ub-Category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ub-Category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ub-Category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ub-Category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ub-Category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ub-Category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ub-Catego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ub-Category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ub-Categor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Sub-Category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Sub-Category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Sub-Category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Sub-Category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Sub-Category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Sub-Category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Sub-Category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Sub-Category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Sub-Category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Sub-Category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Sub-Category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Sub-Category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Sub-Category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Sub-Catego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Sub-Categor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Sub-Category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Sub-Category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Sub-Category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Sub-Category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Sub-Category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Sub-Category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Sub-Category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Sub-Category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Sub-Category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Sub-Category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Sub-Category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Sub-Category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Sub-Category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Sub-Category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Sub-Category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Sub-Category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Sub-Category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Sub-Category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Sub-Category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Sub-Category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Sub-Categor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Sub-Category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Sub-Catego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Sub-Category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Sub-Category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Sub-Category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Sub-Catego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Sub-Category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Sub-Catego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Sub-Category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Sub-Category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Sub-Category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Sub-Category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Sub-Category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Sub-Category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Sub-Category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Sub-Category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Sub-Category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Sub-Category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Sub-Category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Sub-Catego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Sub-Category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Sub-Category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Sub-Category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Sub-Category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Sub-Category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Sub-Category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Sub-Category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Sub-Categor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Sub-Categor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Sub-Category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Sub-Category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Sub-Category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Sub-Category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Sub-Catego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Sub-Categor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Sub-Category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Sub-Catego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Sub-Category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Sub-Category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Sub-Categor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Sub-Category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Sub-Category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Sub-Category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Sub-Catego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Sub-Catego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Sub-Catego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Sub-Catego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Sub-Catego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Sub-Catego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Sub-Catego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Sub-Catego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Sub-Catego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Sub-Catego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Sub-Catego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Sub-Catego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Sub-Catego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Sub-Catego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Sub-Catego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Sub-Catego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Sub-Catego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Sub-Catego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Sub-Catego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Sub-Catego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Sub-Catego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Sub-Catego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Sub-Catego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Sub-Catego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Sub-Catego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Sub-Catego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Sub-Catego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Sub-Catego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Sub-Catego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Sub-Catego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Sub-Catego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Sub-Catego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Sub-Catego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Sub-Catego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Sub-Catego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Sub-Catego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Sub-Catego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Sub-Catego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Sub-Catego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Sub-Catego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Sub-Catego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Sub-Catego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Sub-Catego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Sub-Catego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Sub-Catego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Sub-Catego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Sub-Catego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Sub-Catego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Sub-Catego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Sub-Catego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Sub-Catego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Sub-Catego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Sub-Catego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Sub-Catego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Sub-Catego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Sub-Catego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Sub-Catego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Sub-Catego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Sub-Catego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Sub-Catego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Sub-Catego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Sub-Catego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Sub-Catego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Sub-Catego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Sub-Catego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Sub-Catego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Sub-Catego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Sub-Catego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Sub-Catego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Sub-Catego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Sub-Catego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Sub-Catego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Sub-Catego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Sub-Catego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Sub-Catego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Sub-Catego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Sub-Catego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Sub-Catego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Sub-Catego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Sub-Catego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Sub-Catego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Sub-Catego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Sub-Catego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Sub-Catego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Sub-Catego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Sub-Catego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Sub-Catego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Sub-Catego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Sub-Catego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Sub-Catego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Sub-Catego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Sub-Catego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Sub-Catego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Sub-Catego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Sub-Catego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Sub-Catego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Sub-Catego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Sub-Catego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Sub-Catego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Sub-Catego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Sub-Catego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Sub-Catego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Sub-Catego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Sub-Catego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Sub-Catego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Sub-Catego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Sub-Catego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Sub-Catego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Sub-Catego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Sub-Catego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Sub-Catego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Sub-Catego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Sub-Catego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Sub-Catego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Sub-Catego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Sub-Catego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Sub-Catego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Sub-Catego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Sub-Catego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Sub-Catego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Sub-Catego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Sub-Catego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Sub-Catego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Sub-Catego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Sub-Catego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Sub-Catego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Sub-Catego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Sub-Catego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Sub-Catego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Sub-Catego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Sub-Catego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Sub-Catego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Sub-Catego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Sub-Catego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Sub-Catego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Sub-Catego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Sub-Catego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Sub-Catego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Sub-Catego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Sub-Catego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Sub-Catego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Sub-Catego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Sub-Catego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Sub-Catego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Sub-Catego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Sub-Catego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Sub-Catego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Sub-Catego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Sub-Catego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Sub-Catego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Sub-Catego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Sub-Catego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Sub-Catego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Sub-Catego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Sub-Catego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Sub-Catego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Sub-Catego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Sub-Catego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Sub-Catego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Sub-Catego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Sub-Catego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Sub-Catego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Sub-Catego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Sub-Catego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Sub-Catego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Sub-Catego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Sub-Catego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Sub-Catego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Sub-Catego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Sub-Catego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Sub-Catego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Sub-Catego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Sub-Catego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Sub-Catego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Sub-Catego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Sub-Catego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Sub-Catego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Sub-Catego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Sub-Catego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Sub-Catego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Sub-Catego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Sub-Category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Sub-Catego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Sub-Category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Sub-Category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Sub-Category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Sub-Category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Sub-Category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Sub-Category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Sub-Category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Sub-Catego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Sub-Category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Sub-Categor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Sub-Category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Sub-Catego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Sub-Category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Sub-Category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Sub-Categor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Sub-Category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Sub-Category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Sub-Category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Sub-Category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Sub-Category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Sub-Catego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Sub-Catego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Sub-Catego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Sub-Categor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Sub-Category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Sub-Category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Sub-Categor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Sub-Category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Sub-Catego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Sub-Catego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Sub-Categor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Sub-Catego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Sub-Category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Sub-Catego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Sub-Category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Sub-Category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Sub-Categor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Sub-Category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Sub-Category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Sub-Category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Sub-Category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Sub-Category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Sub-Categor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Sub-Category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Sub-Category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Sub-Category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Sub-Categor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Sub-Category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Sub-Catego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Sub-Category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Sub-Categor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Sub-Category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Sub-Catego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Sub-Categor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Sub-Category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Sub-Categor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Sub-Category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Sub-Category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Sub-Category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Sub-Category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Sub-Category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Sub-Catego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Sub-Category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Sub-Categor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Sub-Category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Sub-Category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Sub-Category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Sub-Category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Sub-Category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Sub-Catego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Sub-Category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Sub-Category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Sub-Category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Sub-Category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Sub-Category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Sub-Category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Sub-Category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Sub-Category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Sub-Category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Sub-Category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Sub-Category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Sub-Catego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Sub-Category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Sub-Category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Sub-Category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Sub-Category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Sub-Category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Sub-Category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Sub-Category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Sub-Category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Sub-Category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Sub-Category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Sub-Category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Sub-Category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Sub-Categor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Sub-Catego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Sub-Category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Sub-Catego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Sub-Catego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Sub-Catego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Sub-Catego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Sub-Catego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Sub-Catego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Sub-Catego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Sub-Catego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Sub-Catego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Sub-Catego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Sub-Catego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Sub-Categor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Sub-Catego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Sub-Category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Sub-Catego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Sub-Catego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Sub-Catego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Sub-Category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Sub-Category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Sub-Catego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Sub-Category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Sub-Catego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Sub-Categor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Sub-Catego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Sub-Categor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Sub-Categor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Sub-Categor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Sub-Categor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Sub-Catego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Sub-Categor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Sub-Categor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Sub-Catego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Sub-Categor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Sub-Categor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Sub-Categor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Sub-Categor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Sub-Categor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Sub-Catego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Sub-Categor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Sub-Categor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Sub-Categor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Sub-Categor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Sub-Categor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Sub-Categor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Sub-Catego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Sub-Categor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Sub-Categor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Sub-Categor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Sub-Catego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Sub-Categor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Sub-Categor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Sub-Catego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Sub-Categor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Sub-Categor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Sub-Catego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Sub-Categor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Sub-Categor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Sub-Categor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Sub-Categor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Sub-Categor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Sub-Categor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Sub-Categor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Sub-Categor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Sub-Categor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Sub-Categor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Sub-Categor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Sub-Categor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Sub-Catego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Sub-Categor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Sub-Categor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Sub-Categor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Sub-Catego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Sub-Categor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Sub-Categor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Sub-Categor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Sub-Categor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Sub-Categor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Sub-Categor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Sub-Categor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Sub-Categor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Sub-Categor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Sub-Categor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Sub-Categor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Sub-Categor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Sub-Categor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Sub-Categor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Sub-Categor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Sub-Categor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Sub-Categor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Sub-Categor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Sub-Categor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Sub-Categor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Sub-Categor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Sub-Categor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Sub-Categor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Sub-Categor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Sub-Categor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Sub-Catego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Sub-Categor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Sub-Categor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Sub-Categor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Sub-Categor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Sub-Categor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Sub-Categor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Sub-Categor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Sub-Categor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Sub-Categor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Sub-Categor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Sub-Categor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Sub-Categor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Sub-Categor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Sub-Categor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Sub-Categor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Sub-Categor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Sub-Categor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Sub-Catego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Sub-Categor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Sub-Categor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Sub-Catego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Sub-Categor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Sub-Categor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Sub-Catego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Sub-Categor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Sub-Catego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Sub-Categor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Sub-Categor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Sub-Catego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Sub-Catego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Sub-Catego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Sub-Categor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Sub-Catego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Sub-Catego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Sub-Categor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Sub-Categor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Sub-Categor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Sub-Catego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Sub-Catego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Sub-Catego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Sub-Catego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Sub-Categor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Sub-Categor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Sub-Categor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Sub-Categor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Sub-Catego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Sub-Categor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Sub-Categor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Sub-Categor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Sub-Categor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Sub-Catego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Sub-Categor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Sub-Catego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Sub-Categor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Sub-Catego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Sub-Catego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Sub-Categor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Sub-Categor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Sub-Catego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Sub-Catego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Sub-Categor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Sub-Categor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Sub-Categor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Sub-Categor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Sub-Categor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Sub-Categor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Sub-Categor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Sub-Categor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Sub-Categor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Sub-Categor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Sub-Catego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Sub-Categor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Sub-Categor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Sub-Categor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Sub-Categor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Sub-Categor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Sub-Categor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Sub-Catego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Sub-Categor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Sub-Categor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Sub-Catego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Sub-Categor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Sub-Categor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Sub-Catego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Sub-Categor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Sub-Categor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Sub-Categor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Sub-Categor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Sub-Categor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Sub-Catego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Sub-Catego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Sub-Categor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Sub-Categor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Sub-Categor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Sub-Categor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Sub-Catego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Sub-Categor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Sub-Categor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Sub-Categor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Sub-Categor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Sub-Categor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Sub-Catego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Sub-Catego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Sub-Catego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Sub-Category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Sub-Category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Sub-Categor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Sub-Category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Sub-Category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Sub-Catego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Sub-Catego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Sub-Catego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Sub-Catego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Sub-Category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Sub-Catego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Sub-Catego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Sub-Category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Sub-Categor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Sub-Category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Sub-Category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Sub-Catego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Sub-Category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Sub-Category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Sub-Category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Sub-Catego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Sub-Catego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Sub-Category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Sub-Catego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Sub-Category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Sub-Category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Sub-Catego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Sub-Category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Sub-Catego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Sub-Catego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Sub-Category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Sub-Catego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Sub-Catego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Sub-Catego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Sub-Categor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Sub-Category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Sub-Category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Sub-Category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Sub-Categor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Sub-Category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Sub-Catego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Sub-Category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Sub-Category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Sub-Category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Sub-Category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Sub-Catego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Sub-Categor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Sub-Category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Sub-Category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Sub-Catego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Sub-Catego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Sub-Category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Sub-Categor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Sub-Catego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Sub-Category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Sub-Category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Sub-Categor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Sub-Category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Sub-Catego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Sub-Catego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Sub-Category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Sub-Category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Sub-Catego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Sub-Category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Sub-Catego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Sub-Categor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Sub-Category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Sub-Categor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Sub-Catego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Sub-Catego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Sub-Category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Sub-Category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Sub-Categor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Sub-Category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Sub-Category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Sub-Category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Sub-Category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Sub-Category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Sub-Category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Sub-Category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Sub-Catego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Sub-Catego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Sub-Catego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Sub-Categor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Sub-Categor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Sub-Category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Sub-Category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Sub-Category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Sub-Catego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Sub-Category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Sub-Catego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Sub-Category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Sub-Categor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Sub-Categor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Sub-Category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Sub-Catego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Sub-Category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Sub-Category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Sub-Catego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Sub-Category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Sub-Category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Sub-Category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Sub-Category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Sub-Category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Sub-Category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Sub-Catego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Sub-Catego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Sub-Category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Sub-Categor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Sub-Category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Sub-Categor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Sub-Category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Sub-Category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Sub-Catego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Sub-Category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Sub-Category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Sub-Categor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Sub-Catego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Sub-Category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Sub-Category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Sub-Category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Sub-Category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Sub-Category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Sub-Category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Sub-Category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Sub-Category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Sub-Category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Sub-Catego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Sub-Category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Sub-Category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Sub-Categor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Sub-Category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Sub-Catego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Sub-Category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Sub-Categor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Sub-Category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Sub-Category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Sub-Category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Sub-Category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Sub-Category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Sub-Category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Sub-Category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Sub-Catego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Sub-Category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Sub-Category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Sub-Catego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Sub-Category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Sub-Catego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Sub-Category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Sub-Category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Sub-Category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Sub-Category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Sub-Category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Sub-Categor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Sub-Category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Sub-Catego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Sub-Category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Sub-Category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Sub-Categor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Sub-Category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Sub-Catego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Sub-Category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Sub-Category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Sub-Categor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Sub-Category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Sub-Category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Sub-Category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Sub-Category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Sub-Category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Sub-Category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Sub-Categor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Sub-Category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Sub-Catego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Sub-Category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Sub-Category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Sub-Category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Sub-Category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Sub-Category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Sub-Category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Sub-Category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Sub-Category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Sub-Category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Sub-Category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Sub-Category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Sub-Category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Sub-Category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Sub-Category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Sub-Categor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Sub-Categor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Sub-Category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Sub-Catego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Sub-Category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Sub-Category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Sub-Category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Sub-Category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Sub-Category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Sub-Categor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Sub-Category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Sub-Category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Sub-Category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Sub-Category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Sub-Category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Sub-Category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Sub-Catego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Sub-Category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Sub-Category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Sub-Category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Sub-Category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Sub-Category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Sub-Category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Sub-Category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Sub-Category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Sub-Category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Sub-Category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Sub-Category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Sub-Catego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Sub-Category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Sub-Category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Sub-Category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Sub-Categor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Sub-Catego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Sub-Catego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Sub-Categor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Sub-Categor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Sub-Categor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Sub-Categor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Sub-Categor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Sub-Categor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Sub-Categor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Sub-Categor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Sub-Categor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Sub-Categor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Sub-Catego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Sub-Catego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Sub-Categor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Sub-Categor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Sub-Categor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Sub-Categor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Sub-Catego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Sub-Categor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Sub-Catego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Sub-Catego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Sub-Categor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Sub-Categor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Sub-Categor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Sub-Categor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Sub-Categor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Sub-Categor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Sub-Catego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Sub-Catego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Sub-Categor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Sub-Categor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Sub-Categor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Sub-Categor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Sub-Categor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Sub-Categor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Sub-Catego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Sub-Catego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Sub-Categor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Sub-Categor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Sub-Categor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Sub-Categor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Sub-Categor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Sub-Categor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Sub-Categor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Sub-Categor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Sub-Categor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Sub-Categor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Sub-Categor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Sub-Categor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Sub-Categor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Sub-Categor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Sub-Categor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Sub-Categor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Sub-Categor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Sub-Categor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Sub-Categor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Sub-Categor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Sub-Categor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Sub-Categor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Sub-Catego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Sub-Categor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Sub-Catego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Sub-Catego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Sub-Categor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Sub-Categor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Sub-Categor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Sub-Categor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Sub-Categor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Sub-Categor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Sub-Categor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Sub-Catego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Sub-Categor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Sub-Categor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Sub-Categor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Sub-Catego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Sub-Categor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Sub-Catego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Sub-Catego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Sub-Category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Sub-Category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Sub-Category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Sub-Category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Sub-Catego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Sub-Category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Sub-Category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Sub-Category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Sub-Category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Sub-Category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Sub-Category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Sub-Category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Sub-Category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Sub-Categor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Sub-Categor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Sub-Catego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Sub-Catego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Sub-Categor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Sub-Categor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Sub-Category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Sub-Category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Sub-Categor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Sub-Catego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Sub-Category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Sub-Category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Sub-Category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Sub-Category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Sub-Category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Sub-Category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Sub-Catego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Sub-Category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Sub-Category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Sub-Category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Sub-Category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Sub-Category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Sub-Category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Sub-Category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Sub-Category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Sub-Category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Sub-Category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Sub-Category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Sub-Category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Sub-Categor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Sub-Category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Sub-Categor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Sub-Catego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Sub-Category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Sub-Category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Sub-Category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Sub-Category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Sub-Category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Sub-Category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Sub-Catego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Sub-Category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Sub-Category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Sub-Category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Sub-Category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Sub-Catego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Sub-Categor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Sub-Category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Sub-Category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Sub-Category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Sub-Category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Sub-Category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Sub-Category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Sub-Category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Sub-Category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Sub-Category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Sub-Category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Sub-Category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Sub-Categor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Sub-Category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Sub-Catego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Sub-Catego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Sub-Catego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Sub-Category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Sub-Category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Sub-Category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Sub-Category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Sub-Category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Sub-Catego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Sub-Category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Sub-Category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Sub-Category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Sub-Category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Sub-Category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Sub-Category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Sub-Categor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Sub-Category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Sub-Category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Sub-Category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Sub-Catego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Sub-Category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Sub-Category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Sub-Category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Sub-Category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Sub-Category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Sub-Category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Sub-Category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Sub-Category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Sub-Category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Sub-Category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Sub-Categor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Sub-Category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Sub-Category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Sub-Category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Sub-Category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Sub-Category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Sub-Category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Sub-Category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Sub-Category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Sub-Category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Sub-Category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Sub-Categor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Sub-Category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Sub-Category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Sub-Categor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Sub-Category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Sub-Catego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Sub-Category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Sub-Category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Sub-Categor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Sub-Catego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Sub-Category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Sub-Category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Sub-Category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Sub-Category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Sub-Category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Sub-Category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Sub-Category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Sub-Category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Sub-Category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Sub-Category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Sub-Category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Sub-Category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Sub-Category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Sub-Catego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Sub-Category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Sub-Category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Sub-Category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Sub-Category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Sub-Category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Sub-Category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Sub-Category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Sub-Category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Sub-Categor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Sub-Category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Sub-Category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Sub-Category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Sub-Catego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Sub-Category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Sub-Category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Sub-Category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Sub-Category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Sub-Category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Sub-Category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Sub-Category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Sub-Category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Sub-Category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Sub-Category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Sub-Category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Sub-Category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Sub-Catego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Sub-Category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Sub-Catego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Sub-Categor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Sub-Categor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Sub-Categor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Sub-Categor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Sub-Categor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Sub-Categor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Sub-Categor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Sub-Catego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Sub-Categor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Sub-Categor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Sub-Categor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Sub-Catego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Sub-Categor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Sub-Catego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Sub-Categor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Sub-Categor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Sub-Categor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Sub-Categor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Sub-Catego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Sub-Categor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Sub-Categor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Sub-Categor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Sub-Categor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Sub-Categor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Sub-Catego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Sub-Categor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Sub-Categor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Sub-Catego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Sub-Catego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Sub-Categor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Sub-Catego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Sub-Categor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Sub-Categor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Sub-Catego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Sub-Categor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Sub-Categor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Sub-Categor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Sub-Categor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Sub-Categor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Sub-Category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Sub-Category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Sub-Category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Sub-Category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Sub-Category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Sub-Category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Sub-Catego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Sub-Category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Sub-Category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Sub-Catego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Sub-Catego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Sub-Category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Sub-Categor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Sub-Category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Sub-Category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Sub-Category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Sub-Categor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Sub-Category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Sub-Category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Sub-Categor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Sub-Category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Sub-Categor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Sub-Category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Sub-Category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Sub-Category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Sub-Categor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Sub-Category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Sub-Category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Sub-Catego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Sub-Category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Sub-Catego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Sub-Catego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Sub-Catego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Sub-Catego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Sub-Category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Sub-Category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Sub-Catego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Sub-Catego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Sub-Catego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Sub-Category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Sub-Category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Sub-Category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Sub-Catego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Sub-Category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Sub-Category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Sub-Category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Sub-Catego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Sub-Category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Sub-Category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Sub-Catego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Sub-Category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Sub-Category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Sub-Category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Sub-Category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Sub-Category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Sub-Category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Sub-Category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Sub-Catego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Sub-Category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Sub-Category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Sub-Category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Sub-Category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Sub-Catego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Sub-Category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Sub-Category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Sub-Category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Sub-Category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Sub-Category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Sub-Category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Sub-Category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Sub-Category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Sub-Categor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Sub-Category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Sub-Category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Sub-Category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Sub-Category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Sub-Category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Sub-Categor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Sub-Category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Sub-Categor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Sub-Catego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Sub-Categor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Sub-Categor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Sub-Catego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Sub-Catego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Sub-Categor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Sub-Catego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Sub-Categor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Sub-Categor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Sub-Categor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Sub-Categor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Sub-Categor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Sub-Catego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Sub-Categor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Sub-Catego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Sub-Categor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Sub-Categor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Sub-Categor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Sub-Categor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Sub-Categor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Sub-Categor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Sub-Categor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Sub-Catego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Sub-Categor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Sub-Categor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Sub-Catego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Sub-Categor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Sub-Categor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Sub-Catego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Sub-Categor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Sub-Categor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Sub-Categor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Sub-Categor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Sub-Categor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Sub-Categor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Sub-Categor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Sub-Categor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Sub-Categor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Sub-Categor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Sub-Categor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Sub-Category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Sub-Categor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Sub-Category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Sub-Catego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Sub-Category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Sub-Catego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Sub-Category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Sub-Catego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Sub-Category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Sub-Category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Sub-Category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Sub-Catego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Sub-Categor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Sub-Catego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Sub-Category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Sub-Categor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Sub-Category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Sub-Category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Sub-Category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Sub-Catego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Sub-Catego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Sub-Category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Sub-Category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Sub-Category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Sub-Catego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Sub-Category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Sub-Category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Sub-Category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Sub-Catego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Sub-Category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Sub-Category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Sub-Category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Sub-Category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Sub-Catego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Sub-Category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Sub-Category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Sub-Category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Sub-Category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Sub-Categor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Sub-Category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Sub-Category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Sub-Category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Sub-Category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Sub-Category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Sub-Category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Sub-Category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Sub-Category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Sub-Category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Sub-Category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Sub-Category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Sub-Category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Sub-Catego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Sub-Catego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Sub-Category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Sub-Categor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Sub-Category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Sub-Category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Sub-Categor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Sub-Category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Sub-Category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Sub-Catego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Sub-Category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Sub-Category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Sub-Category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Sub-Category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Sub-Catego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Sub-Category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Sub-Catego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Sub-Category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Sub-Catego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Sub-Catego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Sub-Category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Sub-Category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Sub-Category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Sub-Catego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Sub-Category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Sub-Category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Sub-Catego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Sub-Category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Sub-Category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Sub-Category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Sub-Category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Sub-Category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Sub-Category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Sub-Category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Sub-Category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Sub-Category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Sub-Category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Sub-Categor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Sub-Category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Sub-Category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Sub-Category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Sub-Catego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Sub-Catego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Sub-Category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Sub-Category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Sub-Categor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Sub-Category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Sub-Categor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Sub-Category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Sub-Category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Sub-Category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Sub-Category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Sub-Categor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Sub-Categor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Sub-Category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Sub-Catego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Sub-Category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Sub-Categor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Sub-Category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Sub-Category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Sub-Category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Sub-Category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Sub-Category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Sub-Category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Sub-Category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Sub-Category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Sub-Category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Sub-Category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Sub-Category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Sub-Catego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Sub-Category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Sub-Category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Sub-Catego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Sub-Category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Sub-Catego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Sub-Category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Sub-Catego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Sub-Category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Sub-Category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Sub-Category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Sub-Category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Sub-Category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Sub-Category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Sub-Categor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Sub-Category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Sub-Categor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Sub-Category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Sub-Category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Sub-Category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Sub-Categor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Sub-Category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Sub-Catego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Sub-Category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Sub-Catego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Sub-Category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Sub-Category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Sub-Catego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Sub-Category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Sub-Category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Sub-Category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Sub-Category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Sub-Category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Sub-Categor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Sub-Category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Sub-Category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Sub-Category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Sub-Categor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Sub-Categor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Sub-Catego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Sub-Categor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Sub-Categor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Sub-Categor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Sub-Catego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Sub-Catego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Sub-Catego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Sub-Categor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Sub-Categor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Sub-Catego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Sub-Catego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Sub-Catego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Sub-Catego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Sub-Categor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Sub-Categor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Sub-Categor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Sub-Categor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Sub-Catego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Sub-Catego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Sub-Categor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Sub-Categor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Sub-Catego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Sub-Categor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Sub-Catego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Sub-Categor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Sub-Catego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Sub-Categor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Sub-Catego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Sub-Categor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Sub-Catego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Sub-Catego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Sub-Categor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Sub-Categor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Sub-Categor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Sub-Catego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Sub-Catego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Sub-Catego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Sub-Categor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Sub-Categor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Sub-Categor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Sub-Categor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Sub-Categor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Sub-Categor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Sub-Categor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Sub-Catego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Sub-Categor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Sub-Categor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Sub-Categor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Sub-Categor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Sub-Categor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Sub-Categor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Sub-Categor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Sub-Categor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Sub-Categor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Sub-Categor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Sub-Categor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Sub-Categor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Sub-Categor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Sub-Category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Sub-Category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Sub-Category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Sub-Categor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Sub-Category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Sub-Categor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Sub-Catego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Sub-Category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Sub-Category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Sub-Category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Sub-Category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Sub-Catego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Sub-Category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Sub-Catego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Sub-Category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Sub-Category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Sub-Categor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Sub-Category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Sub-Category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Sub-Category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Sub-Categor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Sub-Categor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Sub-Categor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Sub-Categor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Sub-Categor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Sub-Categor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Sub-Categor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Sub-Catego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Sub-Categor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Sub-Categor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Sub-Categor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Sub-Categor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Sub-Catego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Sub-Categor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Sub-Categor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Sub-Categor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Sub-Categor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Sub-Categor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Sub-Categor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Sub-Categor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Sub-Categor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Sub-Category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Sub-Catego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Sub-Category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Sub-Category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Sub-Category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Sub-Category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Sub-Catego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Sub-Category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Sub-Category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Sub-Category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Sub-Catego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Sub-Categor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Sub-Category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Sub-Category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Sub-Category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Sub-Category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Sub-Category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Sub-Catego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Sub-Catego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Sub-Categor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Sub-Category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Sub-Category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Sub-Catego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Sub-Category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Sub-Category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Sub-Category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Sub-Category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Sub-Catego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Sub-Catego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Sub-Category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Sub-Category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Sub-Category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Sub-Category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Sub-Categor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Sub-Category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Sub-Category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Sub-Catego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Sub-Catego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Sub-Category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Sub-Category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Sub-Catego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Sub-Category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Sub-Catego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Sub-Category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Sub-Catego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Sub-Category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Sub-Catego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Sub-Catego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Sub-Category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Sub-Category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Sub-Category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Sub-Category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Sub-Category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Sub-Category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Sub-Category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Sub-Categor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Sub-Category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Sub-Category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Sub-Category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Sub-Catego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Sub-Category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Sub-Catego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Sub-Category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Sub-Catego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Sub-Category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Sub-Category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Sub-Category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Sub-Categor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Sub-Categor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Sub-Category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Sub-Categor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Sub-Category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Sub-Category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Sub-Category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Sub-Catego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Sub-Category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Sub-Catego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Sub-Category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Sub-Categor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Sub-Category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Sub-Category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Sub-Catego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Sub-Category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Sub-Category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Sub-Category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Sub-Category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Sub-Category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Sub-Category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Sub-Category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Sub-Category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Sub-Category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Sub-Category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Sub-Category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Sub-Category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Sub-Category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Sub-Category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Sub-Category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Sub-Category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Sub-Category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Sub-Category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Sub-Category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Sub-Category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Sub-Catego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Sub-Category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Sub-Category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Sub-Category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Sub-Category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Sub-Category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Sub-Catego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Sub-Category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Sub-Category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Sub-Category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Sub-Category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Sub-Category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Sub-Category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Sub-Category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Sub-Categor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Sub-Category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Sub-Category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Sub-Category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Sub-Category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Sub-Categor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Sub-Category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Sub-Category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Sub-Category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Sub-Category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Sub-Category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Sub-Category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Sub-Category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Sub-Category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Sub-Category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Sub-Category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Sub-Category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Sub-Category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Sub-Category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Sub-Category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Sub-Category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Sub-Category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Sub-Category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Sub-Categor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Sub-Catego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Sub-Categor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Sub-Catego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Sub-Categor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Sub-Categor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Sub-Categor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Sub-Categor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Sub-Categor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Sub-Categor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Sub-Categor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Sub-Categor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Sub-Categor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Sub-Categor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Sub-Catego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Sub-Categor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Sub-Catego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Sub-Categor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Sub-Categor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Sub-Catego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Sub-Categor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Sub-Categor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Sub-Categor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Sub-Categor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Sub-Categor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Sub-Categor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Sub-Categor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Sub-Categor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Sub-Catego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Sub-Categor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Sub-Categor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Sub-Categor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Sub-Catego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Sub-Categor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Sub-Categor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Sub-Categor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Sub-Catego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Sub-Categor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Sub-Categor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Sub-Categor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Sub-Categor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Sub-Catego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Sub-Categor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Sub-Catego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Sub-Categor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Sub-Categor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Sub-Categor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Sub-Categor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Sub-Categor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Sub-Catego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Sub-Categor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Sub-Categor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Sub-Categor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Sub-Catego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Sub-Categor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Sub-Categor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Sub-Categor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Sub-Categor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Sub-Categor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Sub-Categor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Sub-Categor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Sub-Categor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Sub-Catego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Sub-Categor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Sub-Categor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Sub-Categor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Sub-Categor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Sub-Catego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Sub-Categor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Sub-Categor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Sub-Categor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Sub-Categor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Sub-Catego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Sub-Catego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Sub-Categor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Sub-Categor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Sub-Categor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Sub-Categor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Sub-Categor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Sub-Categor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Sub-Category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Sub-Catego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Sub-Category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Sub-Catego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Sub-Category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Sub-Catego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Sub-Category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Sub-Categor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Sub-Catego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Sub-Catego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Sub-Category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Sub-Category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Sub-Category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Sub-Category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Sub-Category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Sub-Catego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Sub-Category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Sub-Category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Sub-Category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Sub-Category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Sub-Categor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Sub-Category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Sub-Catego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Sub-Catego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Sub-Category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Sub-Category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Sub-Category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Sub-Categor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Sub-Category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Sub-Categor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Sub-Catego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Sub-Category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Sub-Category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Sub-Category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Sub-Category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Sub-Category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Sub-Category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Sub-Category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Sub-Category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Sub-Catego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Sub-Catego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Sub-Category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Sub-Categor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Sub-Category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Sub-Category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Sub-Category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Sub-Category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Sub-Category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Sub-Catego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Sub-Catego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Sub-Category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Sub-Category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Sub-Categor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Sub-Category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Sub-Category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Sub-Category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Sub-Category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Sub-Category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Sub-Category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Sub-Category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Sub-Category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Sub-Catego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Sub-Category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Sub-Catego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Sub-Catego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Sub-Category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Sub-Category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Sub-Category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Sub-Category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Sub-Categor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Sub-Catego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Sub-Categor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Sub-Category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Sub-Catego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Sub-Category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Sub-Category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Sub-Catego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Sub-Catego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Sub-Category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Sub-Category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Sub-Categor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Sub-Categor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Sub-Categor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Sub-Catego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Sub-Catego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Sub-Categor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Sub-Categor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Sub-Categor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Sub-Categor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Sub-Categor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Sub-Categor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Sub-Categor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Sub-Categor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Sub-Categor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Sub-Categor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Sub-Categor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Sub-Catego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Sub-Categor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Sub-Categor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Sub-Categor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Sub-Categor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Sub-Category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Sub-Category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Sub-Category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Sub-Category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Sub-Category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Sub-Category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Sub-Category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Sub-Categor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Sub-Categor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Sub-Categor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Sub-Catego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Sub-Category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Sub-Category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Sub-Category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Sub-Category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Sub-Catego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Sub-Categor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Sub-Category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Sub-Category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Sub-Categor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Sub-Catego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Sub-Categor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Sub-Categor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Sub-Catego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Sub-Categor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Sub-Categor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Sub-Categor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Sub-Categor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Sub-Categor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Sub-Categor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Sub-Categor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Sub-Categor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Sub-Catego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Sub-Categor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Sub-Categor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Sub-Categor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Sub-Categor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Sub-Categor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Sub-Categor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Sub-Categor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Sub-Categor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Sub-Catego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Sub-Categor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Sub-Catego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Sub-Categor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Sub-Catego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Sub-Catego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Sub-Categor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Sub-Categor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Sub-Categor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Sub-Catego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Sub-Categor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Sub-Categor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Sub-Categor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Sub-Categor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Sub-Categor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Sub-Categor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Sub-Categor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Sub-Categor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Sub-Categor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Sub-Catego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Sub-Categor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Sub-Categor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Sub-Categor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Sub-Categor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Sub-Categor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Sub-Categor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Sub-Categor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Sub-Catego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Sub-Categor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Sub-Catego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Sub-Categor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Sub-Categor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Sub-Categor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Sub-Categor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Sub-Categor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Sub-Categor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Sub-Categor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Sub-Categor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Sub-Categor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Sub-Catego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Sub-Categor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Sub-Catego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Sub-Categor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Sub-Categor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Sub-Categor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Sub-Catego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Sub-Categor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Sub-Categor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Sub-Catego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Sub-Catego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Sub-Categor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Sub-Categor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Sub-Categor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Sub-Catego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Sub-Catego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Sub-Categor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Sub-Categor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Sub-Categor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Sub-Categor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Sub-Categor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Sub-Categor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Sub-Categor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Sub-Categor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Sub-Catego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Sub-Categor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Sub-Catego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Sub-Categor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Sub-Categor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Sub-Catego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Sub-Categor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Sub-Catego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Sub-Catego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Sub-Categor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Sub-Categor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Sub-Categor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Sub-Categor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Sub-Categor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Sub-Catego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Sub-Categor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Sub-Catego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Sub-Categor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Sub-Categor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Sub-Categor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Sub-Categor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Sub-Categor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Sub-Categor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Sub-Categor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Sub-Categor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Sub-Categor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Sub-Catego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Sub-Categor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Sub-Catego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Sub-Catego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Sub-Categor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Sub-Catego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Sub-Catego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Sub-Catego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Sub-Catego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Sub-Categor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Sub-Categor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Sub-Catego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Sub-Categor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Sub-Categor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Sub-Categor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Sub-Catego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Sub-Categor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Sub-Catego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Sub-Categor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Sub-Categor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Sub-Categor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Sub-Categor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Sub-Categor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Sub-Categor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Sub-Categor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Sub-Categor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Sub-Categor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Sub-Categor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Sub-Categor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Sub-Categor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Sub-Category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Sub-Category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Sub-Categor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Sub-Category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Sub-Category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Sub-Category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Sub-Category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Sub-Catego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Sub-Catego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Sub-Category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Sub-Category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Sub-Categor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Sub-Category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Sub-Category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Sub-Category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Sub-Category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Sub-Category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Sub-Categor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Sub-Category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Sub-Catego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Sub-Category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Sub-Category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Sub-Category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Sub-Category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Sub-Catego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Sub-Catego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Sub-Category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Sub-Category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Sub-Categor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Sub-Category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Sub-Category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Sub-Category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Sub-Category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Sub-Catego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Sub-Category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Sub-Category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Sub-Categor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Sub-Category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Sub-Category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Sub-Category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Sub-Catego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Sub-Category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Sub-Category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Sub-Category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Sub-Category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Sub-Category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Sub-Category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Sub-Category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Sub-Category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Sub-Categor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Sub-Catego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Sub-Category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Sub-Category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Sub-Category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Sub-Category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Sub-Category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Sub-Category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Sub-Category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Sub-Category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Sub-Catego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Sub-Category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Sub-Category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Sub-Category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Sub-Category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Sub-Catego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Sub-Category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Sub-Category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Sub-Category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Sub-Category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Sub-Category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Sub-Category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Sub-Category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Sub-Catego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Sub-Category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Sub-Category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Sub-Category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Sub-Catego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Sub-Category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Sub-Category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Sub-Category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Sub-Category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Sub-Category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Sub-Categor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Sub-Category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Sub-Category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Sub-Category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Sub-Catego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Sub-Category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Sub-Category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Sub-Category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Sub-Categor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Sub-Catego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Sub-Categor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Sub-Categor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Sub-Categor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Sub-Category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Sub-Category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Sub-Category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Sub-Category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Sub-Catego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Sub-Category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Sub-Catego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Sub-Catego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Sub-Category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Sub-Category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Sub-Category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Sub-Category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Sub-Catego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Sub-Category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Sub-Catego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Sub-Category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Sub-Category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Sub-Category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Sub-Catego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Sub-Category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Sub-Catego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Sub-Category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Sub-Category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Sub-Categor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Sub-Catego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Sub-Category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Sub-Category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Sub-Category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Sub-Category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Sub-Category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Sub-Category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Sub-Category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Sub-Category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Sub-Catego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Sub-Category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Sub-Category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Sub-Catego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Sub-Catego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Sub-Category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Sub-Categor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Sub-Category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Sub-Category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Sub-Category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Sub-Categor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Sub-Category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Sub-Catego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Sub-Category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Sub-Category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Sub-Category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Sub-Catego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Sub-Category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Sub-Catego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Sub-Category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Sub-Catego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Sub-Category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Sub-Category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Sub-Category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Sub-Category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Sub-Category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Sub-Catego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Sub-Category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Sub-Catego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Sub-Category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Sub-Category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Sub-Category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Sub-Category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Sub-Category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Sub-Category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Sub-Catego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Sub-Category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Sub-Categor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Sub-Catego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Sub-Category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Sub-Category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Sub-Category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Sub-Catego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Sub-Category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Sub-Catego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Sub-Category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Sub-Category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Sub-Category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Sub-Category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Sub-Category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Sub-Category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Sub-Catego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Sub-Category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Sub-Catego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Sub-Categor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Sub-Category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Sub-Catego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Sub-Category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Sub-Category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Sub-Category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Sub-Catego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Sub-Category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Sub-Category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Sub-Category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Sub-Catego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Sub-Category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Sub-Category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Sub-Catego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Sub-Catego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Sub-Catego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Sub-Category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Sub-Categor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Sub-Catego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Sub-Category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Sub-Category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Sub-Category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Sub-Category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Sub-Category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Sub-Category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Sub-Catego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Sub-Category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Sub-Category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Sub-Category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Sub-Catego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Sub-Catego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Sub-Category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Sub-Catego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Sub-Catego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Sub-Category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Sub-Catego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Sub-Category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Sub-Category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Sub-Categor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Sub-Category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Sub-Catego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Sub-Category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Sub-Category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Sub-Categor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Sub-Category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Sub-Category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Sub-Catego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Sub-Category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Sub-Category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Sub-Categor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Sub-Category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Sub-Categor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Sub-Category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Sub-Catego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Sub-Category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Sub-Category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Sub-Category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ub-Category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ub-Category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ub-Category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ub-Category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ub-Category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ub-Category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ub-Catego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ub-Catego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ub-Catego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ub-Category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ub-Category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ub-Catego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ub-Categor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ub-Catego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ub-Category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ub-Category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ub-Category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ub-Category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ub-Catego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ub-Category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Sub-Categor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Sub-Categor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Sub-Catego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Sub-Categor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Sub-Categor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Sub-Categor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Sub-Categor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Sub-Catego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Sub-Categor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Sub-Categor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Sub-Categor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Sub-Categor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Sub-Categor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Sub-Categor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Sub-Categor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Sub-Categor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Sub-Categor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Sub-Catego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Sub-Categor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Sub-Catego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Sub-Categor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Sub-Categor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Sub-Categor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Sub-Categor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Sub-Catego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Sub-Categor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Sub-Categor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Sub-Categor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Sub-Catego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Sub-Categor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Sub-Categor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Sub-Categor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Sub-Categor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Sub-Catego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Sub-Categor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Sub-Categor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Sub-Categor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Sub-Categor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Sub-Categor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Sub-Categor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Sub-Categor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Sub-Categor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Sub-Catego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Sub-Categor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Sub-Categor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Sub-Catego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Sub-Categor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Sub-Catego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Sub-Categor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Sub-Categor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Sub-Categor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Sub-Categor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Sub-Categor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Sub-Catego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Sub-Catego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Sub-Categor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Sub-Categor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Sub-Categor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Sub-Categor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Sub-Categor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Sub-Category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Sub-Categor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Sub-Category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Sub-Catego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Sub-Category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Sub-Catego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Sub-Category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Sub-Category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Sub-Category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Sub-Category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Sub-Category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Sub-Category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Sub-Categor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Sub-Category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Sub-Categor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Sub-Category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Sub-Category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Sub-Category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Sub-Catego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Sub-Category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Sub-Catego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Sub-Category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Sub-Category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Sub-Category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Sub-Categor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Sub-Category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Sub-Category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Sub-Category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Sub-Catego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Sub-Catego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Sub-Category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Sub-Category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Sub-Catego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Sub-Category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Sub-Category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Sub-Category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Sub-Category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Sub-Category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Sub-Category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Sub-Catego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ub-Catego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ub-Catego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ub-Category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ub-Categor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ub-Category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ub-Category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ub-Category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ub-Catego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ub-Catego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ub-Category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ub-Category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ub-Category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ub-Catego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ub-Category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ub-Category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ub-Catego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ub-Category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ub-Categor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ub-Category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ub-Catego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Sub-Category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Sub-Category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Sub-Category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Sub-Category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Sub-Category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Sub-Category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Sub-Category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Sub-Category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Sub-Catego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Sub-Categor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Sub-Catego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Sub-Category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Sub-Category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Sub-Category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Sub-Categor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Sub-Category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Sub-Category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Sub-Category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Sub-Categor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Sub-Category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Sub-Category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Sub-Category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Sub-Categor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Sub-Catego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Sub-Category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Sub-Category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Sub-Categor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Sub-Category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Sub-Category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Sub-Category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Sub-Category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Sub-Category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Sub-Category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Sub-Categor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Sub-Catego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Sub-Category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Sub-Category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Sub-Catego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Sub-Category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Sub-Category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Sub-Category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Sub-Category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Sub-Category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Sub-Category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Sub-Category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Sub-Category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Sub-Categor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Sub-Category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Sub-Category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Sub-Category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Sub-Catego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Sub-Category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Sub-Category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Sub-Category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Sub-Catego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Sub-Category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Sub-Category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Sub-Category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Sub-Categor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Sub-Category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Sub-Catego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Sub-Category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Sub-Category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Sub-Catego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Sub-Category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Sub-Category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Sub-Category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Sub-Category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Sub-Category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Sub-Category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Sub-Category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Sub-Category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Sub-Category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Sub-Catego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Sub-Category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Sub-Categor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Sub-Category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Sub-Catego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Sub-Catego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Sub-Category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Sub-Category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Sub-Category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Sub-Category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Sub-Categor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Sub-Catego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Sub-Category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Sub-Category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Sub-Category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Sub-Categor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Sub-Category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Sub-Category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Sub-Category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Sub-Category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Sub-Category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Sub-Categor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Sub-Category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Sub-Category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Sub-Categor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Sub-Category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Sub-Category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Sub-Category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Sub-Category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Sub-Categor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Sub-Category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Sub-Category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Sub-Category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Sub-Category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Sub-Category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Sub-Category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Sub-Catego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Sub-Category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Sub-Category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Sub-Category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Sub-Category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Sub-Category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Sub-Category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Sub-Category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Sub-Category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Sub-Category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Sub-Category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Sub-Category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Sub-Category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Sub-Category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Sub-Category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Sub-Category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Sub-Category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Sub-Category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Sub-Category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Sub-Category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Sub-Catego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Sub-Category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Sub-Category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Sub-Category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Sub-Category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Sub-Catego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Sub-Category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Sub-Category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Sub-Category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Sub-Category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Sub-Category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ub-Categor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ub-Categor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ub-Categor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ub-Categor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ub-Categor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ub-Categor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ub-Categor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ub-Catego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ub-Categor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ub-Categor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ub-Catego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ub-Categor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ub-Categor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ub-Categor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ub-Catego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ub-Categor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ub-Categor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ub-Categor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ub-Categor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ub-Categor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ub-Categor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ub-Categor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ub-Categor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ub-Categor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ub-Categor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ub-Categor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ub-Categor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ub-Categor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ub-Categor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ub-Categor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ub-Categor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ub-Catego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ub-Catego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ub-Categor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ub-Categor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ub-Categor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ub-Categor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ub-Categor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ub-Catego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ub-Categor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ub-Categor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ub-Categor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ub-Categor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ub-Categor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ub-Categor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ub-Categor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ub-Categor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ub-Categor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ub-Catego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ub-Categor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ub-Categor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ub-Categor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ub-Categor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ub-Categor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ub-Catego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ub-Categor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ub-Categor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ub-Categor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ub-Categor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ub-Categor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Sub-Catego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Sub-Categor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Sub-Categor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Sub-Catego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Sub-Categor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Sub-Categor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Sub-Catego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Sub-Categor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Sub-Catego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Sub-Categor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Sub-Categor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Sub-Categor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Sub-Categor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Sub-Categor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Sub-Categor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Sub-Categor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Sub-Categor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Sub-Categor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Sub-Catego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Sub-Categor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Sub-Category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Sub-Category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Sub-Category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Sub-Category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Sub-Category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Sub-Category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Sub-Category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Sub-Catego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Sub-Categor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Sub-Category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Sub-Categor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Sub-Category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Sub-Category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Sub-Category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Sub-Category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Sub-Category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Sub-Category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Sub-Category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Sub-Category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Sub-Category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ub-Category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ub-Catego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ub-Category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ub-Category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ub-Category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ub-Category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ub-Category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ub-Categor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ub-Category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ub-Category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ub-Category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ub-Catego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ub-Catego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ub-Category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ub-Catego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ub-Category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ub-Catego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ub-Categor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ub-Catego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ub-Category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Sub-Catego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Sub-Catego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Sub-Categor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Sub-Categor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Sub-Categor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Sub-Categor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Sub-Categor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Sub-Categor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Sub-Categor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Sub-Categor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Sub-Categor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Sub-Categor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Sub-Catego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Sub-Categor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Sub-Categor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Sub-Categor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Sub-Catego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Sub-Catego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Sub-Categor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Sub-Categor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Sub-Category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Sub-Categor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Sub-Category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Sub-Catego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Sub-Categor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Sub-Category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Sub-Category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Sub-Category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Sub-Category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Sub-Category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Sub-Category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Sub-Category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Sub-Category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Sub-Category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Sub-Category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Sub-Category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Sub-Category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Sub-Category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Sub-Categor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Sub-Category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Sub-Category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Sub-Category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Sub-Category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Sub-Categor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Sub-Category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Sub-Category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Sub-Category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Sub-Category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Sub-Category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Sub-Category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Sub-Catego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Sub-Category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Sub-Category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Sub-Category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Sub-Category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Sub-Category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Sub-Categor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Sub-Category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Sub-Category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Sub-Category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Sub-Catego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Sub-Catego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Sub-Catego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Sub-Category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Sub-Category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Sub-Categor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Sub-Category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Sub-Catego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Sub-Category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Sub-Catego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Sub-Category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Sub-Category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Sub-Categor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Sub-Category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Sub-Category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Sub-Categor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Sub-Categor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Sub-Categor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Sub-Category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Sub-Category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Sub-Category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Sub-Category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Sub-Category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Sub-Category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Sub-Category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Sub-Category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Sub-Category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Sub-Category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Sub-Category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Sub-Category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Sub-Catego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Sub-Category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Sub-Category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Sub-Category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Sub-Catego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Sub-Category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Sub-Catego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Sub-Category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Sub-Category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Sub-Catego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Sub-Category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Sub-Category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Sub-Category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Sub-Category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Sub-Category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Sub-Categor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Sub-Category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Sub-Category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Sub-Category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Sub-Categor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Sub-Category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Sub-Category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Sub-Category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Sub-Catego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Sub-Category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Sub-Catego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Sub-Category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Sub-Category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Sub-Category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Sub-Category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Sub-Category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Sub-Category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Sub-Category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Sub-Catego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Sub-Category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Sub-Category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Sub-Categor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Sub-Category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Sub-Category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Sub-Category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Sub-Catego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Sub-Category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Sub-Category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Sub-Category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Sub-Catego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Sub-Category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Sub-Category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Sub-Category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Sub-Category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Sub-Category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Sub-Category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Sub-Category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Sub-Category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Sub-Category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Sub-Catego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Sub-Category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Sub-Catego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Sub-Category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Sub-Categor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Sub-Category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Sub-Category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Sub-Category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Sub-Category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Sub-Category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Sub-Category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Sub-Categor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Sub-Category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Sub-Categor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Sub-Catego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Sub-Category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Sub-Category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Sub-Categor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Sub-Catego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Sub-Category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Sub-Category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Sub-Category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Sub-Catego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Sub-Category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Sub-Category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Sub-Category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Sub-Category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Sub-Category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Sub-Category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Sub-Category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Sub-Category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Sub-Category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Sub-Category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Sub-Category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Sub-Categor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Sub-Category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Sub-Category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Sub-Category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Sub-Category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Sub-Category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Sub-Category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Sub-Category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Sub-Catego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Sub-Category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Sub-Category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Sub-Category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Sub-Catego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Sub-Category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Sub-Category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Sub-Category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Sub-Category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Sub-Category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Sub-Category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Sub-Category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Sub-Category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Sub-Category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Sub-Category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Sub-Category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Sub-Catego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Sub-Categor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Sub-Category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Sub-Catego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Sub-Categor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Sub-Catego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Sub-Category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Sub-Categor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Sub-Categor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Sub-Catego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Sub-Category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Sub-Category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Sub-Catego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Sub-Category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Sub-Categor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Sub-Catego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Sub-Category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Sub-Category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ub-Catego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ub-Category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ub-Category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ub-Category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ub-Category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ub-Category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ub-Category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ub-Category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ub-Category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ub-Catego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ub-Category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ub-Category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ub-Category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ub-Category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ub-Category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ub-Category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ub-Category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ub-Categor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ub-Category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ub-Category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Sub-Category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Sub-Category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Sub-Categor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Sub-Category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Sub-Category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Sub-Category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Sub-Category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Sub-Category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Sub-Categor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Sub-Categor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Sub-Category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Sub-Category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Sub-Catego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Sub-Catego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Sub-Category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Sub-Category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Sub-Category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Sub-Category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Sub-Category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Sub-Category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ub-Category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ub-Catego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ub-Category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ub-Catego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ub-Category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ub-Categor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ub-Category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ub-Catego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ub-Category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ub-Catego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ub-Catego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ub-Category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ub-Catego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ub-Category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ub-Category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ub-Categor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ub-Catego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ub-Category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ub-Category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ub-Catego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ub-Category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ub-Category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ub-Catego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ub-Category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ub-Category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ub-Category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ub-Category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ub-Category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ub-Category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ub-Category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ub-Category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ub-Catego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ub-Categor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ub-Catego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ub-Category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ub-Catego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ub-Category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ub-Categor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ub-Categor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ub-Category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ub-Category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ub-Category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ub-Category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ub-Category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ub-Categor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ub-Category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ub-Category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ub-Category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ub-Category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ub-Category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ub-Category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ub-Category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ub-Catego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ub-Category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ub-Categor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ub-Categor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ub-Category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ub-Category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ub-Category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ub-Category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ub-Category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ub-Catego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ub-Category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ub-Catego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ub-Catego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ub-Category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ub-Category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ub-Category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ub-Category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ub-Category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ub-Catego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ub-Category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ub-Category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ub-Category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ub-Category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ub-Category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ub-Category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ub-Categor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ub-Category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ub-Category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ub-Category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ub-Category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ub-Category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ub-Category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ub-Categor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ub-Categor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ub-Catego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ub-Category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ub-Category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ub-Category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ub-Category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ub-Category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ub-Category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ub-Category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ub-Category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ub-Category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ub-Category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ub-Catego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ub-Catego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ub-Category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ub-Category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ub-Category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ub-Category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ub-Categor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ub-Category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ub-Category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ub-Category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ub-Catego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ub-Category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ub-Category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ub-Catego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ub-Category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ub-Category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ub-Category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ub-Category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ub-Categor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ub-Category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ub-Catego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ub-Catego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ub-Category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ub-Category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ub-Category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ub-Category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ub-Catego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ub-Category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ub-Category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ub-Categor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ub-Category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ub-Category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ub-Catego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ub-Category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ub-Category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ub-Category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ub-Category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ub-Category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ub-Category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ub-Categor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ub-Categor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ub-Category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ub-Category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ub-Category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ub-Catego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ub-Category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ub-Category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ub-Catego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ub-Category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ub-Catego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Sub-Category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Sub-Catego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Sub-Category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Sub-Category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Sub-Category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Sub-Category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Sub-Category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Sub-Category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Sub-Category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Sub-Category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Sub-Category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Sub-Category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Sub-Category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Sub-Category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Sub-Category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Sub-Category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Sub-Category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Sub-Category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Sub-Category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Sub-Category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Sub-Category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Sub-Category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Sub-Category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Sub-Category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Sub-Category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Sub-Categor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Sub-Category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Sub-Category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Sub-Category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Sub-Categor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Sub-Category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Sub-Category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Sub-Category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Sub-Category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Sub-Catego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Sub-Categor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Sub-Category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Sub-Categor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Sub-Category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Sub-Category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Sub-Category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Sub-Category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Sub-Categor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Sub-Categor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Sub-Catego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Sub-Category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Sub-Category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Sub-Catego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Sub-Category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Sub-Category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Sub-Category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Sub-Category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Sub-Category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Sub-Category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Sub-Category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Sub-Category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Sub-Categor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Sub-Categor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Sub-Category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Sub-Category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Sub-Category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Sub-Category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Sub-Category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Sub-Category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Sub-Catego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Sub-Catego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Sub-Category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Sub-Catego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Sub-Category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Sub-Catego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Sub-Catego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Sub-Category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Sub-Category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Sub-Category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Sub-Category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Sub-Category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Sub-Categor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Sub-Categor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Sub-Category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Sub-Category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Sub-Categor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Sub-Category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Sub-Category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Sub-Category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Sub-Category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Sub-Catego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Sub-Catego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Sub-Category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Sub-Category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Sub-Category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Sub-Category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Sub-Category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Sub-Category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Sub-Categor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Sub-Category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Sub-Category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Sub-Catego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Sub-Categor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Sub-Category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Sub-Category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Sub-Category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Sub-Category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Sub-Category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Sub-Category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Sub-Category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Sub-Category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Sub-Catego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Sub-Catego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Sub-Category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Sub-Categor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Sub-Categor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Sub-Category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Sub-Catego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Sub-Category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Sub-Category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Sub-Category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Sub-Category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Sub-Category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Sub-Category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Sub-Categor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Sub-Category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Sub-Catego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Sub-Category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Sub-Category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Sub-Category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Sub-Category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Sub-Category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Sub-Category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Sub-Category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Sub-Catego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Sub-Catego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Sub-Category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Sub-Category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Sub-Categor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Sub-Category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Sub-Category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Sub-Catego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Sub-Category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Sub-Categor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Sub-Categor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Sub-Category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Sub-Category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Sub-Category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Sub-Category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Sub-Category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Sub-Catego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Sub-Category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Sub-Catego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Sub-Category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Sub-Category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Sub-Catego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Sub-Category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Sub-Category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Sub-Categor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Sub-Category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Sub-Catego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Sub-Catego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Sub-Catego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Sub-Category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Sub-Category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Sub-Category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Sub-Catego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Sub-Category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Sub-Category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Sub-Category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Sub-Category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Sub-Category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Sub-Category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Sub-Category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Sub-Categor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Sub-Category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Sub-Category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Sub-Category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Sub-Category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Sub-Category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Sub-Category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Sub-Category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Sub-Categor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Sub-Category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Sub-Category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Sub-Category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Sub-Category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Sub-Category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Sub-Category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Sub-Category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Sub-Catego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Sub-Categor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Sub-Categor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Sub-Category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Sub-Category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Sub-Category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Sub-Category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Sub-Category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Sub-Category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Sub-Category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Sub-Category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Sub-Category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Sub-Category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Sub-Category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Sub-Categor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Sub-Categor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Sub-Categor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Sub-Category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Sub-Category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Sub-Categor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Sub-Category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Sub-Categor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Sub-Category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Sub-Category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Sub-Category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Sub-Catego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Sub-Category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Sub-Category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Sub-Category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Sub-Category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Sub-Category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Sub-Category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Sub-Category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Sub-Catego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Sub-Category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Sub-Categor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Sub-Category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Sub-Category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Sub-Categor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Sub-Categor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Sub-Category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Sub-Category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Sub-Categor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Sub-Categor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Sub-Category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Sub-Category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Sub-Catego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Sub-Category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Sub-Category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Sub-Category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Sub-Category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Sub-Category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Sub-Category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Sub-Categor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Sub-Category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Sub-Category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Sub-Category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Sub-Category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Sub-Category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Sub-Category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Sub-Category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Sub-Category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Sub-Categor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Sub-Category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Sub-Category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Sub-Category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Sub-Category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Sub-Catego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Sub-Category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Sub-Category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Sub-Catego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Sub-Category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Sub-Category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Sub-Category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Sub-Category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Sub-Category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Sub-Category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Sub-Category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Sub-Category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Sub-Category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Sub-Category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Sub-Categor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Sub-Categor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Sub-Category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Sub-Catego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Sub-Category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Sub-Catego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Sub-Category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Sub-Category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Sub-Category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Sub-Categor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Sub-Category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Sub-Category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Sub-Category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Sub-Categor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Sub-Categor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Sub-Category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Sub-Category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Sub-Category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Sub-Category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Sub-Catego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Sub-Category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Sub-Category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Sub-Category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Sub-Category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Sub-Categor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Sub-Category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Sub-Catego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Sub-Category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Sub-Category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Sub-Catego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Sub-Catego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Sub-Category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Sub-Category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Sub-Categor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Sub-Catego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Sub-Category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Sub-Categor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Sub-Category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Sub-Catego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Sub-Category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Sub-Categor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Sub-Category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Sub-Category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Sub-Category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Sub-Category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Sub-Catego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Sub-Categor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Sub-Category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Sub-Categor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Sub-Category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Sub-Category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Sub-Category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Sub-Catego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Sub-Category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Sub-Category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Sub-Category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Sub-Category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Sub-Category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Sub-Category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Sub-Category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Sub-Catego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Sub-Category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Sub-Category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Sub-Catego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Sub-Catego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Sub-Category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Sub-Category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Sub-Category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Sub-Categor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Sub-Category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Sub-Category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Sub-Category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Sub-Category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Sub-Category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Sub-Category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Sub-Category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Sub-Category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Sub-Category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Sub-Category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Sub-Category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Sub-Category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Sub-Category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Sub-Category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Sub-Categor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Sub-Category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Sub-Category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Sub-Category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Sub-Category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Sub-Category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Sub-Categor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Sub-Category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Sub-Catego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Sub-Category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Sub-Catego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Sub-Category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Sub-Categor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Sub-Category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Sub-Categor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Sub-Category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Sub-Category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Sub-Category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Sub-Catego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Sub-Category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Sub-Category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Sub-Category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Sub-Categor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Sub-Category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Sub-Category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Sub-Category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Sub-Categor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Sub-Catego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Sub-Categor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Sub-Category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Sub-Categor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Sub-Categor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Sub-Category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Sub-Category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Sub-Category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Sub-Category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Sub-Category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Sub-Catego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Sub-Categor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Sub-Category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Sub-Category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Sub-Category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Sub-Category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Sub-Category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Sub-Category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Sub-Category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Sub-Category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Sub-Category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Sub-Category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Sub-Category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Sub-Categor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Sub-Catego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Sub-Category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Sub-Category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Sub-Category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Sub-Category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Sub-Category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Sub-Category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Sub-Category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Sub-Category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Sub-Category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Sub-Category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Sub-Category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Sub-Category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Sub-Catego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Sub-Category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Sub-Category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Sub-Category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Sub-Category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Sub-Category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Sub-Category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Sub-Category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Sub-Category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Sub-Category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Sub-Categor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Sub-Category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Sub-Category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Sub-Catego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Sub-Category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Sub-Category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Sub-Category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Sub-Category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Sub-Categor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Sub-Categor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Sub-Category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Sub-Category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Sub-Category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Sub-Category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Sub-Catego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Sub-Catego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Sub-Category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Sub-Category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Sub-Category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Sub-Category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Sub-Category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Sub-Category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Sub-Category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Sub-Category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Sub-Category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Sub-Category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Sub-Category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Sub-Category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Sub-Category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Sub-Category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Sub-Categor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Sub-Category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Sub-Category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Sub-Category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Sub-Category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Sub-Category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Sub-Category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Sub-Category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Sub-Categor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Sub-Category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Sub-Catego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Sub-Catego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Sub-Catego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Sub-Category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Sub-Category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Sub-Category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Sub-Category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Sub-Category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Sub-Category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Sub-Category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Sub-Catego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Sub-Categor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Sub-Category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Sub-Category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Sub-Catego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Sub-Category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Sub-Category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Sub-Category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Sub-Category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Sub-Category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Sub-Category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Sub-Category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Sub-Category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Sub-Category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Sub-Category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Sub-Category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Sub-Catego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Sub-Category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Sub-Category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Sub-Category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Sub-Category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Sub-Category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Sub-Categor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Sub-Category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Sub-Category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Sub-Category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Sub-Categor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Sub-Category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Sub-Category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Sub-Category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Sub-Category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Sub-Category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Sub-Category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Sub-Category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Sub-Category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Sub-Category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Sub-Category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Sub-Category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Sub-Category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Sub-Categor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Sub-Category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Sub-Category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Sub-Category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Sub-Category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Sub-Category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Sub-Category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Sub-Category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Sub-Category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Sub-Category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Sub-Catego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Sub-Category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Sub-Category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Sub-Category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Sub-Category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Sub-Categor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Sub-Catego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Sub-Category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Sub-Categor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Sub-Category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Sub-Category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Sub-Category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Sub-Category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Sub-Category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Sub-Category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Sub-Category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Sub-Categor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Sub-Categor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Sub-Category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Sub-Category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Sub-Categor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Sub-Categor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Sub-Category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Sub-Category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Sub-Category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Sub-Categor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Sub-Category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Sub-Category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Sub-Categor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Sub-Categor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Sub-Category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Sub-Catego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Sub-Category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Sub-Category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Sub-Category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Sub-Categor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Sub-Category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Sub-Category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Sub-Category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Sub-Category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Sub-Category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Sub-Category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Sub-Category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Sub-Categor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Sub-Category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Sub-Catego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Sub-Category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Sub-Category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Sub-Category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Sub-Category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Sub-Category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Sub-Category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Sub-Categor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Sub-Category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Sub-Catego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Sub-Category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Sub-Category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Sub-Categor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Sub-Categor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Sub-Category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Sub-Category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Sub-Category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Sub-Categor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Sub-Category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Sub-Category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Sub-Category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Sub-Category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Sub-Catego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Sub-Catego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Sub-Category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Sub-Categor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Sub-Category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Sub-Catego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Sub-Category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Sub-Categor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Sub-Catego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Sub-Category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Sub-Category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Sub-Category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Sub-Category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Sub-Category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Sub-Category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Sub-Category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Sub-Category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Sub-Category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Sub-Categor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Sub-Category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Sub-Category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Sub-Categor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Sub-Categor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Sub-Category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Sub-Category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Sub-Category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Sub-Category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Sub-Category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Sub-Category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Sub-Category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Sub-Catego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Sub-Catego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Sub-Category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Sub-Catego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Sub-Category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Sub-Category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Sub-Category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Sub-Category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Sub-Category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Sub-Category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Sub-Catego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Sub-Category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Sub-Category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Sub-Categor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Sub-Category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Sub-Category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Sub-Category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Sub-Categor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Sub-Categor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Sub-Categor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Sub-Category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Sub-Categor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Sub-Category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Sub-Category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Sub-Categor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Sub-Category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Sub-Category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Sub-Category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Sub-Catego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Sub-Category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Sub-Category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Sub-Category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Sub-Category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Sub-Categor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Sub-Category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Sub-Categor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Sub-Category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Sub-Categor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Sub-Category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Sub-Category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Sub-Categor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Sub-Category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Sub-Category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Sub-Category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Sub-Categor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Sub-Categor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Sub-Category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Sub-Category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Sub-Category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Sub-Catego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Sub-Category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Sub-Category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Sub-Category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Sub-Category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Sub-Category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Sub-Category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Sub-Category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Sub-Categor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Sub-Category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Sub-Category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Sub-Category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Sub-Category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Sub-Category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Sub-Category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Sub-Categor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Sub-Category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Sub-Category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Sub-Category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Sub-Category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Sub-Categor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Sub-Catego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Sub-Category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Sub-Category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Sub-Categor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Sub-Catego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Sub-Category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Sub-Categor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Sub-Categor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Sub-Category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Sub-Category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Sub-Category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Sub-Category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Sub-Category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Sub-Categor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Sub-Categor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Sub-Catego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Sub-Category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Sub-Category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Sub-Category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Sub-Category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Sub-Categor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Sub-Categor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Sub-Categor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Sub-Category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Sub-Categor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Sub-Category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Sub-Category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Sub-Category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Sub-Category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Sub-Category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Sub-Categor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Sub-Category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Sub-Category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Sub-Category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Sub-Categor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Sub-Category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Sub-Category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Sub-Categor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Sub-Category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Sub-Category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Sub-Category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Sub-Categor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Sub-Category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Sub-Category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Sub-Category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Sub-Category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Sub-Category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Sub-Category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Sub-Category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Sub-Category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Sub-Category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Sub-Category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Sub-Category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Sub-Category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Sub-Category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Sub-Category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Sub-Category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Sub-Catego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Sub-Category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Sub-Catego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Sub-Category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Sub-Category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Sub-Catego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Sub-Category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Sub-Catego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Sub-Catego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Sub-Category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Sub-Category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Sub-Category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Sub-Category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Sub-Categor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Sub-Catego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Sub-Catego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Sub-Category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Sub-Category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Sub-Category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Sub-Categor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Sub-Category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Sub-Catego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Sub-Category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Sub-Catego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Sub-Category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Sub-Category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Sub-Categor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Sub-Category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Sub-Category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Sub-Category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Sub-Category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Sub-Category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Sub-Category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Sub-Category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Sub-Categor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Sub-Category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Sub-Category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Sub-Category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Sub-Category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Sub-Category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Sub-Category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Sub-Category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Sub-Category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Sub-Category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Sub-Category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Sub-Catego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Sub-Category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Sub-Category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Sub-Category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Sub-Category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Sub-Category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Sub-Category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Sub-Category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Sub-Category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Sub-Category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Sub-Category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Sub-Category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Sub-Category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Sub-Category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Sub-Category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Sub-Category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Sub-Category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Sub-Category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Sub-Category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Sub-Category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Sub-Category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Sub-Catego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Sub-Category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Sub-Category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Sub-Category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Sub-Category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Sub-Category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Sub-Catego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Sub-Category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Sub-Category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Sub-Catego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Sub-Category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Sub-Categor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Sub-Category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Sub-Category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Sub-Categor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Sub-Category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Sub-Category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Sub-Categor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Sub-Category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Sub-Category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Sub-Category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Sub-Categor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Sub-Category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Sub-Category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Sub-Category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Sub-Category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Sub-Categor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Sub-Category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Sub-Categor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Sub-Category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Sub-Category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Sub-Category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Sub-Catego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Sub-Categor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Sub-Category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Sub-Categor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Sub-Category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Sub-Categor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Sub-Catego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Sub-Category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Sub-Category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Sub-Categor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Sub-Categor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Sub-Category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Sub-Category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Sub-Catego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Sub-Category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Sub-Categor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Sub-Category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Sub-Category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Sub-Category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Sub-Categor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Sub-Category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Sub-Category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Sub-Categor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Sub-Catego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Sub-Category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Sub-Category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Sub-Category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Sub-Category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Sub-Categor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Sub-Category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Sub-Category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Sub-Catego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Sub-Category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Sub-Category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Sub-Catego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Sub-Category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Sub-Categor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Sub-Category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Sub-Category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Sub-Category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Sub-Categor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Sub-Catego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Sub-Category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Sub-Category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Sub-Category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Sub-Category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Sub-Category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Sub-Category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Sub-Category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Sub-Category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Sub-Category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Sub-Category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Sub-Category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Sub-Categor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Sub-Category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Sub-Catego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Sub-Category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Sub-Category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Sub-Catego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Sub-Category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Sub-Category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Sub-Category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Sub-Category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Sub-Category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Sub-Categor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Sub-Categor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Sub-Category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Sub-Category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Sub-Categor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Sub-Category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Sub-Category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Sub-Category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Sub-Category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Sub-Category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Sub-Category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Sub-Category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Sub-Category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Sub-Category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Sub-Category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Sub-Categor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Sub-Category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Sub-Category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Sub-Category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Sub-Category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Sub-Categor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Sub-Category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Sub-Category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Sub-Category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Sub-Category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Sub-Category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Sub-Categor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Sub-Category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Sub-Category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Sub-Category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Sub-Categor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Sub-Category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Sub-Category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Sub-Catego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Sub-Category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Sub-Category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Sub-Category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Sub-Categor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Sub-Category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Sub-Category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Sub-Category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Sub-Category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Sub-Catego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Sub-Category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Sub-Category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Sub-Category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Sub-Category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Sub-Category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Sub-Category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Sub-Category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Sub-Category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Sub-Categor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Sub-Catego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Sub-Category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Sub-Category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Sub-Category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Sub-Category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Sub-Category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Sub-Category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Sub-Category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Sub-Catego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Sub-Category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Sub-Category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Sub-Category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Sub-Category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Sub-Category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Sub-Category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Sub-Category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Sub-Category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Sub-Category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Sub-Category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Sub-Category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Sub-Category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Sub-Category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Sub-Categor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Sub-Catego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Sub-Catego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Sub-Category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x v="0"/>
    <d v="1945-07-21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x v="7"/>
    <d v="1946-07-04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x v="12"/>
    <d v="1944-07-14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13"/>
    <d v="1946-06-22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21"/>
    <d v="1944-09-24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23"/>
    <d v="1945-04-28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35"/>
    <d v="1945-04-26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x v="48"/>
    <d v="1945-02-27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52"/>
    <d v="1944-07-15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x v="55"/>
    <d v="1946-05-2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x v="57"/>
    <d v="1945-04-23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x v="65"/>
    <d v="1944-08-09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76"/>
    <d v="1941-12-25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103"/>
    <d v="1944-03-05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x v="105"/>
    <d v="1946-05-13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x v="114"/>
    <d v="1942-01-11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x v="117"/>
    <d v="1940-06-07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x v="127"/>
    <d v="1945-04-01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1944-06-14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1946-05-30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146"/>
    <d v="1947-01-17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x v="151"/>
    <d v="1945-06-16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164"/>
    <d v="1944-09-17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1945-08-03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1945-11-24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1947-01-06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  <x v="184"/>
    <d v="1944-08-30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x v="189"/>
    <d v="1946-09-02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1946-08-3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x v="201"/>
    <d v="1945-02-06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205"/>
    <d v="1945-10-04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x v="216"/>
    <d v="1945-04-20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1945-05-13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x v="220"/>
    <d v="1945-08-18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1946-04-07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1945-07-07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1946-01-03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260"/>
    <d v="1940-07-15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261"/>
    <d v="1942-06-06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282"/>
    <d v="1940-02-21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306"/>
    <d v="1943-03-19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355"/>
    <d v="1944-11-29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371"/>
    <d v="1943-01-3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404"/>
    <d v="1944-02-04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1945-10-20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1944-10-15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1943-11-01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1944-01-24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459"/>
    <d v="1941-11-11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d v="1946-05-17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1942-07-10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1945-05-04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489"/>
    <d v="1942-01-03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d v="1944-02-09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515"/>
    <d v="1945-12-27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527"/>
    <d v="1947-02-16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1946-06-11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x v="569"/>
    <d v="1945-12-30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x v="577"/>
    <d v="1946-05-19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1945-03-13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1945-03-14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x v="588"/>
    <d v="1946-11-16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593"/>
    <d v="1945-04-04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597"/>
    <d v="1946-07-30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1944-08-26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1946-01-17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1945-12-07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x v="633"/>
    <d v="1946-06-16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d v="1945-02-24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1947-02-24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x v="638"/>
    <d v="1947-03-24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x v="644"/>
    <d v="1944-10-27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647"/>
    <d v="1946-03-16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658"/>
    <d v="1945-07-24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683"/>
    <d v="1946-10-30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x v="689"/>
    <d v="1946-12-07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695"/>
    <d v="1944-10-29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x v="704"/>
    <d v="1947-02-19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708"/>
    <d v="1944-09-11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x v="709"/>
    <d v="1944-12-03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x v="716"/>
    <d v="1944-11-29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x v="729"/>
    <d v="1942-09-18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733"/>
    <d v="1943-12-19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740"/>
    <d v="1945-06-19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x v="745"/>
    <d v="1943-05-02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757"/>
    <d v="1942-12-05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805"/>
    <d v="1941-07-14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806"/>
    <d v="1941-09-05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808"/>
    <d v="1944-12-20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810"/>
    <d v="1942-08-3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814"/>
    <d v="1941-05-29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818"/>
    <d v="1942-08-06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824"/>
    <d v="1940-04-16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x v="830"/>
    <d v="1943-03-21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d v="1942-01-19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x v="835"/>
    <d v="1942-05-18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x v="846"/>
    <d v="1944-03-08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1945-09-19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905"/>
    <d v="1941-01-22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918"/>
    <d v="1944-11-29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1940-07-06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x v="931"/>
    <d v="1944-03-14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942"/>
    <d v="1946-02-16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x v="945"/>
    <d v="1947-02-17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950"/>
    <d v="1946-01-15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951"/>
    <d v="1946-06-03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962"/>
    <d v="1946-02-09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1946-09-30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x v="996"/>
    <d v="1944-07-25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d v="1945-04-02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1031"/>
    <d v="1945-12-14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1048"/>
    <d v="1946-09-24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1946-02-10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1945-03-24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1946-05-01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d v="1944-01-03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x v="1083"/>
    <d v="1944-07-31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x v="1085"/>
    <d v="1946-03-13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1944-06-13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1088"/>
    <d v="1944-04-22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1097"/>
    <d v="1944-02-29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x v="1100"/>
    <d v="1946-02-12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x v="1127"/>
    <d v="1944-11-12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1945-08-04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1148"/>
    <d v="1946-11-30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x v="1149"/>
    <d v="1946-06-15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1945-09-05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x v="1152"/>
    <d v="1945-05-13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x v="1171"/>
    <d v="1944-11-11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1180"/>
    <d v="1944-06-26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x v="1206"/>
    <d v="1947-03-10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1209"/>
    <d v="1947-02-24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1218"/>
    <d v="1945-10-30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d v="1946-12-03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1222"/>
    <d v="1946-03-3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1235"/>
    <d v="1943-12-14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1238"/>
    <d v="1941-08-04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d v="1943-08-06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1289"/>
    <d v="1947-01-03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1946-11-30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1306"/>
    <d v="1944-12-02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x v="1307"/>
    <d v="1946-02-15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1338"/>
    <d v="1945-07-31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1365"/>
    <d v="1945-03-14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x v="1371"/>
    <d v="1945-05-05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1377"/>
    <d v="1947-02-02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d v="1946-07-3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d v="1945-06-03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1385"/>
    <d v="1946-04-28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d v="1946-03-02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1394"/>
    <d v="1947-02-28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1404"/>
    <d v="1945-02-20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1405"/>
    <d v="1944-11-26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1419"/>
    <d v="1946-10-08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1946-04-20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x v="1455"/>
    <d v="1944-09-03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1944-11-28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x v="1461"/>
    <d v="1944-10-19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1463"/>
    <d v="1943-04-06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d v="1946-01-10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d v="1943-10-15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1483"/>
    <d v="1946-07-21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1500"/>
    <d v="1943-04-30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1503"/>
    <d v="1946-10-22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d v="1944-06-18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x v="1568"/>
    <d v="1944-12-22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x v="1581"/>
    <d v="1945-12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1585"/>
    <d v="1946-12-24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7"/>
    <d v="1944-12-11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1945-10-07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1591"/>
    <d v="1946-04-02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1945-03-26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1610"/>
    <d v="1942-12-14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1617"/>
    <d v="1943-10-3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x v="1637"/>
    <d v="1939-12-30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1640"/>
    <d v="1940-08-01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x v="1654"/>
    <d v="1942-04-17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x v="1670"/>
    <d v="1940-07-03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1941-07-20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1688"/>
    <d v="1947-04-08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1701"/>
    <d v="1945-01-13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1717"/>
    <d v="1946-04-20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1945-10-23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1946-08-06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1737"/>
    <d v="1945-07-18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1945-07-14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x v="1747"/>
    <d v="1945-11-11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x v="1751"/>
    <d v="1945-03-17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1758"/>
    <d v="1946-07-13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1760"/>
    <d v="1946-02-23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1761"/>
    <d v="1945-09-10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1790"/>
    <d v="1945-02-03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1798"/>
    <d v="1946-02-02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x v="1801"/>
    <d v="1945-12-13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1806"/>
    <d v="1944-09-28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1809"/>
    <d v="1945-02-27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1823"/>
    <d v="1942-10-23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x v="1825"/>
    <d v="1943-07-10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x v="1833"/>
    <d v="1943-03-01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1835"/>
    <d v="1946-03-30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1840"/>
    <d v="1943-05-06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1858"/>
    <d v="1941-12-14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x v="1879"/>
    <d v="1946-03-13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1893"/>
    <d v="1941-04-14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x v="1916"/>
    <d v="1946-11-06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1920"/>
    <d v="1945-10-19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1926"/>
    <d v="1940-10-31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1953"/>
    <d v="1942-03-01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x v="1956"/>
    <d v="1945-04-16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6"/>
    <d v="1946-03-13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1987"/>
    <d v="1945-02-27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x v="1991"/>
    <d v="1945-07-01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2009"/>
    <d v="1946-11-22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2028"/>
    <d v="1940-03-13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2039"/>
    <d v="1946-11-30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2048"/>
    <d v="1943-05-22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2057"/>
    <d v="1946-02-24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x v="2088"/>
    <d v="1940-09-09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x v="2098"/>
    <d v="1942-03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2102"/>
    <d v="1941-05-03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2112"/>
    <d v="1943-04-14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2117"/>
    <d v="1945-10-25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x v="2126"/>
    <d v="1944-12-06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x v="2129"/>
    <d v="1946-03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x v="2143"/>
    <d v="1940-07-19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6"/>
    <d v="1946-02-09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1940-07-29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x v="2156"/>
    <d v="1943-09-15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x v="2160"/>
    <d v="1942-05-18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x v="2163"/>
    <d v="1945-06-06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2194"/>
    <d v="1946-03-25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2195"/>
    <d v="1945-08-09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x v="2198"/>
    <d v="1945-11-12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2214"/>
    <d v="1944-02-05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2246"/>
    <d v="1945-09-02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2257"/>
    <d v="1946-06-18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x v="2283"/>
    <d v="1942-05-08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x v="2296"/>
    <d v="1942-02-21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2300"/>
    <d v="1942-06-27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2312"/>
    <d v="1944-04-16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1947-03-19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1947-01-02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x v="2355"/>
    <d v="1945-04-30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2372"/>
    <d v="1945-04-22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1945-08-24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2401"/>
    <d v="1946-03-04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1944-08-08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2420"/>
    <d v="1944-11-08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21"/>
    <d v="1945-02-19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2423"/>
    <d v="1944-12-29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7"/>
    <d v="1946-03-22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x v="2430"/>
    <d v="1946-02-10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x v="2440"/>
    <d v="1946-02-11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x v="2462"/>
    <d v="1942-07-18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2476"/>
    <d v="1944-11-01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x v="2478"/>
    <d v="1943-01-12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x v="2491"/>
    <d v="1941-01-14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x v="2506"/>
    <d v="1945-10-01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x v="2528"/>
    <d v="1945-08-18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1939-12-3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2556"/>
    <d v="1942-12-23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x v="2562"/>
    <d v="1946-10-10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1945-01-10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2581"/>
    <d v="1945-11-14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x v="2585"/>
    <d v="1944-07-03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4"/>
    <d v="1944-08-05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x v="2602"/>
    <d v="1944-11-10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2617"/>
    <d v="1944-10-18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2627"/>
    <d v="1945-11-24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x v="2648"/>
    <d v="1946-03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x v="2654"/>
    <d v="1945-04-19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2658"/>
    <d v="1946-07-29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2667"/>
    <d v="1946-02-08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x v="2679"/>
    <d v="1945-02-26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1945-06-27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2690"/>
    <d v="1945-06-01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2704"/>
    <d v="1947-04-04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2709"/>
    <d v="1946-10-03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x v="2713"/>
    <d v="1945-12-22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2725"/>
    <d v="1947-02-28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x v="2740"/>
    <d v="1945-03-09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x v="2748"/>
    <d v="1946-09-01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2756"/>
    <d v="1944-01-10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2762"/>
    <d v="1942-03-17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x v="2779"/>
    <d v="1945-11-20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x v="2785"/>
    <d v="1946-08-04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x v="2788"/>
    <d v="1946-07-28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2800"/>
    <d v="1945-01-02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x v="2806"/>
    <d v="1945-08-03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2829"/>
    <d v="1946-06-01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x v="2832"/>
    <d v="1944-11-21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x v="2863"/>
    <d v="1944-09-07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2871"/>
    <d v="1944-12-19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x v="2884"/>
    <d v="1944-12-03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2892"/>
    <d v="1944-08-23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x v="2893"/>
    <d v="1945-01-07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13"/>
    <d v="1944-09-04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2936"/>
    <d v="1944-10-11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x v="2971"/>
    <d v="1944-08-29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2988"/>
    <d v="1946-06-19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2992"/>
    <d v="1946-10-08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x v="3006"/>
    <d v="1944-12-12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x v="3034"/>
    <d v="1946-10-3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3040"/>
    <d v="1945-06-24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3060"/>
    <d v="1945-09-26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3062"/>
    <d v="1945-09-28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3063"/>
    <d v="1946-10-21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x v="3075"/>
    <d v="1946-08-18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3107"/>
    <d v="1945-05-09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  <x v="3121"/>
    <d v="1944-09-24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3124"/>
    <d v="1945-01-31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x v="3130"/>
    <d v="1947-04-13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3131"/>
    <d v="1947-04-07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3156"/>
    <d v="1942-05-3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3157"/>
    <d v="1944-07-17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3166"/>
    <d v="1944-11-24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3168"/>
    <d v="1944-06-11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x v="3211"/>
    <d v="1944-08-13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x v="3219"/>
    <d v="1945-03-20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1947-01-16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3247"/>
    <d v="1945-07-10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3251"/>
    <d v="1945-06-19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3263"/>
    <d v="1945-10-28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  <x v="3270"/>
    <d v="1945-07-10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x v="3284"/>
    <d v="1946-01-27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3301"/>
    <d v="1946-07-3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3308"/>
    <d v="1946-04-12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3317"/>
    <d v="1946-06-07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3359"/>
    <d v="1947-02-24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  <x v="3394"/>
    <d v="1944-07-25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3432"/>
    <d v="1946-02-03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x v="3446"/>
    <d v="1945-02-03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3466"/>
    <d v="1946-04-18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3469"/>
    <d v="1946-04-27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1946-04-09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x v="3563"/>
    <d v="1946-07-3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3571"/>
    <d v="1944-10-28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3572"/>
    <d v="1945-06-19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x v="3585"/>
    <d v="1944-12-19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x v="3594"/>
    <d v="1946-09-03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3599"/>
    <d v="1945-08-28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x v="3606"/>
    <d v="1946-08-13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3622"/>
    <d v="1944-09-26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3634"/>
    <d v="1947-01-13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1946-09-29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x v="3657"/>
    <d v="1946-05-3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3665"/>
    <d v="1945-10-26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x v="3691"/>
    <d v="1945-02-28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x v="3699"/>
    <d v="1944-10-13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3710"/>
    <d v="1945-04-01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3718"/>
    <d v="1945-02-25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1945-06-20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x v="3722"/>
    <d v="1946-02-09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  <x v="3734"/>
    <d v="1945-05-23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  <x v="3736"/>
    <d v="1945-03-21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1944-09-04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1944-08-08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3746"/>
    <d v="1946-10-07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3757"/>
    <d v="1944-11-29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x v="3758"/>
    <d v="1944-05-17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1945-06-11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3772"/>
    <d v="1946-11-28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3777"/>
    <d v="1944-09-25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1946-11-21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1944-07-04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1945-10-20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3836"/>
    <d v="1946-08-02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3849"/>
    <d v="1945-06-09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3853"/>
    <d v="1944-08-30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3860"/>
    <d v="1944-08-10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1944-11-10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x v="3867"/>
    <d v="1946-06-17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1946-05-08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3890"/>
    <d v="1945-08-13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1945-08-12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3987"/>
    <d v="1944-05-14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3999"/>
    <d v="1944-08-29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4003"/>
    <d v="1945-02-13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x v="4017"/>
    <d v="1944-09-02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  <x v="4034"/>
    <d v="1945-04-01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x v="4040"/>
    <d v="1945-07-16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x v="4086"/>
    <d v="1945-11-19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113"/>
    <d v="1946-01-06T06:34:00"/>
  </r>
  <r>
    <m/>
    <m/>
    <m/>
    <m/>
    <m/>
    <x v="4"/>
    <x v="21"/>
    <m/>
    <m/>
    <m/>
    <m/>
    <m/>
    <m/>
    <x v="41"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CBA90-5131-47F6-9F57-82B46706F2F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F9D80-97C2-46A5-9570-D71A31AA5CB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5:G4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32"/>
        <item x="29"/>
        <item x="23"/>
        <item x="28"/>
        <item x="37"/>
        <item x="30"/>
        <item x="24"/>
        <item x="13"/>
        <item x="2"/>
        <item x="8"/>
        <item x="7"/>
        <item x="0"/>
        <item x="31"/>
        <item x="34"/>
        <item x="12"/>
        <item x="39"/>
        <item x="1"/>
        <item x="20"/>
        <item x="10"/>
        <item x="17"/>
        <item x="26"/>
        <item x="35"/>
        <item x="6"/>
        <item x="15"/>
        <item x="33"/>
        <item x="14"/>
        <item x="5"/>
        <item x="18"/>
        <item x="11"/>
        <item x="4"/>
        <item x="9"/>
        <item x="19"/>
        <item x="27"/>
        <item x="21"/>
        <item x="36"/>
        <item x="38"/>
        <item x="3"/>
        <item x="22"/>
        <item x="25"/>
        <item x="16"/>
        <item x="40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D552F-F557-4B29-9495-12B1C6A6B73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DCFD1-5863-4A1C-A317-2A7CD1DDA23B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19FEB-23FD-4FC5-95D7-2A9F409A3C25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492AA-7280-473B-B4DD-F998EA1EE275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62BE-00C2-435B-9511-0633CD6C673B}">
  <dimension ref="A1:F14"/>
  <sheetViews>
    <sheetView workbookViewId="0">
      <selection activeCell="D9" sqref="D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6" t="s">
        <v>8223</v>
      </c>
      <c r="B1" t="s">
        <v>8312</v>
      </c>
    </row>
    <row r="3" spans="1:6" x14ac:dyDescent="0.25">
      <c r="A3" s="6" t="s">
        <v>8324</v>
      </c>
      <c r="B3" s="6" t="s">
        <v>8314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8322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8323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F1DF-8F80-4EAC-A6C9-97B55B63CFB6}">
  <dimension ref="A2:G49"/>
  <sheetViews>
    <sheetView topLeftCell="A2" zoomScale="115" zoomScaleNormal="115" workbookViewId="0">
      <selection activeCell="E12" sqref="E12"/>
    </sheetView>
  </sheetViews>
  <sheetFormatPr defaultRowHeight="15" x14ac:dyDescent="0.25"/>
  <cols>
    <col min="1" max="1" width="16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3.5703125" bestFit="1" customWidth="1"/>
    <col min="9" max="9" width="30.28515625" bestFit="1" customWidth="1"/>
    <col min="10" max="10" width="13.5703125" bestFit="1" customWidth="1"/>
    <col min="11" max="11" width="30.28515625" bestFit="1" customWidth="1"/>
    <col min="12" max="12" width="18.5703125" bestFit="1" customWidth="1"/>
    <col min="13" max="13" width="35.28515625" bestFit="1" customWidth="1"/>
  </cols>
  <sheetData>
    <row r="2" spans="1:7" x14ac:dyDescent="0.25">
      <c r="A2" s="6" t="s">
        <v>8308</v>
      </c>
      <c r="B2" t="s">
        <v>8312</v>
      </c>
    </row>
    <row r="3" spans="1:7" x14ac:dyDescent="0.25">
      <c r="A3" s="6" t="s">
        <v>8223</v>
      </c>
      <c r="B3" t="s">
        <v>8312</v>
      </c>
    </row>
    <row r="5" spans="1:7" x14ac:dyDescent="0.25">
      <c r="A5" s="6" t="s">
        <v>8324</v>
      </c>
      <c r="B5" s="6" t="s">
        <v>8314</v>
      </c>
    </row>
    <row r="6" spans="1:7" x14ac:dyDescent="0.25">
      <c r="A6" s="6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8326</v>
      </c>
      <c r="G6" t="s">
        <v>8311</v>
      </c>
    </row>
    <row r="7" spans="1:7" x14ac:dyDescent="0.25">
      <c r="A7" s="7" t="s">
        <v>8348</v>
      </c>
      <c r="B7" s="8"/>
      <c r="C7" s="8"/>
      <c r="D7" s="8"/>
      <c r="E7" s="8">
        <v>80</v>
      </c>
      <c r="F7" s="8"/>
      <c r="G7" s="8">
        <v>80</v>
      </c>
    </row>
    <row r="8" spans="1:7" x14ac:dyDescent="0.25">
      <c r="A8" s="7" t="s">
        <v>8371</v>
      </c>
      <c r="B8" s="8"/>
      <c r="C8" s="8">
        <v>20</v>
      </c>
      <c r="D8" s="8"/>
      <c r="E8" s="8"/>
      <c r="F8" s="8"/>
      <c r="G8" s="8">
        <v>20</v>
      </c>
    </row>
    <row r="9" spans="1:7" x14ac:dyDescent="0.25">
      <c r="A9" s="7" t="s">
        <v>8365</v>
      </c>
      <c r="B9" s="8"/>
      <c r="C9" s="8"/>
      <c r="D9" s="8"/>
      <c r="E9" s="8">
        <v>20</v>
      </c>
      <c r="F9" s="8"/>
      <c r="G9" s="8">
        <v>20</v>
      </c>
    </row>
    <row r="10" spans="1:7" x14ac:dyDescent="0.25">
      <c r="A10" s="7" t="s">
        <v>8352</v>
      </c>
      <c r="B10" s="8"/>
      <c r="C10" s="8">
        <v>40</v>
      </c>
      <c r="D10" s="8">
        <v>20</v>
      </c>
      <c r="E10" s="8"/>
      <c r="F10" s="8"/>
      <c r="G10" s="8">
        <v>60</v>
      </c>
    </row>
    <row r="11" spans="1:7" x14ac:dyDescent="0.25">
      <c r="A11" s="7" t="s">
        <v>8372</v>
      </c>
      <c r="B11" s="8"/>
      <c r="C11" s="8">
        <v>11</v>
      </c>
      <c r="D11" s="8"/>
      <c r="E11" s="8">
        <v>9</v>
      </c>
      <c r="F11" s="8"/>
      <c r="G11" s="8">
        <v>20</v>
      </c>
    </row>
    <row r="12" spans="1:7" x14ac:dyDescent="0.25">
      <c r="A12" s="7" t="s">
        <v>8373</v>
      </c>
      <c r="B12" s="8"/>
      <c r="C12" s="8"/>
      <c r="D12" s="8"/>
      <c r="E12" s="8">
        <v>140</v>
      </c>
      <c r="F12" s="8"/>
      <c r="G12" s="8">
        <v>140</v>
      </c>
    </row>
    <row r="13" spans="1:7" x14ac:dyDescent="0.25">
      <c r="A13" s="7" t="s">
        <v>8361</v>
      </c>
      <c r="B13" s="8"/>
      <c r="C13" s="8">
        <v>20</v>
      </c>
      <c r="D13" s="8"/>
      <c r="E13" s="8"/>
      <c r="F13" s="8"/>
      <c r="G13" s="8">
        <v>20</v>
      </c>
    </row>
    <row r="14" spans="1:7" x14ac:dyDescent="0.25">
      <c r="A14" s="7" t="s">
        <v>8353</v>
      </c>
      <c r="B14" s="8"/>
      <c r="C14" s="8">
        <v>60</v>
      </c>
      <c r="D14" s="8"/>
      <c r="E14" s="8"/>
      <c r="F14" s="8"/>
      <c r="G14" s="8">
        <v>60</v>
      </c>
    </row>
    <row r="15" spans="1:7" x14ac:dyDescent="0.25">
      <c r="A15" s="7" t="s">
        <v>8339</v>
      </c>
      <c r="B15" s="8">
        <v>40</v>
      </c>
      <c r="C15" s="8"/>
      <c r="D15" s="8"/>
      <c r="E15" s="8"/>
      <c r="F15" s="8"/>
      <c r="G15" s="8">
        <v>40</v>
      </c>
    </row>
    <row r="16" spans="1:7" x14ac:dyDescent="0.25">
      <c r="A16" s="7" t="s">
        <v>8374</v>
      </c>
      <c r="B16" s="8">
        <v>60</v>
      </c>
      <c r="C16" s="8">
        <v>120</v>
      </c>
      <c r="D16" s="8"/>
      <c r="E16" s="8">
        <v>20</v>
      </c>
      <c r="F16" s="8"/>
      <c r="G16" s="8">
        <v>200</v>
      </c>
    </row>
    <row r="17" spans="1:7" x14ac:dyDescent="0.25">
      <c r="A17" s="7" t="s">
        <v>8375</v>
      </c>
      <c r="B17" s="8">
        <v>100</v>
      </c>
      <c r="C17" s="8">
        <v>60</v>
      </c>
      <c r="D17" s="8"/>
      <c r="E17" s="8"/>
      <c r="F17" s="8"/>
      <c r="G17" s="8">
        <v>160</v>
      </c>
    </row>
    <row r="18" spans="1:7" x14ac:dyDescent="0.25">
      <c r="A18" s="7" t="s">
        <v>8340</v>
      </c>
      <c r="B18" s="8"/>
      <c r="C18" s="8"/>
      <c r="D18" s="8"/>
      <c r="E18" s="8">
        <v>60</v>
      </c>
      <c r="F18" s="8"/>
      <c r="G18" s="8">
        <v>60</v>
      </c>
    </row>
    <row r="19" spans="1:7" x14ac:dyDescent="0.25">
      <c r="A19" s="7" t="s">
        <v>8362</v>
      </c>
      <c r="B19" s="8"/>
      <c r="C19" s="8">
        <v>20</v>
      </c>
      <c r="D19" s="8"/>
      <c r="E19" s="8"/>
      <c r="F19" s="8"/>
      <c r="G19" s="8">
        <v>20</v>
      </c>
    </row>
    <row r="20" spans="1:7" x14ac:dyDescent="0.25">
      <c r="A20" s="7" t="s">
        <v>8345</v>
      </c>
      <c r="B20" s="8"/>
      <c r="C20" s="8">
        <v>20</v>
      </c>
      <c r="D20" s="8"/>
      <c r="E20" s="8"/>
      <c r="F20" s="8"/>
      <c r="G20" s="8">
        <v>20</v>
      </c>
    </row>
    <row r="21" spans="1:7" x14ac:dyDescent="0.25">
      <c r="A21" s="7" t="s">
        <v>8354</v>
      </c>
      <c r="B21" s="8"/>
      <c r="C21" s="8"/>
      <c r="D21" s="8"/>
      <c r="E21" s="8">
        <v>20</v>
      </c>
      <c r="F21" s="8"/>
      <c r="G21" s="8">
        <v>20</v>
      </c>
    </row>
    <row r="22" spans="1:7" x14ac:dyDescent="0.25">
      <c r="A22" s="7" t="s">
        <v>8366</v>
      </c>
      <c r="B22" s="8"/>
      <c r="C22" s="8">
        <v>40</v>
      </c>
      <c r="D22" s="8"/>
      <c r="E22" s="8"/>
      <c r="F22" s="8"/>
      <c r="G22" s="8">
        <v>40</v>
      </c>
    </row>
    <row r="23" spans="1:7" x14ac:dyDescent="0.25">
      <c r="A23" s="7" t="s">
        <v>8341</v>
      </c>
      <c r="B23" s="8"/>
      <c r="C23" s="8"/>
      <c r="D23" s="8"/>
      <c r="E23" s="8">
        <v>60</v>
      </c>
      <c r="F23" s="8"/>
      <c r="G23" s="8">
        <v>60</v>
      </c>
    </row>
    <row r="24" spans="1:7" x14ac:dyDescent="0.25">
      <c r="A24" s="7" t="s">
        <v>8363</v>
      </c>
      <c r="B24" s="8"/>
      <c r="C24" s="8">
        <v>57</v>
      </c>
      <c r="D24" s="8"/>
      <c r="E24" s="8">
        <v>103</v>
      </c>
      <c r="F24" s="8"/>
      <c r="G24" s="8">
        <v>160</v>
      </c>
    </row>
    <row r="25" spans="1:7" x14ac:dyDescent="0.25">
      <c r="A25" s="7" t="s">
        <v>8367</v>
      </c>
      <c r="B25" s="8"/>
      <c r="C25" s="8">
        <v>40</v>
      </c>
      <c r="D25" s="8"/>
      <c r="E25" s="8"/>
      <c r="F25" s="8"/>
      <c r="G25" s="8">
        <v>40</v>
      </c>
    </row>
    <row r="26" spans="1:7" x14ac:dyDescent="0.25">
      <c r="A26" s="7" t="s">
        <v>8349</v>
      </c>
      <c r="B26" s="8"/>
      <c r="C26" s="8">
        <v>100</v>
      </c>
      <c r="D26" s="8"/>
      <c r="E26" s="8"/>
      <c r="F26" s="8"/>
      <c r="G26" s="8">
        <v>100</v>
      </c>
    </row>
    <row r="27" spans="1:7" x14ac:dyDescent="0.25">
      <c r="A27" s="7" t="s">
        <v>8364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7" t="s">
        <v>8355</v>
      </c>
      <c r="B28" s="8"/>
      <c r="C28" s="8"/>
      <c r="D28" s="8"/>
      <c r="E28" s="8">
        <v>40</v>
      </c>
      <c r="F28" s="8"/>
      <c r="G28" s="8">
        <v>40</v>
      </c>
    </row>
    <row r="29" spans="1:7" x14ac:dyDescent="0.25">
      <c r="A29" s="7" t="s">
        <v>8377</v>
      </c>
      <c r="B29" s="8"/>
      <c r="C29" s="8">
        <v>353</v>
      </c>
      <c r="D29" s="8">
        <v>19</v>
      </c>
      <c r="E29" s="8">
        <v>694</v>
      </c>
      <c r="F29" s="8"/>
      <c r="G29" s="8">
        <v>1066</v>
      </c>
    </row>
    <row r="30" spans="1:7" x14ac:dyDescent="0.25">
      <c r="A30" s="7" t="s">
        <v>8356</v>
      </c>
      <c r="B30" s="8"/>
      <c r="C30" s="8"/>
      <c r="D30" s="8"/>
      <c r="E30" s="8">
        <v>40</v>
      </c>
      <c r="F30" s="8"/>
      <c r="G30" s="8">
        <v>40</v>
      </c>
    </row>
    <row r="31" spans="1:7" x14ac:dyDescent="0.25">
      <c r="A31" s="7" t="s">
        <v>8346</v>
      </c>
      <c r="B31" s="8"/>
      <c r="C31" s="8"/>
      <c r="D31" s="8">
        <v>6</v>
      </c>
      <c r="E31" s="8">
        <v>34</v>
      </c>
      <c r="F31" s="8"/>
      <c r="G31" s="8">
        <v>40</v>
      </c>
    </row>
    <row r="32" spans="1:7" x14ac:dyDescent="0.25">
      <c r="A32" s="7" t="s">
        <v>8357</v>
      </c>
      <c r="B32" s="8"/>
      <c r="C32" s="8">
        <v>20</v>
      </c>
      <c r="D32" s="8"/>
      <c r="E32" s="8">
        <v>140</v>
      </c>
      <c r="F32" s="8"/>
      <c r="G32" s="8">
        <v>160</v>
      </c>
    </row>
    <row r="33" spans="1:7" x14ac:dyDescent="0.25">
      <c r="A33" s="7" t="s">
        <v>8342</v>
      </c>
      <c r="B33" s="8"/>
      <c r="C33" s="8">
        <v>100</v>
      </c>
      <c r="D33" s="8"/>
      <c r="E33" s="8"/>
      <c r="F33" s="8"/>
      <c r="G33" s="8">
        <v>100</v>
      </c>
    </row>
    <row r="34" spans="1:7" x14ac:dyDescent="0.25">
      <c r="A34" s="7" t="s">
        <v>8350</v>
      </c>
      <c r="B34" s="8"/>
      <c r="C34" s="8">
        <v>40</v>
      </c>
      <c r="D34" s="8"/>
      <c r="E34" s="8"/>
      <c r="F34" s="8"/>
      <c r="G34" s="8">
        <v>40</v>
      </c>
    </row>
    <row r="35" spans="1:7" x14ac:dyDescent="0.25">
      <c r="A35" s="7" t="s">
        <v>8358</v>
      </c>
      <c r="B35" s="8"/>
      <c r="C35" s="8"/>
      <c r="D35" s="8"/>
      <c r="E35" s="8">
        <v>260</v>
      </c>
      <c r="F35" s="8"/>
      <c r="G35" s="8">
        <v>260</v>
      </c>
    </row>
    <row r="36" spans="1:7" x14ac:dyDescent="0.25">
      <c r="A36" s="7" t="s">
        <v>8343</v>
      </c>
      <c r="B36" s="8"/>
      <c r="C36" s="8"/>
      <c r="D36" s="8"/>
      <c r="E36" s="8">
        <v>180</v>
      </c>
      <c r="F36" s="8"/>
      <c r="G36" s="8">
        <v>180</v>
      </c>
    </row>
    <row r="37" spans="1:7" x14ac:dyDescent="0.25">
      <c r="A37" s="7" t="s">
        <v>8368</v>
      </c>
      <c r="B37" s="8"/>
      <c r="C37" s="8"/>
      <c r="D37" s="8"/>
      <c r="E37" s="8">
        <v>60</v>
      </c>
      <c r="F37" s="8"/>
      <c r="G37" s="8">
        <v>60</v>
      </c>
    </row>
    <row r="38" spans="1:7" x14ac:dyDescent="0.25">
      <c r="A38" s="7" t="s">
        <v>8347</v>
      </c>
      <c r="B38" s="8">
        <v>20</v>
      </c>
      <c r="C38" s="8">
        <v>120</v>
      </c>
      <c r="D38" s="8"/>
      <c r="E38" s="8"/>
      <c r="F38" s="8"/>
      <c r="G38" s="8">
        <v>140</v>
      </c>
    </row>
    <row r="39" spans="1:7" x14ac:dyDescent="0.25">
      <c r="A39" s="7" t="s">
        <v>8359</v>
      </c>
      <c r="B39" s="8"/>
      <c r="C39" s="8"/>
      <c r="D39" s="8"/>
      <c r="E39" s="8">
        <v>40</v>
      </c>
      <c r="F39" s="8"/>
      <c r="G39" s="8">
        <v>40</v>
      </c>
    </row>
    <row r="40" spans="1:7" x14ac:dyDescent="0.25">
      <c r="A40" s="7" t="s">
        <v>8360</v>
      </c>
      <c r="B40" s="8">
        <v>20</v>
      </c>
      <c r="C40" s="8"/>
      <c r="D40" s="8"/>
      <c r="E40" s="8"/>
      <c r="F40" s="8"/>
      <c r="G40" s="8">
        <v>20</v>
      </c>
    </row>
    <row r="41" spans="1:7" x14ac:dyDescent="0.25">
      <c r="A41" s="7" t="s">
        <v>8376</v>
      </c>
      <c r="B41" s="8">
        <v>18</v>
      </c>
      <c r="C41" s="8">
        <v>2</v>
      </c>
      <c r="D41" s="8"/>
      <c r="E41" s="8">
        <v>40</v>
      </c>
      <c r="F41" s="8"/>
      <c r="G41" s="8">
        <v>60</v>
      </c>
    </row>
    <row r="42" spans="1:7" x14ac:dyDescent="0.25">
      <c r="A42" s="7" t="s">
        <v>8378</v>
      </c>
      <c r="B42" s="8">
        <v>17</v>
      </c>
      <c r="C42" s="8">
        <v>80</v>
      </c>
      <c r="D42" s="8">
        <v>5</v>
      </c>
      <c r="E42" s="8">
        <v>85</v>
      </c>
      <c r="F42" s="8"/>
      <c r="G42" s="8">
        <v>187</v>
      </c>
    </row>
    <row r="43" spans="1:7" x14ac:dyDescent="0.25">
      <c r="A43" s="7" t="s">
        <v>8344</v>
      </c>
      <c r="B43" s="8"/>
      <c r="C43" s="8">
        <v>80</v>
      </c>
      <c r="D43" s="8"/>
      <c r="E43" s="8"/>
      <c r="F43" s="8"/>
      <c r="G43" s="8">
        <v>80</v>
      </c>
    </row>
    <row r="44" spans="1:7" x14ac:dyDescent="0.25">
      <c r="A44" s="7" t="s">
        <v>8369</v>
      </c>
      <c r="B44" s="8">
        <v>10</v>
      </c>
      <c r="C44" s="8">
        <v>47</v>
      </c>
      <c r="D44" s="8"/>
      <c r="E44" s="8"/>
      <c r="F44" s="8"/>
      <c r="G44" s="8">
        <v>57</v>
      </c>
    </row>
    <row r="45" spans="1:7" x14ac:dyDescent="0.25">
      <c r="A45" s="7" t="s">
        <v>8370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25">
      <c r="A46" s="7" t="s">
        <v>8351</v>
      </c>
      <c r="B46" s="8">
        <v>24</v>
      </c>
      <c r="C46" s="8"/>
      <c r="D46" s="8"/>
      <c r="E46" s="8"/>
      <c r="F46" s="8"/>
      <c r="G46" s="8">
        <v>24</v>
      </c>
    </row>
    <row r="47" spans="1:7" x14ac:dyDescent="0.25">
      <c r="A47" s="7" t="s">
        <v>8379</v>
      </c>
      <c r="B47" s="8">
        <v>20</v>
      </c>
      <c r="C47" s="8">
        <v>60</v>
      </c>
      <c r="D47" s="8"/>
      <c r="E47" s="8">
        <v>60</v>
      </c>
      <c r="F47" s="8"/>
      <c r="G47" s="8">
        <v>140</v>
      </c>
    </row>
    <row r="48" spans="1:7" x14ac:dyDescent="0.25">
      <c r="A48" s="7" t="s">
        <v>8326</v>
      </c>
      <c r="B48" s="8"/>
      <c r="C48" s="8"/>
      <c r="D48" s="8"/>
      <c r="E48" s="8"/>
      <c r="F48" s="8"/>
      <c r="G48" s="8"/>
    </row>
    <row r="49" spans="1:7" x14ac:dyDescent="0.25">
      <c r="A49" s="7" t="s">
        <v>8311</v>
      </c>
      <c r="B49" s="8">
        <v>349</v>
      </c>
      <c r="C49" s="8">
        <v>1530</v>
      </c>
      <c r="D49" s="8">
        <v>50</v>
      </c>
      <c r="E49" s="8">
        <v>2185</v>
      </c>
      <c r="F49" s="8"/>
      <c r="G49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BB60C-C349-4501-B9CA-C4F4D98C01BA}">
  <dimension ref="A1:G19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8308</v>
      </c>
      <c r="B1" t="s">
        <v>8312</v>
      </c>
    </row>
    <row r="2" spans="1:7" x14ac:dyDescent="0.25">
      <c r="A2" s="6" t="s">
        <v>8380</v>
      </c>
      <c r="B2" t="s">
        <v>8312</v>
      </c>
    </row>
    <row r="4" spans="1:7" x14ac:dyDescent="0.25">
      <c r="A4" s="6" t="s">
        <v>8324</v>
      </c>
      <c r="B4" s="6" t="s">
        <v>8314</v>
      </c>
    </row>
    <row r="5" spans="1:7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8326</v>
      </c>
      <c r="G5" t="s">
        <v>8311</v>
      </c>
    </row>
    <row r="6" spans="1:7" x14ac:dyDescent="0.25">
      <c r="A6" s="7" t="s">
        <v>8326</v>
      </c>
      <c r="B6" s="8"/>
      <c r="C6" s="8"/>
      <c r="D6" s="8"/>
      <c r="E6" s="8"/>
      <c r="F6" s="8"/>
      <c r="G6" s="8"/>
    </row>
    <row r="7" spans="1:7" x14ac:dyDescent="0.25">
      <c r="A7" s="7" t="s">
        <v>8328</v>
      </c>
      <c r="B7" s="8">
        <v>38</v>
      </c>
      <c r="C7" s="8">
        <v>148</v>
      </c>
      <c r="D7" s="8">
        <v>2</v>
      </c>
      <c r="E7" s="8">
        <v>192</v>
      </c>
      <c r="F7" s="8"/>
      <c r="G7" s="8">
        <v>380</v>
      </c>
    </row>
    <row r="8" spans="1:7" x14ac:dyDescent="0.25">
      <c r="A8" s="7" t="s">
        <v>8329</v>
      </c>
      <c r="B8" s="8">
        <v>26</v>
      </c>
      <c r="C8" s="8">
        <v>107</v>
      </c>
      <c r="D8" s="8">
        <v>19</v>
      </c>
      <c r="E8" s="8">
        <v>199</v>
      </c>
      <c r="F8" s="8"/>
      <c r="G8" s="8">
        <v>351</v>
      </c>
    </row>
    <row r="9" spans="1:7" x14ac:dyDescent="0.25">
      <c r="A9" s="7" t="s">
        <v>8330</v>
      </c>
      <c r="B9" s="8">
        <v>28</v>
      </c>
      <c r="C9" s="8">
        <v>108</v>
      </c>
      <c r="D9" s="8">
        <v>29</v>
      </c>
      <c r="E9" s="8">
        <v>183</v>
      </c>
      <c r="F9" s="8"/>
      <c r="G9" s="8">
        <v>348</v>
      </c>
    </row>
    <row r="10" spans="1:7" x14ac:dyDescent="0.25">
      <c r="A10" s="7" t="s">
        <v>8335</v>
      </c>
      <c r="B10" s="8">
        <v>25</v>
      </c>
      <c r="C10" s="8">
        <v>103</v>
      </c>
      <c r="D10" s="8"/>
      <c r="E10" s="8">
        <v>190</v>
      </c>
      <c r="F10" s="8"/>
      <c r="G10" s="8">
        <v>318</v>
      </c>
    </row>
    <row r="11" spans="1:7" x14ac:dyDescent="0.25">
      <c r="A11" s="7" t="s">
        <v>8327</v>
      </c>
      <c r="B11" s="8">
        <v>27</v>
      </c>
      <c r="C11" s="8">
        <v>121</v>
      </c>
      <c r="D11" s="8"/>
      <c r="E11" s="8">
        <v>238</v>
      </c>
      <c r="F11" s="8"/>
      <c r="G11" s="8">
        <v>386</v>
      </c>
    </row>
    <row r="12" spans="1:7" x14ac:dyDescent="0.25">
      <c r="A12" s="7" t="s">
        <v>8331</v>
      </c>
      <c r="B12" s="8">
        <v>28</v>
      </c>
      <c r="C12" s="8">
        <v>151</v>
      </c>
      <c r="D12" s="8"/>
      <c r="E12" s="8">
        <v>202</v>
      </c>
      <c r="F12" s="8"/>
      <c r="G12" s="8">
        <v>381</v>
      </c>
    </row>
    <row r="13" spans="1:7" x14ac:dyDescent="0.25">
      <c r="A13" s="7" t="s">
        <v>8336</v>
      </c>
      <c r="B13" s="8">
        <v>41</v>
      </c>
      <c r="C13" s="8">
        <v>146</v>
      </c>
      <c r="D13" s="8"/>
      <c r="E13" s="8">
        <v>195</v>
      </c>
      <c r="F13" s="8"/>
      <c r="G13" s="8">
        <v>382</v>
      </c>
    </row>
    <row r="14" spans="1:7" x14ac:dyDescent="0.25">
      <c r="A14" s="7" t="s">
        <v>8337</v>
      </c>
      <c r="B14" s="8">
        <v>34</v>
      </c>
      <c r="C14" s="8">
        <v>141</v>
      </c>
      <c r="D14" s="8"/>
      <c r="E14" s="8">
        <v>167</v>
      </c>
      <c r="F14" s="8"/>
      <c r="G14" s="8">
        <v>342</v>
      </c>
    </row>
    <row r="15" spans="1:7" x14ac:dyDescent="0.25">
      <c r="A15" s="7" t="s">
        <v>8332</v>
      </c>
      <c r="B15" s="8">
        <v>23</v>
      </c>
      <c r="C15" s="8">
        <v>124</v>
      </c>
      <c r="D15" s="8"/>
      <c r="E15" s="8">
        <v>151</v>
      </c>
      <c r="F15" s="8"/>
      <c r="G15" s="8">
        <v>298</v>
      </c>
    </row>
    <row r="16" spans="1:7" x14ac:dyDescent="0.25">
      <c r="A16" s="7" t="s">
        <v>8333</v>
      </c>
      <c r="B16" s="8">
        <v>19</v>
      </c>
      <c r="C16" s="8">
        <v>148</v>
      </c>
      <c r="D16" s="8"/>
      <c r="E16" s="8">
        <v>183</v>
      </c>
      <c r="F16" s="8"/>
      <c r="G16" s="8">
        <v>350</v>
      </c>
    </row>
    <row r="17" spans="1:7" x14ac:dyDescent="0.25">
      <c r="A17" s="7" t="s">
        <v>8334</v>
      </c>
      <c r="B17" s="8">
        <v>40</v>
      </c>
      <c r="C17" s="8">
        <v>125</v>
      </c>
      <c r="D17" s="8"/>
      <c r="E17" s="8">
        <v>180</v>
      </c>
      <c r="F17" s="8"/>
      <c r="G17" s="8">
        <v>345</v>
      </c>
    </row>
    <row r="18" spans="1:7" x14ac:dyDescent="0.25">
      <c r="A18" s="7" t="s">
        <v>8338</v>
      </c>
      <c r="B18" s="8">
        <v>20</v>
      </c>
      <c r="C18" s="8">
        <v>108</v>
      </c>
      <c r="D18" s="8"/>
      <c r="E18" s="8">
        <v>105</v>
      </c>
      <c r="F18" s="8"/>
      <c r="G18" s="8">
        <v>233</v>
      </c>
    </row>
    <row r="19" spans="1:7" x14ac:dyDescent="0.25">
      <c r="A19" s="7" t="s">
        <v>8311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CA5A9-F0A2-43C9-92E1-827607BD3875}">
  <dimension ref="A1:F14"/>
  <sheetViews>
    <sheetView workbookViewId="0">
      <selection activeCell="E5" sqref="E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3" spans="1:6" x14ac:dyDescent="0.25">
      <c r="A3" s="6" t="s">
        <v>8324</v>
      </c>
      <c r="B3" s="6" t="s">
        <v>8314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8322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8317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8323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F2BA-93CA-4DF0-AF95-A0EB4E8E2B33}">
  <dimension ref="A1:F47"/>
  <sheetViews>
    <sheetView workbookViewId="0">
      <selection activeCell="E5" sqref="E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8312</v>
      </c>
    </row>
    <row r="2" spans="1:6" x14ac:dyDescent="0.25">
      <c r="A2" s="6" t="s">
        <v>8308</v>
      </c>
      <c r="B2" t="s">
        <v>8312</v>
      </c>
    </row>
    <row r="4" spans="1:6" x14ac:dyDescent="0.25">
      <c r="A4" s="6" t="s">
        <v>8324</v>
      </c>
      <c r="B4" s="6" t="s">
        <v>8314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8381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8382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8383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8384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8385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8386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8387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8388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8389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8390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8391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8392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8393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8394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8395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8396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8397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8398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8399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8400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8401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8402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8403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8404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8405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8406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8407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8408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8409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8410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8411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8412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8413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8414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8415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8416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8417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8418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8419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8420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8421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8C66F-FF4F-4D23-B2FD-8BFAD3F74911}">
  <dimension ref="A1:F18"/>
  <sheetViews>
    <sheetView workbookViewId="0">
      <selection activeCell="E14" sqref="E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8312</v>
      </c>
    </row>
    <row r="2" spans="1:6" x14ac:dyDescent="0.25">
      <c r="A2" s="6" t="s">
        <v>8380</v>
      </c>
      <c r="B2" t="s">
        <v>8312</v>
      </c>
    </row>
    <row r="4" spans="1:6" x14ac:dyDescent="0.25">
      <c r="A4" s="6" t="s">
        <v>8324</v>
      </c>
      <c r="B4" s="6" t="s">
        <v>8314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8328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1" t="s">
        <v>8329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1" t="s">
        <v>8330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1" t="s">
        <v>8335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1" t="s">
        <v>8327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1" t="s">
        <v>8331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1" t="s">
        <v>8336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1" t="s">
        <v>8337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1" t="s">
        <v>8332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1" t="s">
        <v>8333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1" t="s">
        <v>8334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1" t="s">
        <v>8338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1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7E1C4-063E-4C2A-810F-FB6168B75E44}">
  <dimension ref="A1:I13"/>
  <sheetViews>
    <sheetView zoomScaleNormal="100" workbookViewId="0">
      <selection activeCell="E15" sqref="E15"/>
    </sheetView>
  </sheetViews>
  <sheetFormatPr defaultRowHeight="15" x14ac:dyDescent="0.25"/>
  <cols>
    <col min="1" max="1" width="35.140625" customWidth="1"/>
    <col min="2" max="2" width="14.28515625" customWidth="1"/>
    <col min="5" max="5" width="22.5703125" customWidth="1"/>
    <col min="6" max="6" width="16.7109375" customWidth="1"/>
    <col min="7" max="7" width="25.28515625" customWidth="1"/>
    <col min="8" max="8" width="17.85546875" customWidth="1"/>
    <col min="9" max="9" width="33.140625" customWidth="1"/>
  </cols>
  <sheetData>
    <row r="1" spans="1:9" ht="15.75" x14ac:dyDescent="0.25">
      <c r="A1" t="s">
        <v>8435</v>
      </c>
      <c r="B1" t="s">
        <v>8434</v>
      </c>
      <c r="C1" t="s">
        <v>8221</v>
      </c>
      <c r="D1" t="s">
        <v>8436</v>
      </c>
      <c r="E1" t="s">
        <v>8437</v>
      </c>
      <c r="F1" t="s">
        <v>8438</v>
      </c>
      <c r="G1" s="13" t="s">
        <v>8439</v>
      </c>
      <c r="H1" t="s">
        <v>8440</v>
      </c>
      <c r="I1" s="3"/>
    </row>
    <row r="2" spans="1:9" ht="15.75" x14ac:dyDescent="0.25">
      <c r="A2" s="12" t="s">
        <v>8422</v>
      </c>
      <c r="B2">
        <f>COUNTIFS('Main Sheet'!F2:F4115,"successful",'Main Sheet'!D2:D4115,"&gt;=1",'Main Sheet'!D2:D4115,"&lt;1000")</f>
        <v>322</v>
      </c>
      <c r="C2">
        <f>COUNTIFS('Main Sheet'!F2:F4115,"failed",'Main Sheet'!D2:D4115,"&gt;=1",'Main Sheet'!D2:D4115,"&lt;1000")</f>
        <v>113</v>
      </c>
      <c r="D2">
        <f>COUNTIFS('Main Sheet'!F2:F4115,"canceled",'Main Sheet'!D2:D4115,"&gt;=1",'Main Sheet'!D2:D4115,"&lt;1000")</f>
        <v>18</v>
      </c>
      <c r="E2">
        <f xml:space="preserve"> SUM(B2:D2)</f>
        <v>453</v>
      </c>
      <c r="F2">
        <f>AVERAGE(B2/$D2)</f>
        <v>17.888888888888889</v>
      </c>
      <c r="G2">
        <f t="shared" ref="G2:H13" si="0">AVERAGE(C2/$E2)*100</f>
        <v>24.944812362030905</v>
      </c>
      <c r="H2">
        <f t="shared" si="0"/>
        <v>3.9735099337748347</v>
      </c>
    </row>
    <row r="3" spans="1:9" ht="15.75" x14ac:dyDescent="0.25">
      <c r="A3" s="12" t="s">
        <v>8423</v>
      </c>
      <c r="B3">
        <f>COUNTIFS('Main Sheet'!F2:F4115,"successful",'Main Sheet'!D2:D4115,"&gt;=1000",'Main Sheet'!D2:D4115,"&lt;5000")</f>
        <v>932</v>
      </c>
      <c r="C3">
        <f>COUNTIFS('Main Sheet'!F2:F4115,"failed",'Main Sheet'!D2:D4115,"&gt;=1000",'Main Sheet'!D2:D4115,"&lt;5000")</f>
        <v>420</v>
      </c>
      <c r="D3">
        <f>COUNTIFS('Main Sheet'!F2:F4115,"canceled",'Main Sheet'!D2:D4115,"&gt;=1000",'Main Sheet'!D2:D4115,"&lt;5000")</f>
        <v>60</v>
      </c>
      <c r="E3">
        <f t="shared" ref="E3:E13" si="1" xml:space="preserve"> SUM(B3:D3)</f>
        <v>1412</v>
      </c>
      <c r="F3">
        <f t="shared" ref="F3:F13" si="2">AVERAGE(B3/$E3)*100</f>
        <v>66.005665722379604</v>
      </c>
      <c r="G3">
        <f t="shared" si="0"/>
        <v>29.745042492917843</v>
      </c>
      <c r="H3">
        <f t="shared" si="0"/>
        <v>4.2492917847025495</v>
      </c>
    </row>
    <row r="4" spans="1:9" ht="15.75" x14ac:dyDescent="0.25">
      <c r="A4" s="12" t="s">
        <v>8424</v>
      </c>
      <c r="B4">
        <f>COUNTIFS('Main Sheet'!F2:F4115,"successful",'Main Sheet'!D2:D4115,"&gt;=5000",'Main Sheet'!D2:D4115,"&lt;10000")</f>
        <v>381</v>
      </c>
      <c r="C4">
        <f>COUNTIFS('Main Sheet'!F2:F4115,"failed",'Main Sheet'!D2:D4115,"&gt;=5000",'Main Sheet'!D2:D4115,"&lt;10000")</f>
        <v>283</v>
      </c>
      <c r="D4">
        <f>COUNTIFS('Main Sheet'!F2:F4115,"canceled",'Main Sheet'!D2:D4115,"&gt;=5000",'Main Sheet'!D2:D4115,"&lt;10000")</f>
        <v>52</v>
      </c>
      <c r="E4">
        <f t="shared" si="1"/>
        <v>716</v>
      </c>
      <c r="F4">
        <f t="shared" si="2"/>
        <v>53.212290502793294</v>
      </c>
      <c r="G4">
        <f t="shared" si="0"/>
        <v>39.52513966480447</v>
      </c>
      <c r="H4">
        <f t="shared" si="0"/>
        <v>7.2625698324022352</v>
      </c>
    </row>
    <row r="5" spans="1:9" ht="15.75" x14ac:dyDescent="0.25">
      <c r="A5" s="12" t="s">
        <v>8425</v>
      </c>
      <c r="B5">
        <f>COUNTIFS('Main Sheet'!F2:F4115,"successful",'Main Sheet'!D2:D4115,"&gt;=10000",'Main Sheet'!D2:D4115,"&lt;15000")</f>
        <v>168</v>
      </c>
      <c r="C5">
        <f>COUNTIFS('Main Sheet'!F2:F4115,"failed",'Main Sheet'!D2:D4115,"&gt;=10000",'Main Sheet'!D2:D4115,"&lt;150000")</f>
        <v>638</v>
      </c>
      <c r="D5">
        <f>COUNTIFS('Main Sheet'!F2:F4115,"canceled",'Main Sheet'!D2:D4115,"&gt;=10000",'Main Sheet'!D2:D4115,"&lt;15000")</f>
        <v>40</v>
      </c>
      <c r="E5">
        <f t="shared" si="1"/>
        <v>846</v>
      </c>
      <c r="F5">
        <f t="shared" si="2"/>
        <v>19.858156028368796</v>
      </c>
      <c r="G5">
        <f t="shared" si="0"/>
        <v>75.413711583924353</v>
      </c>
      <c r="H5">
        <f t="shared" si="0"/>
        <v>4.7281323877068555</v>
      </c>
    </row>
    <row r="6" spans="1:9" ht="15.75" x14ac:dyDescent="0.25">
      <c r="A6" s="12" t="s">
        <v>8426</v>
      </c>
      <c r="B6">
        <f>COUNTIFS('Main Sheet'!F2:F4115,"successful",'Main Sheet'!D2:D4115,"&gt;=15000",'Main Sheet'!D2:D4115,"&lt;20000")</f>
        <v>94</v>
      </c>
      <c r="C6">
        <f>COUNTIFS('Main Sheet'!F2:F4115,"failed",'Main Sheet'!D2:D4115,"&gt;=15000",'Main Sheet'!D2:D4115,"&lt;20000")</f>
        <v>90</v>
      </c>
      <c r="D6">
        <f>COUNTIFS('Main Sheet'!F2:F4115,"canceled",'Main Sheet'!D2:D4115,"&gt;=15000",'Main Sheet'!D2:D4115,"&lt;20000")</f>
        <v>17</v>
      </c>
      <c r="E6">
        <f t="shared" si="1"/>
        <v>201</v>
      </c>
      <c r="F6">
        <f t="shared" si="2"/>
        <v>46.766169154228855</v>
      </c>
      <c r="G6">
        <f t="shared" si="0"/>
        <v>44.776119402985074</v>
      </c>
      <c r="H6">
        <f t="shared" si="0"/>
        <v>8.4577114427860707</v>
      </c>
    </row>
    <row r="7" spans="1:9" ht="15.75" x14ac:dyDescent="0.25">
      <c r="A7" s="12" t="s">
        <v>8427</v>
      </c>
      <c r="B7">
        <f>COUNTIFS('Main Sheet'!F2:F4115,"successful",'Main Sheet'!D2:D4115,"&gt;=20000",'Main Sheet'!D2:D4115,"&lt;25000")</f>
        <v>62</v>
      </c>
      <c r="C7">
        <f>COUNTIFS('Main Sheet'!F2:F4115,"failed",'Main Sheet'!D2:D4115,"&gt;=20000",'Main Sheet'!D2:D4115,"&lt;25000")</f>
        <v>72</v>
      </c>
      <c r="D7">
        <f>COUNTIFS('Main Sheet'!F2:F4115,"canceled",'Main Sheet'!D2:D4115,"&gt;=20000",'Main Sheet'!D2:D4115,"&lt;25000")</f>
        <v>14</v>
      </c>
      <c r="E7">
        <f t="shared" si="1"/>
        <v>148</v>
      </c>
      <c r="F7">
        <f t="shared" si="2"/>
        <v>41.891891891891895</v>
      </c>
      <c r="G7">
        <f t="shared" si="0"/>
        <v>48.648648648648653</v>
      </c>
      <c r="H7">
        <f t="shared" si="0"/>
        <v>9.4594594594594597</v>
      </c>
    </row>
    <row r="8" spans="1:9" ht="15.75" x14ac:dyDescent="0.25">
      <c r="A8" s="12" t="s">
        <v>8428</v>
      </c>
      <c r="B8">
        <f>COUNTIFS('Main Sheet'!F2:F4115,"successful",'Main Sheet'!D2:D4115,"&gt;=25000",'Main Sheet'!D2:D4115,"&lt;30000")</f>
        <v>55</v>
      </c>
      <c r="C8">
        <f>COUNTIFS('Main Sheet'!F2:F4115,"failed",'Main Sheet'!D2:D4115,"&gt;=25000",'Main Sheet'!D2:D4115,"&lt;30000")</f>
        <v>64</v>
      </c>
      <c r="D8">
        <f>COUNTIFS('Main Sheet'!F2:F4115,"canceled",'Main Sheet'!D2:D4115,"&gt;=25000",'Main Sheet'!D2:D4115,"&lt;30000")</f>
        <v>18</v>
      </c>
      <c r="E8">
        <f t="shared" si="1"/>
        <v>137</v>
      </c>
      <c r="F8">
        <f t="shared" si="2"/>
        <v>40.145985401459853</v>
      </c>
      <c r="G8">
        <f t="shared" si="0"/>
        <v>46.715328467153284</v>
      </c>
      <c r="H8">
        <f t="shared" si="0"/>
        <v>13.138686131386862</v>
      </c>
    </row>
    <row r="9" spans="1:9" ht="15.75" x14ac:dyDescent="0.25">
      <c r="A9" s="12" t="s">
        <v>8429</v>
      </c>
      <c r="B9">
        <f>COUNTIFS('Main Sheet'!F2:F4115,"successful",'Main Sheet'!D2:D4115,"&gt;=30000",'Main Sheet'!D2:D4115,"&lt;35000")</f>
        <v>32</v>
      </c>
      <c r="C9">
        <f>COUNTIFS('Main Sheet'!F2:F4115,"failed",'Main Sheet'!D2:D4115,"&gt;=30000",'Main Sheet'!D2:D4115,"&lt;35000")</f>
        <v>37</v>
      </c>
      <c r="D9">
        <f>COUNTIFS('Main Sheet'!F2:F4115,"canceled",'Main Sheet'!D2:D4115,"&gt;=30000",'Main Sheet'!D2:D4115,"&lt;35000")</f>
        <v>13</v>
      </c>
      <c r="E9">
        <f t="shared" si="1"/>
        <v>82</v>
      </c>
      <c r="F9">
        <f t="shared" si="2"/>
        <v>39.024390243902438</v>
      </c>
      <c r="G9">
        <f t="shared" si="0"/>
        <v>45.121951219512198</v>
      </c>
      <c r="H9">
        <f t="shared" si="0"/>
        <v>15.853658536585366</v>
      </c>
    </row>
    <row r="10" spans="1:9" ht="15.75" x14ac:dyDescent="0.25">
      <c r="A10" s="12" t="s">
        <v>8430</v>
      </c>
      <c r="B10">
        <f>COUNTIFS('Main Sheet'!F2:F4115,"successful",'Main Sheet'!D2:D4115,"&gt;=35000",'Main Sheet'!D2:D4115,"&lt;40000")</f>
        <v>26</v>
      </c>
      <c r="C10">
        <f>COUNTIFS('Main Sheet'!F2:F4115,"failed",'Main Sheet'!D2:D4115,"&gt;=35000",'Main Sheet'!D2:D4115,"&lt;40000")</f>
        <v>22</v>
      </c>
      <c r="D10">
        <f>COUNTIFS('Main Sheet'!F2:F4115,"canceled",'Main Sheet'!D2:D4115,"&gt;=35000",'Main Sheet'!D2:D4115,"&lt;40000")</f>
        <v>7</v>
      </c>
      <c r="E10">
        <f t="shared" si="1"/>
        <v>55</v>
      </c>
      <c r="F10">
        <f t="shared" si="2"/>
        <v>47.272727272727273</v>
      </c>
      <c r="G10">
        <f t="shared" si="0"/>
        <v>40</v>
      </c>
      <c r="H10">
        <f t="shared" si="0"/>
        <v>12.727272727272727</v>
      </c>
    </row>
    <row r="11" spans="1:9" ht="15.75" x14ac:dyDescent="0.25">
      <c r="A11" s="12" t="s">
        <v>8431</v>
      </c>
      <c r="B11">
        <f>COUNTIFS('Main Sheet'!F2:F4115,"successful",'Main Sheet'!D2:D4115,"&gt;=40000",'Main Sheet'!D2:D4115,"&lt;45000")</f>
        <v>21</v>
      </c>
      <c r="C11">
        <f>COUNTIFS('Main Sheet'!F2:F4115,"failed",'Main Sheet'!D2:D4115,"&gt;=40000",'Main Sheet'!D2:D4115,"&lt;450000")</f>
        <v>256</v>
      </c>
      <c r="D11">
        <f>COUNTIFS('Main Sheet'!F2:F4115,"canceled",'Main Sheet'!D2:D4115,"&gt;=40000",'Main Sheet'!D2:D4115,"&lt;45000")</f>
        <v>6</v>
      </c>
      <c r="E11">
        <f t="shared" si="1"/>
        <v>283</v>
      </c>
      <c r="F11">
        <f t="shared" si="2"/>
        <v>7.4204946996466434</v>
      </c>
      <c r="G11">
        <f t="shared" si="0"/>
        <v>90.459363957597176</v>
      </c>
      <c r="H11">
        <f t="shared" si="0"/>
        <v>2.1201413427561837</v>
      </c>
    </row>
    <row r="12" spans="1:9" ht="15.75" x14ac:dyDescent="0.25">
      <c r="A12" s="12" t="s">
        <v>8432</v>
      </c>
      <c r="B12">
        <f>COUNTIFS('Main Sheet'!F2:F4115,"successful",'Main Sheet'!D2:D4115,"&gt;=45000",'Main Sheet'!D2:D4115,"&lt;50000")</f>
        <v>6</v>
      </c>
      <c r="C12">
        <f>COUNTIFS('Main Sheet'!F2:F4115,"failed",'Main Sheet'!D2:D4115,"&gt;=45000",'Main Sheet'!D2:D4115,"&lt;50000")</f>
        <v>11</v>
      </c>
      <c r="D12">
        <f>COUNTIFS('Main Sheet'!F2:F4115,"canceled",'Main Sheet'!D2:D4115,"&gt;=45000",'Main Sheet'!D2:D4115,"&lt;50000")</f>
        <v>4</v>
      </c>
      <c r="E12">
        <f t="shared" si="1"/>
        <v>21</v>
      </c>
      <c r="F12">
        <f t="shared" si="2"/>
        <v>28.571428571428569</v>
      </c>
      <c r="G12">
        <f t="shared" si="0"/>
        <v>52.380952380952387</v>
      </c>
      <c r="H12">
        <f t="shared" si="0"/>
        <v>19.047619047619047</v>
      </c>
    </row>
    <row r="13" spans="1:9" ht="15.75" x14ac:dyDescent="0.25">
      <c r="A13" s="12" t="s">
        <v>8433</v>
      </c>
      <c r="B13">
        <f>COUNTIFS('Main Sheet'!F2:F4115,"successful",'Main Sheet'!D2:D4115,"&gt;=50000",'Main Sheet'!D2:D4115,"&lt;50001")</f>
        <v>31</v>
      </c>
      <c r="C13">
        <f>COUNTIFS('Main Sheet'!F2:F4115,"failed",'Main Sheet'!D2:D4115,"&gt;=50000",'Main Sheet'!D2:D4115,"&lt;50001")</f>
        <v>60</v>
      </c>
      <c r="D13">
        <f>COUNTIFS('Main Sheet'!F2:F4115,"canceled",'Main Sheet'!D2:D4115,"&gt;=50000",'Main Sheet'!D2:D4115,"&lt;50001")</f>
        <v>17</v>
      </c>
      <c r="E13">
        <f t="shared" si="1"/>
        <v>108</v>
      </c>
      <c r="F13">
        <f t="shared" si="2"/>
        <v>28.703703703703702</v>
      </c>
      <c r="G13">
        <f t="shared" si="0"/>
        <v>55.555555555555557</v>
      </c>
      <c r="H13">
        <f t="shared" si="0"/>
        <v>15.74074074074074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pane="bottomLeft"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" customWidth="1"/>
    <col min="16" max="16" width="20.42578125" customWidth="1"/>
    <col min="17" max="17" width="12.7109375" customWidth="1"/>
    <col min="18" max="18" width="21.5703125" customWidth="1"/>
    <col min="19" max="19" width="25" customWidth="1"/>
    <col min="20" max="20" width="24.28515625" customWidth="1"/>
    <col min="21" max="21" width="6.5703125" customWidth="1"/>
  </cols>
  <sheetData>
    <row r="1" spans="1:20" ht="15.7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1" t="s">
        <v>8306</v>
      </c>
      <c r="Q1" s="1" t="s">
        <v>8308</v>
      </c>
      <c r="R1" s="1" t="s">
        <v>8309</v>
      </c>
      <c r="S1" s="9" t="s">
        <v>8313</v>
      </c>
      <c r="T1" s="1" t="s">
        <v>8325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AVERAGE(E2/D2)*100</f>
        <v>136.85882352941178</v>
      </c>
      <c r="P2">
        <f>IFERROR(E2/L2,0)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AVERAGE(E3/D3)*100</f>
        <v>142.60827250608273</v>
      </c>
      <c r="P3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>(J3/86400)+25569+(-5/24)</f>
        <v>42766.392164351848</v>
      </c>
      <c r="T3" s="10">
        <f t="shared" ref="T3:T66" si="4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ref="S4:S66" si="5">(J4/86400)+25569+(-5/24)</f>
        <v>42405.494016203702</v>
      </c>
      <c r="T4" s="10">
        <f t="shared" si="4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5"/>
        <v>41828.306793981479</v>
      </c>
      <c r="T5" s="10">
        <f t="shared" si="4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42327.625914351847</v>
      </c>
      <c r="T6" s="10">
        <f t="shared" si="4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42563.724618055552</v>
      </c>
      <c r="T7" s="10">
        <f t="shared" si="4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5"/>
        <v>41793.864004629628</v>
      </c>
      <c r="T8" s="10">
        <f t="shared" si="4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5"/>
        <v>42515.838738425919</v>
      </c>
      <c r="T9" s="10">
        <f t="shared" si="4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42468.736249999994</v>
      </c>
      <c r="T10" s="10">
        <f t="shared" si="4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42446.895185185182</v>
      </c>
      <c r="T11" s="10">
        <f t="shared" si="4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41779.859710648147</v>
      </c>
      <c r="T12" s="10">
        <f t="shared" si="4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42572.570162037031</v>
      </c>
      <c r="T13" s="10">
        <f t="shared" si="4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41791.504918981482</v>
      </c>
      <c r="T14" s="10">
        <f t="shared" si="4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42508.468854166662</v>
      </c>
      <c r="T15" s="10">
        <f t="shared" si="4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41807.818148148144</v>
      </c>
      <c r="T16" s="10">
        <f t="shared" si="4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42256.183541666665</v>
      </c>
      <c r="T17" s="10">
        <f t="shared" si="4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41760.588090277779</v>
      </c>
      <c r="T18" s="10">
        <f t="shared" si="4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41917.523402777777</v>
      </c>
      <c r="T19" s="10">
        <f t="shared" si="4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41869.333981481475</v>
      </c>
      <c r="T20" s="10">
        <f t="shared" si="4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42175.608032407406</v>
      </c>
      <c r="T21" s="10">
        <f t="shared" si="4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42200.549907407403</v>
      </c>
      <c r="T22" s="10">
        <f t="shared" si="4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41878.418854166666</v>
      </c>
      <c r="T23" s="10">
        <f t="shared" si="4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41989.703009259254</v>
      </c>
      <c r="T24" s="10">
        <f t="shared" si="4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42097.570613425924</v>
      </c>
      <c r="T25" s="10">
        <f t="shared" si="4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42229.611840277772</v>
      </c>
      <c r="T26" s="10">
        <f t="shared" si="4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42317.816678240742</v>
      </c>
      <c r="T27" s="10">
        <f t="shared" si="4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41828.307222222218</v>
      </c>
      <c r="T28" s="10">
        <f t="shared" si="4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41928.956400462957</v>
      </c>
      <c r="T29" s="10">
        <f t="shared" si="4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42324.755601851844</v>
      </c>
      <c r="T30" s="10">
        <f t="shared" si="4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41812.464907407404</v>
      </c>
      <c r="T31" s="10">
        <f t="shared" si="4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41842.084664351853</v>
      </c>
      <c r="T32" s="10">
        <f t="shared" si="4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42376.583726851844</v>
      </c>
      <c r="T33" s="10">
        <f t="shared" si="4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42461.419178240736</v>
      </c>
      <c r="T34" s="10">
        <f t="shared" si="4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42286.452557870369</v>
      </c>
      <c r="T35" s="10">
        <f t="shared" si="4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41841.113437499997</v>
      </c>
      <c r="T36" s="10">
        <f t="shared" si="4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42098.083495370367</v>
      </c>
      <c r="T37" s="10">
        <f t="shared" si="4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42068.098668981482</v>
      </c>
      <c r="T38" s="10">
        <f t="shared" si="4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42032.484710648147</v>
      </c>
      <c r="T39" s="10">
        <f t="shared" si="4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41374.84888888889</v>
      </c>
      <c r="T40" s="10">
        <f t="shared" si="4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41753.838749999995</v>
      </c>
      <c r="T41" s="10">
        <f t="shared" si="4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41789.005648148144</v>
      </c>
      <c r="T42" s="10">
        <f t="shared" si="4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41887.360578703701</v>
      </c>
      <c r="T43" s="10">
        <f t="shared" si="4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41971.430856481478</v>
      </c>
      <c r="T44" s="10">
        <f t="shared" si="4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41802.582013888888</v>
      </c>
      <c r="T45" s="10">
        <f t="shared" si="4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41873.890474537031</v>
      </c>
      <c r="T46" s="10">
        <f t="shared" si="4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42457.415590277778</v>
      </c>
      <c r="T47" s="10">
        <f t="shared" si="4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42323.756643518514</v>
      </c>
      <c r="T48" s="10">
        <f t="shared" si="4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41932.611192129625</v>
      </c>
      <c r="T49" s="10">
        <f t="shared" si="4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42033.308564814812</v>
      </c>
      <c r="T50" s="10">
        <f t="shared" si="4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42270.968113425923</v>
      </c>
      <c r="T51" s="10">
        <f t="shared" si="4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41995.544652777775</v>
      </c>
      <c r="T52" s="10">
        <f t="shared" si="4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42196.72033564814</v>
      </c>
      <c r="T53" s="10">
        <f t="shared" si="4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41807.493587962963</v>
      </c>
      <c r="T54" s="10">
        <f t="shared" si="4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41719.340798611105</v>
      </c>
      <c r="T55" s="10">
        <f t="shared" si="4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42333.504872685182</v>
      </c>
      <c r="T56" s="10">
        <f t="shared" si="4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42496.760601851849</v>
      </c>
      <c r="T57" s="10">
        <f t="shared" si="4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42149.340555555558</v>
      </c>
      <c r="T58" s="10">
        <f t="shared" si="4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42089.624560185184</v>
      </c>
      <c r="T59" s="10">
        <f t="shared" si="4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41932.536712962959</v>
      </c>
      <c r="T60" s="10">
        <f t="shared" si="4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42230.027499999997</v>
      </c>
      <c r="T61" s="10">
        <f t="shared" si="4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5"/>
        <v>41701.693483796298</v>
      </c>
      <c r="T62" s="10">
        <f t="shared" si="4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5"/>
        <v>41409.605983796289</v>
      </c>
      <c r="T63" s="10">
        <f t="shared" si="4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5"/>
        <v>41311.591180555552</v>
      </c>
      <c r="T64" s="10">
        <f t="shared" si="4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5"/>
        <v>41612.703854166662</v>
      </c>
      <c r="T65" s="10">
        <f t="shared" si="4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5"/>
        <v>41432.809965277775</v>
      </c>
      <c r="T66" s="10">
        <f t="shared" si="4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AVERAGE(E67/D67)*100</f>
        <v>107.52857142857141</v>
      </c>
      <c r="P67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AVERAGE(E131/D131)*100</f>
        <v>0</v>
      </c>
      <c r="P131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AVERAGE(E195/D195)*100</f>
        <v>0</v>
      </c>
      <c r="P195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AVERAGE(E259/D259)*100</f>
        <v>106.72648571428572</v>
      </c>
      <c r="P259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AVERAGE(E323/D323)*100</f>
        <v>102.66285714285715</v>
      </c>
      <c r="P323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AVERAGE(E387/D387)*100</f>
        <v>105.982</v>
      </c>
      <c r="P387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AVERAGE(E451/D451)*100</f>
        <v>2.25</v>
      </c>
      <c r="P451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AVERAGE(E515/D515)*100</f>
        <v>13.923999999999999</v>
      </c>
      <c r="P515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AVERAGE(E579/D579)*100</f>
        <v>0.2</v>
      </c>
      <c r="P579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AVERAGE(E643/D643)*100</f>
        <v>119.16249999999999</v>
      </c>
      <c r="P643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AVERAGE(E707/D707)*100</f>
        <v>0.97699999999999987</v>
      </c>
      <c r="P707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AVERAGE(E771/D771)*100</f>
        <v>41.4</v>
      </c>
      <c r="P771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AVERAGE(E835/D835)*100</f>
        <v>101.66666666666666</v>
      </c>
      <c r="P835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AVERAGE(E899/D899)*100</f>
        <v>0</v>
      </c>
      <c r="P899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AVERAGE(E963/D963)*100</f>
        <v>42.188421052631583</v>
      </c>
      <c r="P963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AVERAGE(E1027/D1027)*100</f>
        <v>109.92831428571431</v>
      </c>
      <c r="P1027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AVERAGE(E1091/D1091)*100</f>
        <v>7.8266666666666662</v>
      </c>
      <c r="P1091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AVERAGE(E1155/D1155)*100</f>
        <v>0.625</v>
      </c>
      <c r="P1155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AVERAGE(E1219/D1219)*100</f>
        <v>102.60000000000001</v>
      </c>
      <c r="P1219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AVERAGE(E1283/D1283)*100</f>
        <v>110.71428571428572</v>
      </c>
      <c r="P1283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AVERAGE(E1347/D1347)*100</f>
        <v>125</v>
      </c>
      <c r="P1347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AVERAGE(E1411/D1411)*100</f>
        <v>0</v>
      </c>
      <c r="P1411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AVERAGE(E1475/D1475)*100</f>
        <v>120.51600000000001</v>
      </c>
      <c r="P1475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AVERAGE(E1539/D1539)*100</f>
        <v>179.9</v>
      </c>
      <c r="P1539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AVERAGE(E1603/D1603)*100</f>
        <v>108.2492</v>
      </c>
      <c r="P1603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AVERAGE(E1667/D1667)*100</f>
        <v>119.45714285714286</v>
      </c>
      <c r="P1667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AVERAGE(E1731/D1731)*100</f>
        <v>0</v>
      </c>
      <c r="P1731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AVERAGE(E1795/D1795)*100</f>
        <v>1.3333333333333335</v>
      </c>
      <c r="P1795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AVERAGE(E1859/D1859)*100</f>
        <v>100</v>
      </c>
      <c r="P1859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AVERAGE(E1923/D1923)*100</f>
        <v>136.80000000000001</v>
      </c>
      <c r="P1923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AVERAGE(E1987/D1987)*100</f>
        <v>3.1875</v>
      </c>
      <c r="P1987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AVERAGE(E2051/D2051)*100</f>
        <v>120.19070000000001</v>
      </c>
      <c r="P2051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AVERAGE(E2115/D2115)*100</f>
        <v>104.85714285714285</v>
      </c>
      <c r="P2115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AVERAGE(E2179/D2179)*100</f>
        <v>100.12</v>
      </c>
      <c r="P2179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AVERAGE(E2243/D2243)*100</f>
        <v>806.4</v>
      </c>
      <c r="P2243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AVERAGE(E2307/D2307)*100</f>
        <v>101.22777777777779</v>
      </c>
      <c r="P2307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AVERAGE(E2371/D2371)*100</f>
        <v>0</v>
      </c>
      <c r="P2371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AVERAGE(E2435/D2435)*100</f>
        <v>0</v>
      </c>
      <c r="P2435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AVERAGE(E2499/D2499)*100</f>
        <v>112.7715</v>
      </c>
      <c r="P2499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AVERAGE(E2563/D2563)*100</f>
        <v>0</v>
      </c>
      <c r="P2563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AVERAGE(E2627/D2627)*100</f>
        <v>956</v>
      </c>
      <c r="P2627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AVERAGE(E2691/D2691)*100</f>
        <v>2.8571428571428571E-3</v>
      </c>
      <c r="P2691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AVERAGE(E2755/D2755)*100</f>
        <v>19</v>
      </c>
      <c r="P2755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AVERAGE(E2819/D2819)*100</f>
        <v>130</v>
      </c>
      <c r="P2819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AVERAGE(E2883/D2883)*100</f>
        <v>0</v>
      </c>
      <c r="P2883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AVERAGE(E2947/D2947)*100</f>
        <v>0</v>
      </c>
      <c r="P2947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AVERAGE(E3011/D3011)*100</f>
        <v>119.756</v>
      </c>
      <c r="P3011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AVERAGE(E3075/D3075)*100</f>
        <v>2.3035714285714284E-2</v>
      </c>
      <c r="P3075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AVERAGE(E3139/D3139)*100</f>
        <v>3.3333333333333335</v>
      </c>
      <c r="P3139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AVERAGE(E3203/D3203)*100</f>
        <v>1.25</v>
      </c>
      <c r="P3203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AVERAGE(E3267/D3267)*100</f>
        <v>164</v>
      </c>
      <c r="P3267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AVERAGE(E3331/D3331)*100</f>
        <v>116.8</v>
      </c>
      <c r="P3331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AVERAGE(E3395/D3395)*100</f>
        <v>105.80000000000001</v>
      </c>
      <c r="P3395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AVERAGE(E3459/D3459)*100</f>
        <v>140.19999999999999</v>
      </c>
      <c r="P3459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AVERAGE(E3523/D3523)*100</f>
        <v>169.42857142857144</v>
      </c>
      <c r="P3523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AVERAGE(E3587/D3587)*100</f>
        <v>119.11764705882352</v>
      </c>
      <c r="P3587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AVERAGE(E3651/D3651)*100</f>
        <v>104</v>
      </c>
      <c r="P3651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AVERAGE(E3715/D3715)*100</f>
        <v>101.49999999999999</v>
      </c>
      <c r="P3715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AVERAGE(E3779/D3779)*100</f>
        <v>143.19999999999999</v>
      </c>
      <c r="P3779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AVERAGE(E3843/D3843)*100</f>
        <v>8.7200000000000006</v>
      </c>
      <c r="P3843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AVERAGE(E3907/D3907)*100</f>
        <v>11.533333333333333</v>
      </c>
      <c r="P3907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AVERAGE(E3971/D3971)*100</f>
        <v>7.4690265486725664</v>
      </c>
      <c r="P3971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AVERAGE(E4035/D4035)*100</f>
        <v>25.698702928870294</v>
      </c>
      <c r="P4035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AVERAGE(E4099/D4099)*100</f>
        <v>0</v>
      </c>
      <c r="P4099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>RIGHT(N4114,LEN(N4114)-SEARCH("/",N4114,1))</f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F1:F4115" xr:uid="{4F796890-63E4-4788-BDCF-820325373083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led">
      <formula>NOT(ISERROR(SEARCH("cancled",F1)))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Category</vt:lpstr>
      <vt:lpstr>subcategory</vt:lpstr>
      <vt:lpstr>date</vt:lpstr>
      <vt:lpstr>Bonuse</vt:lpstr>
      <vt:lpstr>Main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maulik patel</cp:lastModifiedBy>
  <dcterms:created xsi:type="dcterms:W3CDTF">2017-04-20T15:17:24Z</dcterms:created>
  <dcterms:modified xsi:type="dcterms:W3CDTF">2018-11-10T21:57:46Z</dcterms:modified>
</cp:coreProperties>
</file>