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084" activeTab="1"/>
  </bookViews>
  <sheets>
    <sheet name="Corporate_Actions" sheetId="1" r:id="rId1"/>
    <sheet name="Holdings Sheet" sheetId="2" r:id="rId2"/>
  </sheets>
  <calcPr calcId="162913"/>
</workbook>
</file>

<file path=xl/calcChain.xml><?xml version="1.0" encoding="utf-8"?>
<calcChain xmlns="http://schemas.openxmlformats.org/spreadsheetml/2006/main">
  <c r="I4" i="2" l="1"/>
  <c r="D2" i="2"/>
  <c r="G2" i="2"/>
  <c r="H2" i="2"/>
  <c r="J2" i="2" s="1"/>
  <c r="I2" i="2"/>
  <c r="D3" i="2"/>
  <c r="G3" i="2"/>
  <c r="J3" i="2" s="1"/>
  <c r="H3" i="2"/>
  <c r="I3" i="2"/>
  <c r="D4" i="2"/>
  <c r="G4" i="2"/>
  <c r="J4" i="2" s="1"/>
  <c r="H4" i="2"/>
  <c r="D5" i="2"/>
  <c r="G5" i="2"/>
  <c r="H5" i="2"/>
  <c r="I5" i="2"/>
  <c r="J5" i="2"/>
  <c r="D6" i="2"/>
  <c r="G6" i="2"/>
  <c r="J6" i="2" s="1"/>
  <c r="H6" i="2"/>
  <c r="I6" i="2"/>
</calcChain>
</file>

<file path=xl/sharedStrings.xml><?xml version="1.0" encoding="utf-8"?>
<sst xmlns="http://schemas.openxmlformats.org/spreadsheetml/2006/main" count="46" uniqueCount="39">
  <si>
    <t>Date</t>
  </si>
  <si>
    <t>Security</t>
  </si>
  <si>
    <t>Action Type</t>
  </si>
  <si>
    <t>Details</t>
  </si>
  <si>
    <t>Ratio/Value</t>
  </si>
  <si>
    <t>Impact (Shares/Cash)</t>
  </si>
  <si>
    <t>Reliance Industries</t>
  </si>
  <si>
    <t>Dividend</t>
  </si>
  <si>
    <t>₹10 per share dividend</t>
  </si>
  <si>
    <t>Cash +</t>
  </si>
  <si>
    <t>Infosys</t>
  </si>
  <si>
    <t>Stock Split</t>
  </si>
  <si>
    <t>2:1 Split</t>
  </si>
  <si>
    <t>Shares +, Price -</t>
  </si>
  <si>
    <t>HDFC Bank</t>
  </si>
  <si>
    <t>Rights Issue</t>
  </si>
  <si>
    <t>1 for 5 @ ₹1000</t>
  </si>
  <si>
    <t>Shares +, Cash -</t>
  </si>
  <si>
    <t>ITC</t>
  </si>
  <si>
    <t>Bonus Issue</t>
  </si>
  <si>
    <t>1:1 Bonus Issue</t>
  </si>
  <si>
    <t>Shares +</t>
  </si>
  <si>
    <t>NewCo IPO</t>
  </si>
  <si>
    <t>IPO Allocation</t>
  </si>
  <si>
    <t>100 shares @ ₹500</t>
  </si>
  <si>
    <t>A = Security</t>
  </si>
  <si>
    <t>B = Original Quantity</t>
  </si>
  <si>
    <t>C = Price</t>
  </si>
  <si>
    <t>D = Market Value</t>
  </si>
  <si>
    <t>E = Cash</t>
  </si>
  <si>
    <t>F = Corporate Action Applied</t>
  </si>
  <si>
    <t>G = Adjusted Quantity</t>
  </si>
  <si>
    <t>H = Adjusted Price</t>
  </si>
  <si>
    <t>I = Adjusted Cash</t>
  </si>
  <si>
    <t>J = Adjusted Market Value</t>
  </si>
  <si>
    <t>Stock Split (2:1)</t>
  </si>
  <si>
    <t>Rights Issue (1 for 5 @ ₹1000)</t>
  </si>
  <si>
    <t>Bonus Issue (1:1)</t>
  </si>
  <si>
    <t>IPO Allocation (100 shares @ ₹500)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</si>
</sst>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/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7" sqref="D7"/>
    </sheetView>
  </sheetViews>
  <sheetFormatPr defaultRowHeight="14.4" x14ac:dyDescent="0.3"/>
  <cols>
    <col min="1" max="1" width="25" customWidth="1"/>
    <col min="2" max="2" width="30.5546875" customWidth="1"/>
    <col min="3" max="3" width="25" customWidth="1"/>
    <col min="4" max="4" width="35" customWidth="1"/>
    <col min="5" max="5" width="25" customWidth="1"/>
    <col min="6" max="6" width="35.88671875" customWidth="1"/>
  </cols>
  <sheetData>
    <row r="1" spans="1:6" ht="25.8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5.8" x14ac:dyDescent="0.5">
      <c r="A2" s="4">
        <v>45870</v>
      </c>
      <c r="B2" s="5" t="s">
        <v>6</v>
      </c>
      <c r="C2" s="5" t="s">
        <v>7</v>
      </c>
      <c r="D2" s="5" t="s">
        <v>8</v>
      </c>
      <c r="E2" s="6">
        <v>10</v>
      </c>
      <c r="F2" s="5" t="s">
        <v>9</v>
      </c>
    </row>
    <row r="3" spans="1:6" ht="25.8" x14ac:dyDescent="0.5">
      <c r="A3" s="4">
        <v>45863</v>
      </c>
      <c r="B3" s="5" t="s">
        <v>10</v>
      </c>
      <c r="C3" s="5" t="s">
        <v>11</v>
      </c>
      <c r="D3" s="5" t="s">
        <v>12</v>
      </c>
      <c r="E3" s="6">
        <v>2</v>
      </c>
      <c r="F3" s="5" t="s">
        <v>13</v>
      </c>
    </row>
    <row r="4" spans="1:6" ht="25.8" x14ac:dyDescent="0.5">
      <c r="A4" s="4">
        <v>45853</v>
      </c>
      <c r="B4" s="5" t="s">
        <v>14</v>
      </c>
      <c r="C4" s="5" t="s">
        <v>15</v>
      </c>
      <c r="D4" s="5" t="s">
        <v>16</v>
      </c>
      <c r="E4" s="6">
        <v>0.2</v>
      </c>
      <c r="F4" s="5" t="s">
        <v>17</v>
      </c>
    </row>
    <row r="5" spans="1:6" ht="25.8" x14ac:dyDescent="0.5">
      <c r="A5" s="4">
        <v>45838</v>
      </c>
      <c r="B5" s="5" t="s">
        <v>18</v>
      </c>
      <c r="C5" s="5" t="s">
        <v>19</v>
      </c>
      <c r="D5" s="5" t="s">
        <v>20</v>
      </c>
      <c r="E5" s="6">
        <v>1</v>
      </c>
      <c r="F5" s="5" t="s">
        <v>21</v>
      </c>
    </row>
    <row r="6" spans="1:6" ht="25.8" x14ac:dyDescent="0.5">
      <c r="A6" s="4">
        <v>45828</v>
      </c>
      <c r="B6" s="5" t="s">
        <v>22</v>
      </c>
      <c r="C6" s="5" t="s">
        <v>23</v>
      </c>
      <c r="D6" s="5" t="s">
        <v>24</v>
      </c>
      <c r="E6" s="6">
        <v>100</v>
      </c>
      <c r="F6" s="5" t="s">
        <v>17</v>
      </c>
    </row>
    <row r="7" spans="1:6" ht="25.8" x14ac:dyDescent="0.5">
      <c r="A7" s="5"/>
      <c r="B7" s="5"/>
      <c r="C7" s="5"/>
      <c r="D7" s="5"/>
      <c r="E7" s="5"/>
      <c r="F7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5" sqref="A5"/>
    </sheetView>
  </sheetViews>
  <sheetFormatPr defaultRowHeight="14.4" x14ac:dyDescent="0.3"/>
  <cols>
    <col min="1" max="1" width="21.88671875" customWidth="1"/>
    <col min="2" max="2" width="21.77734375" customWidth="1"/>
    <col min="3" max="3" width="20.88671875" customWidth="1"/>
    <col min="4" max="4" width="17.109375" customWidth="1"/>
    <col min="5" max="5" width="13.77734375" customWidth="1"/>
    <col min="6" max="6" width="20.88671875" customWidth="1"/>
    <col min="7" max="7" width="17.44140625" customWidth="1"/>
    <col min="8" max="8" width="18.5546875" customWidth="1"/>
    <col min="9" max="9" width="17.5546875" customWidth="1"/>
    <col min="10" max="10" width="19.77734375" customWidth="1"/>
  </cols>
  <sheetData>
    <row r="1" spans="1:10" ht="70.2" x14ac:dyDescent="0.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</row>
    <row r="2" spans="1:10" ht="46.8" x14ac:dyDescent="0.3">
      <c r="A2" s="1" t="s">
        <v>6</v>
      </c>
      <c r="B2" s="1">
        <v>100</v>
      </c>
      <c r="C2" s="1">
        <v>2500</v>
      </c>
      <c r="D2" s="1">
        <f>B2*C2</f>
        <v>250000</v>
      </c>
      <c r="E2" s="1">
        <v>0</v>
      </c>
      <c r="F2" s="1" t="s">
        <v>7</v>
      </c>
      <c r="G2" s="1">
        <f>B2</f>
        <v>100</v>
      </c>
      <c r="H2" s="1">
        <f>C2</f>
        <v>2500</v>
      </c>
      <c r="I2" s="1">
        <f>E2+(10*B2)</f>
        <v>1000</v>
      </c>
      <c r="J2" s="1">
        <f>G2*H2</f>
        <v>250000</v>
      </c>
    </row>
    <row r="3" spans="1:10" ht="46.8" x14ac:dyDescent="0.3">
      <c r="A3" s="1" t="s">
        <v>10</v>
      </c>
      <c r="B3" s="1">
        <v>50</v>
      </c>
      <c r="C3" s="1">
        <v>3000</v>
      </c>
      <c r="D3" s="1">
        <f>B3*C3</f>
        <v>150000</v>
      </c>
      <c r="E3" s="1">
        <v>0</v>
      </c>
      <c r="F3" s="1" t="s">
        <v>35</v>
      </c>
      <c r="G3" s="1">
        <f>B3*2</f>
        <v>100</v>
      </c>
      <c r="H3" s="1">
        <f>C3/2</f>
        <v>1500</v>
      </c>
      <c r="I3" s="1">
        <f>E3</f>
        <v>0</v>
      </c>
      <c r="J3" s="1">
        <f>G3*H3</f>
        <v>150000</v>
      </c>
    </row>
    <row r="4" spans="1:10" ht="70.2" x14ac:dyDescent="0.3">
      <c r="A4" s="1" t="s">
        <v>14</v>
      </c>
      <c r="B4" s="1">
        <v>200</v>
      </c>
      <c r="C4" s="1">
        <v>1600</v>
      </c>
      <c r="D4" s="1">
        <f>B4*C4</f>
        <v>320000</v>
      </c>
      <c r="E4" s="1">
        <v>0</v>
      </c>
      <c r="F4" s="1" t="s">
        <v>36</v>
      </c>
      <c r="G4" s="1">
        <f>B4+(B4*0.2)</f>
        <v>240</v>
      </c>
      <c r="H4" s="1">
        <f>C4</f>
        <v>1600</v>
      </c>
      <c r="I4" s="1">
        <f>E4 - (B4*0.2*1000)</f>
        <v>-40000</v>
      </c>
      <c r="J4" s="1">
        <f>G4*H4</f>
        <v>384000</v>
      </c>
    </row>
    <row r="5" spans="1:10" ht="46.8" x14ac:dyDescent="0.3">
      <c r="A5" s="1" t="s">
        <v>18</v>
      </c>
      <c r="B5" s="1">
        <v>150</v>
      </c>
      <c r="C5" s="1">
        <v>450</v>
      </c>
      <c r="D5" s="1">
        <f>B5*C5</f>
        <v>67500</v>
      </c>
      <c r="E5" s="1">
        <v>0</v>
      </c>
      <c r="F5" s="1" t="s">
        <v>37</v>
      </c>
      <c r="G5" s="1">
        <f>B5*2</f>
        <v>300</v>
      </c>
      <c r="H5" s="1">
        <f>C5/2</f>
        <v>225</v>
      </c>
      <c r="I5" s="1">
        <f>E5</f>
        <v>0</v>
      </c>
      <c r="J5" s="1">
        <f>G5*H5</f>
        <v>67500</v>
      </c>
    </row>
    <row r="6" spans="1:10" ht="70.2" x14ac:dyDescent="0.3">
      <c r="A6" s="1" t="s">
        <v>22</v>
      </c>
      <c r="B6" s="1">
        <v>0</v>
      </c>
      <c r="C6" s="1">
        <v>500</v>
      </c>
      <c r="D6" s="1">
        <f>B6*C6</f>
        <v>0</v>
      </c>
      <c r="E6" s="1">
        <v>0</v>
      </c>
      <c r="F6" s="1" t="s">
        <v>38</v>
      </c>
      <c r="G6" s="1">
        <f>100</f>
        <v>100</v>
      </c>
      <c r="H6" s="1">
        <f>C6</f>
        <v>500</v>
      </c>
      <c r="I6" s="1">
        <f>E6-(100*500)</f>
        <v>-50000</v>
      </c>
      <c r="J6" s="1">
        <f>G6*H6</f>
        <v>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Corporate_Actions</vt:lpstr>
      <vt:lpstr>Holdings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2025-08-25T19:59:57Z</dcterms:created>
  <dcterms:modified xsi:type="dcterms:W3CDTF">2025-08-25T20:42:55Z</dcterms:modified>
</cp:coreProperties>
</file>