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84"/>
  </bookViews>
  <sheets>
    <sheet name="Internal_Trades" sheetId="1" r:id="rId1"/>
    <sheet name="Custodian_Trades" sheetId="2" r:id="rId2"/>
    <sheet name="Reconciliation Sheet" sheetId="3" r:id="rId3"/>
  </sheets>
  <calcPr calcId="162913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C2" i="3"/>
  <c r="B2" i="3"/>
</calcChain>
</file>

<file path=xl/sharedStrings.xml><?xml version="1.0" encoding="utf-8"?>
<sst xmlns="http://schemas.openxmlformats.org/spreadsheetml/2006/main" count="4462" uniqueCount="533">
  <si>
    <t>Trade ID</t>
  </si>
  <si>
    <t>Date</t>
  </si>
  <si>
    <t>Security</t>
  </si>
  <si>
    <t>Buy/Sell</t>
  </si>
  <si>
    <t>Quantity</t>
  </si>
  <si>
    <t>Price</t>
  </si>
  <si>
    <t>Settlement Amount</t>
  </si>
  <si>
    <t>T0001</t>
  </si>
  <si>
    <t>2025-08-20</t>
  </si>
  <si>
    <t>Axis Bank</t>
  </si>
  <si>
    <t>Buy</t>
  </si>
  <si>
    <t>T0002</t>
  </si>
  <si>
    <t>2025-08-17</t>
  </si>
  <si>
    <t>T0003</t>
  </si>
  <si>
    <t>2025-08-25</t>
  </si>
  <si>
    <t>Reliance</t>
  </si>
  <si>
    <t>Sell</t>
  </si>
  <si>
    <t>T0004</t>
  </si>
  <si>
    <t>2025-08-19</t>
  </si>
  <si>
    <t>T0005</t>
  </si>
  <si>
    <t>2025-08-18</t>
  </si>
  <si>
    <t>SBI Bond</t>
  </si>
  <si>
    <t>T0006</t>
  </si>
  <si>
    <t>2025-08-23</t>
  </si>
  <si>
    <t>ITC</t>
  </si>
  <si>
    <t>T0007</t>
  </si>
  <si>
    <t>ICICI Bank</t>
  </si>
  <si>
    <t>T0008</t>
  </si>
  <si>
    <t>L&amp;T</t>
  </si>
  <si>
    <t>T0009</t>
  </si>
  <si>
    <t>T0010</t>
  </si>
  <si>
    <t>T0011</t>
  </si>
  <si>
    <t>HDFC Bank</t>
  </si>
  <si>
    <t>T0012</t>
  </si>
  <si>
    <t>T0013</t>
  </si>
  <si>
    <t>2025-08-24</t>
  </si>
  <si>
    <t>T0014</t>
  </si>
  <si>
    <t>Infosys</t>
  </si>
  <si>
    <t>T0015</t>
  </si>
  <si>
    <t>T0016</t>
  </si>
  <si>
    <t>T0017</t>
  </si>
  <si>
    <t>T0018</t>
  </si>
  <si>
    <t>T0019</t>
  </si>
  <si>
    <t>T0020</t>
  </si>
  <si>
    <t>2025-08-16</t>
  </si>
  <si>
    <t>T0021</t>
  </si>
  <si>
    <t>T0022</t>
  </si>
  <si>
    <t>T0023</t>
  </si>
  <si>
    <t>T0024</t>
  </si>
  <si>
    <t>T0025</t>
  </si>
  <si>
    <t>T0026</t>
  </si>
  <si>
    <t>2025-08-22</t>
  </si>
  <si>
    <t>T0027</t>
  </si>
  <si>
    <t>2025-08-15</t>
  </si>
  <si>
    <t>T0028</t>
  </si>
  <si>
    <t>T0029</t>
  </si>
  <si>
    <t>T0030</t>
  </si>
  <si>
    <t>2025-08-21</t>
  </si>
  <si>
    <t>T0031</t>
  </si>
  <si>
    <t>Bharti Airtel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</si>
  <si>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</si>
  <si>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</si>
  <si>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</si>
  <si>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</si>
  <si>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</si>
  <si>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</si>
  <si>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</si>
  <si>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</si>
  <si>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</si>
  <si>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</si>
  <si>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TCS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</si>
  <si>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</si>
  <si>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</si>
  <si>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</si>
  <si>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</si>
  <si>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</si>
  <si>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</si>
  <si>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</si>
  <si>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</si>
  <si>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</si>
  <si>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</si>
  <si>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</si>
  <si>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</si>
  <si>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</si>
  <si>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</si>
  <si>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</si>
  <si>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</si>
  <si>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</si>
  <si>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</si>
  <si>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</si>
  <si>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</si>
  <si>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</si>
  <si>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</si>
  <si>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</si>
  <si>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</si>
  <si>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</si>
  <si>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</si>
  <si>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</si>
  <si>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</si>
  <si>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</si>
  <si>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</si>
  <si>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</si>
  <si>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</si>
  <si>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</si>
  <si>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</si>
  <si>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</si>
  <si>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</si>
  <si>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</si>
  <si>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</si>
  <si>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</si>
  <si>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</si>
  <si>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</si>
  <si>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</si>
  <si>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</si>
  <si>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</si>
  <si>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</si>
  <si>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</si>
  <si>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</si>
  <si>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</si>
  <si>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</si>
  <si>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</si>
  <si>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</si>
  <si>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</si>
  <si>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</si>
  <si>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</si>
  <si>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</si>
  <si>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</si>
  <si>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</si>
  <si>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</si>
  <si>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</si>
  <si>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</si>
  <si>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</si>
  <si>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</si>
  <si>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</si>
  <si>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</si>
  <si>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</si>
  <si>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</si>
  <si>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</si>
  <si>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</si>
  <si>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</si>
  <si>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</si>
  <si>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</si>
  <si>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</si>
  <si>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</si>
  <si>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</si>
  <si>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</si>
  <si>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</si>
  <si>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</si>
  <si>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</si>
  <si>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</si>
  <si>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</si>
  <si>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</si>
  <si>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</si>
  <si>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</si>
  <si>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</si>
  <si>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</si>
  <si>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</si>
  <si>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</si>
  <si>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</si>
  <si>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</si>
  <si>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</si>
  <si>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</si>
  <si>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</si>
  <si>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</si>
  <si>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</si>
  <si>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</si>
  <si>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</si>
  <si>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</si>
  <si>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</si>
  <si>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</si>
  <si>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</si>
  <si>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</si>
  <si>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</si>
  <si>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</si>
  <si>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</si>
  <si>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</si>
  <si>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</si>
  <si>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</si>
  <si>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</si>
  <si>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</si>
  <si>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</si>
  <si>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</si>
  <si>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</si>
  <si>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</si>
  <si>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</si>
  <si>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</si>
  <si>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</si>
  <si>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</si>
  <si>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</si>
  <si>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</si>
  <si>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</si>
  <si>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</si>
  <si>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</si>
  <si>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</si>
  <si>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</si>
  <si>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</si>
  <si>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</si>
  <si>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</si>
  <si>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</si>
  <si>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</si>
  <si>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</si>
  <si>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</si>
  <si>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</si>
  <si>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</si>
  <si>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</si>
  <si>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</si>
  <si>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</si>
  <si>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</si>
  <si>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</si>
  <si>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</si>
  <si>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</si>
  <si>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</si>
  <si>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</si>
  <si>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</si>
  <si>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</si>
  <si>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</si>
  <si>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</si>
  <si>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</si>
  <si>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</si>
  <si>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</si>
  <si>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</si>
  <si>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</si>
  <si>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</si>
  <si>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</si>
  <si>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</si>
  <si>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</si>
  <si>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</si>
  <si>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</si>
  <si>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</si>
  <si>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</si>
  <si>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</si>
  <si>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</si>
  <si>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</si>
  <si>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</si>
  <si>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</si>
  <si>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</si>
  <si>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</si>
  <si>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</si>
  <si>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</si>
  <si>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</si>
  <si>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</si>
  <si>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</si>
  <si>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</si>
  <si>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</si>
  <si>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</si>
  <si>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</si>
  <si>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</si>
  <si>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</si>
  <si>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</si>
  <si>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</si>
  <si>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</si>
  <si>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</si>
  <si>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</si>
  <si>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</si>
  <si>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</si>
  <si>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</si>
  <si>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</si>
  <si>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</si>
  <si>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</si>
  <si>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</si>
  <si>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</si>
  <si>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</si>
  <si>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</si>
  <si>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</si>
  <si>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</si>
  <si>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</si>
  <si>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</si>
  <si>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</si>
  <si>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</si>
  <si>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</si>
  <si>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</si>
  <si>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</si>
  <si>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</si>
  <si>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</si>
  <si>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</si>
  <si>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</si>
  <si>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</si>
  <si>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</si>
  <si>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</si>
  <si>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</si>
  <si>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</si>
  <si>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</si>
  <si>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</si>
  <si>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</si>
  <si>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</si>
  <si>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</si>
  <si>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</si>
  <si>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</si>
  <si>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</si>
  <si>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</si>
  <si>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</si>
  <si>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</si>
  <si>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</si>
  <si>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</si>
  <si>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</si>
  <si>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</si>
  <si>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</si>
  <si>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</si>
  <si>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</si>
  <si>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</si>
  <si>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</si>
  <si>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</si>
  <si>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</si>
  <si>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</si>
  <si>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</si>
  <si>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</si>
  <si>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</si>
  <si>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</si>
  <si>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</si>
  <si>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</si>
  <si>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</si>
  <si>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</si>
  <si>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</si>
  <si>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</si>
  <si>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</si>
  <si>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</si>
  <si>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</si>
  <si>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</si>
  <si>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</si>
  <si>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</si>
  <si>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</si>
  <si>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</si>
  <si>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</si>
  <si>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</si>
  <si>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</si>
  <si>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</si>
  <si>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</si>
  <si>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</si>
  <si>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</si>
  <si>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</si>
  <si>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</si>
  <si>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</si>
  <si>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</si>
  <si>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</si>
  <si>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</si>
  <si>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</si>
  <si>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</si>
  <si>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</si>
  <si>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</si>
  <si>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</si>
  <si>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</si>
  <si>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</si>
  <si>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</si>
  <si>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</si>
  <si>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</si>
  <si>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</si>
  <si>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</si>
  <si>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</si>
  <si>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</si>
  <si>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</si>
  <si>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</si>
  <si>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</si>
  <si>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</si>
  <si>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</si>
  <si>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</si>
  <si>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</si>
  <si>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</si>
  <si>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</si>
  <si>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</si>
  <si>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</si>
  <si>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</si>
  <si>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</si>
  <si>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</si>
  <si>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</si>
  <si>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</si>
  <si>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</si>
  <si>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</si>
  <si>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</si>
  <si>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</si>
  <si>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</si>
  <si>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</si>
  <si>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</si>
  <si>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</si>
  <si>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</si>
  <si>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</si>
  <si>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</si>
  <si>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</si>
  <si>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</si>
  <si>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</si>
  <si>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</si>
  <si>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</si>
  <si>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</si>
  <si>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</si>
  <si>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</si>
  <si>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</si>
  <si>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</si>
  <si>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</si>
  <si>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</si>
  <si>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</si>
  <si>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</si>
  <si>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</si>
  <si>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</si>
  <si>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</si>
  <si>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</si>
  <si>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</si>
  <si>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</si>
  <si>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</si>
  <si>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</si>
  <si>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</si>
  <si>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</si>
  <si>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</si>
  <si>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</si>
  <si>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</si>
  <si>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</si>
  <si>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</si>
  <si>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</si>
  <si>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</si>
  <si>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</si>
  <si>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</si>
  <si>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</si>
  <si>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</si>
  <si>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</si>
  <si>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</si>
  <si>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</si>
  <si>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</si>
  <si>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</si>
  <si>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</si>
  <si>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</si>
  <si>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</si>
  <si>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</si>
  <si>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</si>
  <si>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</si>
  <si>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</si>
  <si>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</si>
  <si>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</si>
  <si>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</si>
  <si>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</si>
  <si>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</si>
  <si>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</si>
  <si>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</si>
  <si>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</si>
  <si>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</si>
  <si>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</si>
  <si>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</si>
  <si>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</si>
  <si>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</si>
  <si>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</si>
  <si>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</si>
  <si>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</si>
  <si>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</si>
  <si>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</si>
  <si>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</si>
  <si>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</si>
  <si>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</si>
  <si>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</si>
  <si>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</si>
  <si>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</si>
  <si>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</si>
  <si>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</si>
  <si>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</si>
  <si>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</si>
  <si>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</si>
  <si>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</si>
  <si>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</si>
  <si>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</si>
  <si>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</si>
  <si>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</si>
  <si>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</si>
  <si>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</si>
  <si>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</si>
  <si>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</si>
  <si>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</si>
  <si>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</si>
  <si>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</si>
  <si>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</si>
  <si>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</si>
  <si>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</si>
  <si>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</si>
  <si>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</si>
  <si>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</si>
  <si>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</si>
  <si>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</si>
  <si>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</si>
  <si>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</si>
  <si>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</si>
  <si>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</si>
  <si>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</si>
  <si>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</si>
  <si>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</si>
  <si>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</si>
  <si>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</si>
  <si>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</si>
  <si>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</si>
  <si>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</si>
  <si>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</si>
  <si>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</si>
  <si>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</si>
  <si>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</si>
  <si>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</si>
  <si>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</si>
  <si>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</si>
  <si>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</si>
  <si>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</si>
  <si>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</si>
  <si>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</si>
  <si>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</si>
  <si>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</si>
  <si>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</si>
  <si>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</si>
  <si>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</si>
  <si>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</si>
  <si>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</si>
  <si>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</si>
  <si>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</si>
  <si>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</si>
  <si>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</si>
  <si>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</si>
  <si>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</si>
  <si>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</si>
  <si>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</si>
  <si>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</si>
  <si>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</si>
  <si>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</si>
  <si>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</si>
  <si>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</si>
  <si>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</si>
  <si>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</si>
  <si>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</si>
  <si>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</si>
  <si>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</si>
  <si>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</si>
  <si>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</si>
  <si>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</si>
  <si>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</si>
  <si>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</si>
  <si>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</si>
  <si>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</si>
  <si>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</si>
  <si>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</si>
  <si>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</si>
  <si>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 xml:space="preserve">Status </t>
  </si>
  <si>
    <t>Quantity Match</t>
  </si>
  <si>
    <t>Settlement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</si>
</sst>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7F030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H5" sqref="H5"/>
    </sheetView>
  </sheetViews>
  <sheetFormatPr defaultRowHeight="14.4" x14ac:dyDescent="0.3"/>
  <cols>
    <col min="1" max="3" width="18" customWidth="1"/>
    <col min="4" max="5" width="18" style="2" customWidth="1"/>
    <col min="6" max="7" width="1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s="2" t="s">
        <v>10</v>
      </c>
      <c r="E2" s="2">
        <v>163</v>
      </c>
      <c r="F2">
        <v>693.12</v>
      </c>
      <c r="G2">
        <v>112978.56</v>
      </c>
    </row>
    <row r="3" spans="1:7" x14ac:dyDescent="0.3">
      <c r="A3" t="s">
        <v>11</v>
      </c>
      <c r="B3" t="s">
        <v>12</v>
      </c>
      <c r="C3" t="s">
        <v>9</v>
      </c>
      <c r="D3" s="2" t="s">
        <v>10</v>
      </c>
      <c r="E3" s="2">
        <v>499</v>
      </c>
      <c r="F3">
        <v>469.31</v>
      </c>
      <c r="G3">
        <v>234185.69</v>
      </c>
    </row>
    <row r="4" spans="1:7" x14ac:dyDescent="0.3">
      <c r="A4" t="s">
        <v>13</v>
      </c>
      <c r="B4" t="s">
        <v>14</v>
      </c>
      <c r="C4" t="s">
        <v>15</v>
      </c>
      <c r="D4" s="2" t="s">
        <v>16</v>
      </c>
      <c r="E4" s="2">
        <v>360</v>
      </c>
      <c r="F4">
        <v>2419.9699999999998</v>
      </c>
      <c r="G4">
        <v>871189.2</v>
      </c>
    </row>
    <row r="5" spans="1:7" x14ac:dyDescent="0.3">
      <c r="A5" t="s">
        <v>17</v>
      </c>
      <c r="B5" t="s">
        <v>18</v>
      </c>
      <c r="C5" t="s">
        <v>9</v>
      </c>
      <c r="D5" s="2" t="s">
        <v>16</v>
      </c>
      <c r="E5" s="2">
        <v>160</v>
      </c>
      <c r="F5">
        <v>664.2</v>
      </c>
      <c r="G5">
        <v>106272</v>
      </c>
    </row>
    <row r="6" spans="1:7" x14ac:dyDescent="0.3">
      <c r="A6" t="s">
        <v>19</v>
      </c>
      <c r="B6" t="s">
        <v>20</v>
      </c>
      <c r="C6" t="s">
        <v>21</v>
      </c>
      <c r="D6" s="2" t="s">
        <v>10</v>
      </c>
      <c r="E6" s="2">
        <v>404</v>
      </c>
      <c r="F6">
        <v>2019.7</v>
      </c>
      <c r="G6">
        <v>815958.8</v>
      </c>
    </row>
    <row r="7" spans="1:7" x14ac:dyDescent="0.3">
      <c r="A7" t="s">
        <v>22</v>
      </c>
      <c r="B7" t="s">
        <v>23</v>
      </c>
      <c r="C7" t="s">
        <v>24</v>
      </c>
      <c r="D7" s="2" t="s">
        <v>16</v>
      </c>
      <c r="E7" s="2">
        <v>397</v>
      </c>
      <c r="F7">
        <v>2020.89</v>
      </c>
      <c r="G7">
        <v>802293.33</v>
      </c>
    </row>
    <row r="8" spans="1:7" x14ac:dyDescent="0.3">
      <c r="A8" t="s">
        <v>25</v>
      </c>
      <c r="B8" t="s">
        <v>8</v>
      </c>
      <c r="C8" t="s">
        <v>26</v>
      </c>
      <c r="D8" s="2" t="s">
        <v>16</v>
      </c>
      <c r="E8" s="2">
        <v>306</v>
      </c>
      <c r="F8">
        <v>278.22000000000003</v>
      </c>
      <c r="G8">
        <v>85135.32</v>
      </c>
    </row>
    <row r="9" spans="1:7" x14ac:dyDescent="0.3">
      <c r="A9" t="s">
        <v>27</v>
      </c>
      <c r="B9" t="s">
        <v>20</v>
      </c>
      <c r="C9" t="s">
        <v>28</v>
      </c>
      <c r="D9" s="2" t="s">
        <v>16</v>
      </c>
      <c r="E9" s="2">
        <v>259</v>
      </c>
      <c r="F9">
        <v>743.35</v>
      </c>
      <c r="G9">
        <v>192527.65</v>
      </c>
    </row>
    <row r="10" spans="1:7" x14ac:dyDescent="0.3">
      <c r="A10" t="s">
        <v>29</v>
      </c>
      <c r="B10" t="s">
        <v>12</v>
      </c>
      <c r="C10" t="s">
        <v>28</v>
      </c>
      <c r="D10" s="2" t="s">
        <v>10</v>
      </c>
      <c r="E10" s="2">
        <v>373</v>
      </c>
      <c r="F10">
        <v>1503.46</v>
      </c>
      <c r="G10">
        <v>560790.57999999996</v>
      </c>
    </row>
    <row r="11" spans="1:7" x14ac:dyDescent="0.3">
      <c r="A11" t="s">
        <v>30</v>
      </c>
      <c r="B11" t="s">
        <v>20</v>
      </c>
      <c r="C11" t="s">
        <v>26</v>
      </c>
      <c r="D11" s="2" t="s">
        <v>10</v>
      </c>
      <c r="E11" s="2">
        <v>417</v>
      </c>
      <c r="F11">
        <v>445.4</v>
      </c>
      <c r="G11">
        <v>185731.8</v>
      </c>
    </row>
    <row r="12" spans="1:7" x14ac:dyDescent="0.3">
      <c r="A12" t="s">
        <v>31</v>
      </c>
      <c r="B12" t="s">
        <v>18</v>
      </c>
      <c r="C12" t="s">
        <v>32</v>
      </c>
      <c r="D12" s="2" t="s">
        <v>10</v>
      </c>
      <c r="E12" s="2">
        <v>368</v>
      </c>
      <c r="F12">
        <v>2438.64</v>
      </c>
      <c r="G12">
        <v>897419.52</v>
      </c>
    </row>
    <row r="13" spans="1:7" x14ac:dyDescent="0.3">
      <c r="A13" t="s">
        <v>33</v>
      </c>
      <c r="B13" t="s">
        <v>8</v>
      </c>
      <c r="C13" t="s">
        <v>21</v>
      </c>
      <c r="D13" s="2" t="s">
        <v>10</v>
      </c>
      <c r="E13" s="2">
        <v>382</v>
      </c>
      <c r="F13">
        <v>1139.26</v>
      </c>
      <c r="G13">
        <v>435197.32</v>
      </c>
    </row>
    <row r="14" spans="1:7" x14ac:dyDescent="0.3">
      <c r="A14" t="s">
        <v>34</v>
      </c>
      <c r="B14" t="s">
        <v>35</v>
      </c>
      <c r="C14" t="s">
        <v>21</v>
      </c>
      <c r="D14" s="2" t="s">
        <v>16</v>
      </c>
      <c r="E14" s="2">
        <v>487</v>
      </c>
      <c r="F14">
        <v>1053.07</v>
      </c>
      <c r="G14">
        <v>512845.09</v>
      </c>
    </row>
    <row r="15" spans="1:7" x14ac:dyDescent="0.3">
      <c r="A15" t="s">
        <v>36</v>
      </c>
      <c r="B15" t="s">
        <v>20</v>
      </c>
      <c r="C15" t="s">
        <v>37</v>
      </c>
      <c r="D15" s="2" t="s">
        <v>16</v>
      </c>
      <c r="E15" s="2">
        <v>297</v>
      </c>
      <c r="F15">
        <v>103.12</v>
      </c>
      <c r="G15">
        <v>30626.639999999999</v>
      </c>
    </row>
    <row r="16" spans="1:7" x14ac:dyDescent="0.3">
      <c r="A16" t="s">
        <v>38</v>
      </c>
      <c r="B16" t="s">
        <v>35</v>
      </c>
      <c r="C16" t="s">
        <v>21</v>
      </c>
      <c r="D16" s="2" t="s">
        <v>16</v>
      </c>
      <c r="E16" s="2">
        <v>200</v>
      </c>
      <c r="F16">
        <v>1128.93</v>
      </c>
      <c r="G16">
        <v>225786</v>
      </c>
    </row>
    <row r="17" spans="1:7" x14ac:dyDescent="0.3">
      <c r="A17" t="s">
        <v>39</v>
      </c>
      <c r="B17" t="s">
        <v>14</v>
      </c>
      <c r="C17" t="s">
        <v>37</v>
      </c>
      <c r="D17" s="2" t="s">
        <v>16</v>
      </c>
      <c r="E17" s="2">
        <v>201</v>
      </c>
      <c r="F17">
        <v>1135.19</v>
      </c>
      <c r="G17">
        <v>228173.19</v>
      </c>
    </row>
    <row r="18" spans="1:7" x14ac:dyDescent="0.3">
      <c r="A18" t="s">
        <v>40</v>
      </c>
      <c r="B18" t="s">
        <v>14</v>
      </c>
      <c r="C18" t="s">
        <v>24</v>
      </c>
      <c r="D18" s="2" t="s">
        <v>16</v>
      </c>
      <c r="E18" s="2">
        <v>127</v>
      </c>
      <c r="F18">
        <v>1302.5</v>
      </c>
      <c r="G18">
        <v>165417.5</v>
      </c>
    </row>
    <row r="19" spans="1:7" x14ac:dyDescent="0.3">
      <c r="A19" t="s">
        <v>41</v>
      </c>
      <c r="B19" t="s">
        <v>35</v>
      </c>
      <c r="C19" t="s">
        <v>26</v>
      </c>
      <c r="D19" s="2" t="s">
        <v>10</v>
      </c>
      <c r="E19" s="2">
        <v>316</v>
      </c>
      <c r="F19">
        <v>540.1</v>
      </c>
      <c r="G19">
        <v>170671.6</v>
      </c>
    </row>
    <row r="20" spans="1:7" x14ac:dyDescent="0.3">
      <c r="A20" t="s">
        <v>42</v>
      </c>
      <c r="B20" t="s">
        <v>23</v>
      </c>
      <c r="C20" t="s">
        <v>15</v>
      </c>
      <c r="D20" s="2" t="s">
        <v>16</v>
      </c>
      <c r="E20" s="2">
        <v>317</v>
      </c>
      <c r="F20">
        <v>2244.84</v>
      </c>
      <c r="G20">
        <v>711614.28</v>
      </c>
    </row>
    <row r="21" spans="1:7" x14ac:dyDescent="0.3">
      <c r="A21" t="s">
        <v>43</v>
      </c>
      <c r="B21" t="s">
        <v>44</v>
      </c>
      <c r="C21" t="s">
        <v>26</v>
      </c>
      <c r="D21" s="2" t="s">
        <v>10</v>
      </c>
      <c r="E21" s="2">
        <v>274</v>
      </c>
      <c r="F21">
        <v>1369.33</v>
      </c>
      <c r="G21">
        <v>375196.42</v>
      </c>
    </row>
    <row r="22" spans="1:7" x14ac:dyDescent="0.3">
      <c r="A22" t="s">
        <v>45</v>
      </c>
      <c r="B22" t="s">
        <v>14</v>
      </c>
      <c r="C22" t="s">
        <v>28</v>
      </c>
      <c r="D22" s="2" t="s">
        <v>16</v>
      </c>
      <c r="E22" s="2">
        <v>162</v>
      </c>
      <c r="F22">
        <v>1846.87</v>
      </c>
      <c r="G22">
        <v>299192.94</v>
      </c>
    </row>
    <row r="23" spans="1:7" x14ac:dyDescent="0.3">
      <c r="A23" t="s">
        <v>46</v>
      </c>
      <c r="B23" t="s">
        <v>12</v>
      </c>
      <c r="C23" t="s">
        <v>24</v>
      </c>
      <c r="D23" s="2" t="s">
        <v>10</v>
      </c>
      <c r="E23" s="2">
        <v>444</v>
      </c>
      <c r="F23">
        <v>1976.5</v>
      </c>
      <c r="G23">
        <v>877566</v>
      </c>
    </row>
    <row r="24" spans="1:7" x14ac:dyDescent="0.3">
      <c r="A24" t="s">
        <v>47</v>
      </c>
      <c r="B24" t="s">
        <v>18</v>
      </c>
      <c r="C24" t="s">
        <v>24</v>
      </c>
      <c r="D24" s="2" t="s">
        <v>16</v>
      </c>
      <c r="E24" s="2">
        <v>400</v>
      </c>
      <c r="F24">
        <v>364.8</v>
      </c>
      <c r="G24">
        <v>145920</v>
      </c>
    </row>
    <row r="25" spans="1:7" x14ac:dyDescent="0.3">
      <c r="A25" t="s">
        <v>48</v>
      </c>
      <c r="B25" t="s">
        <v>18</v>
      </c>
      <c r="C25" t="s">
        <v>28</v>
      </c>
      <c r="D25" s="2" t="s">
        <v>10</v>
      </c>
      <c r="E25" s="2">
        <v>421</v>
      </c>
      <c r="F25">
        <v>1053.75</v>
      </c>
      <c r="G25">
        <v>443628.75</v>
      </c>
    </row>
    <row r="26" spans="1:7" x14ac:dyDescent="0.3">
      <c r="A26" t="s">
        <v>49</v>
      </c>
      <c r="B26" t="s">
        <v>12</v>
      </c>
      <c r="C26" t="s">
        <v>26</v>
      </c>
      <c r="D26" s="2" t="s">
        <v>10</v>
      </c>
      <c r="E26" s="2">
        <v>320</v>
      </c>
      <c r="F26">
        <v>1697.38</v>
      </c>
      <c r="G26">
        <v>543161.59999999998</v>
      </c>
    </row>
    <row r="27" spans="1:7" x14ac:dyDescent="0.3">
      <c r="A27" t="s">
        <v>50</v>
      </c>
      <c r="B27" t="s">
        <v>51</v>
      </c>
      <c r="C27" t="s">
        <v>32</v>
      </c>
      <c r="D27" s="2" t="s">
        <v>10</v>
      </c>
      <c r="E27" s="2">
        <v>271</v>
      </c>
      <c r="F27">
        <v>2043.29</v>
      </c>
      <c r="G27">
        <v>553731.59</v>
      </c>
    </row>
    <row r="28" spans="1:7" x14ac:dyDescent="0.3">
      <c r="A28" t="s">
        <v>52</v>
      </c>
      <c r="B28" t="s">
        <v>53</v>
      </c>
      <c r="C28" t="s">
        <v>9</v>
      </c>
      <c r="D28" s="2" t="s">
        <v>10</v>
      </c>
      <c r="E28" s="2">
        <v>203</v>
      </c>
      <c r="F28">
        <v>553.78</v>
      </c>
      <c r="G28">
        <v>112417.34</v>
      </c>
    </row>
    <row r="29" spans="1:7" x14ac:dyDescent="0.3">
      <c r="A29" t="s">
        <v>54</v>
      </c>
      <c r="B29" t="s">
        <v>12</v>
      </c>
      <c r="C29" t="s">
        <v>15</v>
      </c>
      <c r="D29" s="2" t="s">
        <v>16</v>
      </c>
      <c r="E29" s="2">
        <v>268</v>
      </c>
      <c r="F29">
        <v>1833.7</v>
      </c>
      <c r="G29">
        <v>491431.6</v>
      </c>
    </row>
    <row r="30" spans="1:7" x14ac:dyDescent="0.3">
      <c r="A30" t="s">
        <v>55</v>
      </c>
      <c r="B30" t="s">
        <v>20</v>
      </c>
      <c r="C30" t="s">
        <v>28</v>
      </c>
      <c r="D30" s="2" t="s">
        <v>10</v>
      </c>
      <c r="E30" s="2">
        <v>330</v>
      </c>
      <c r="F30">
        <v>1585.31</v>
      </c>
      <c r="G30">
        <v>523152.3</v>
      </c>
    </row>
    <row r="31" spans="1:7" x14ac:dyDescent="0.3">
      <c r="A31" t="s">
        <v>56</v>
      </c>
      <c r="B31" t="s">
        <v>57</v>
      </c>
      <c r="C31" t="s">
        <v>15</v>
      </c>
      <c r="D31" s="2" t="s">
        <v>10</v>
      </c>
      <c r="E31" s="2">
        <v>98</v>
      </c>
      <c r="F31">
        <v>1527.08</v>
      </c>
      <c r="G31">
        <v>149653.84</v>
      </c>
    </row>
    <row r="32" spans="1:7" x14ac:dyDescent="0.3">
      <c r="A32" t="s">
        <v>58</v>
      </c>
      <c r="B32" t="s">
        <v>8</v>
      </c>
      <c r="C32" t="s">
        <v>59</v>
      </c>
      <c r="D32" s="2" t="s">
        <v>16</v>
      </c>
      <c r="E32" s="2">
        <v>467</v>
      </c>
      <c r="F32">
        <v>1032.3499999999999</v>
      </c>
      <c r="G32">
        <v>482107.45</v>
      </c>
    </row>
    <row r="33" spans="1:7" x14ac:dyDescent="0.3">
      <c r="A33" t="s">
        <v>60</v>
      </c>
      <c r="B33" t="s">
        <v>14</v>
      </c>
      <c r="C33" t="s">
        <v>9</v>
      </c>
      <c r="D33" s="2" t="s">
        <v>16</v>
      </c>
      <c r="E33" s="2">
        <v>449</v>
      </c>
      <c r="F33">
        <v>215.11</v>
      </c>
      <c r="G33">
        <v>96584.39</v>
      </c>
    </row>
    <row r="34" spans="1:7" x14ac:dyDescent="0.3">
      <c r="A34" t="s">
        <v>61</v>
      </c>
      <c r="B34" t="s">
        <v>57</v>
      </c>
      <c r="C34" t="s">
        <v>37</v>
      </c>
      <c r="D34" s="2" t="s">
        <v>10</v>
      </c>
      <c r="E34" s="2">
        <v>448</v>
      </c>
      <c r="F34">
        <v>167.78</v>
      </c>
      <c r="G34">
        <v>75165.440000000002</v>
      </c>
    </row>
    <row r="35" spans="1:7" x14ac:dyDescent="0.3">
      <c r="A35" t="s">
        <v>62</v>
      </c>
      <c r="B35" t="s">
        <v>18</v>
      </c>
      <c r="C35" t="s">
        <v>28</v>
      </c>
      <c r="D35" s="2" t="s">
        <v>10</v>
      </c>
      <c r="E35" s="2">
        <v>184</v>
      </c>
      <c r="F35">
        <v>191.57</v>
      </c>
      <c r="G35">
        <v>35248.879999999997</v>
      </c>
    </row>
    <row r="36" spans="1:7" x14ac:dyDescent="0.3">
      <c r="A36" t="s">
        <v>63</v>
      </c>
      <c r="B36" t="s">
        <v>12</v>
      </c>
      <c r="C36" t="s">
        <v>21</v>
      </c>
      <c r="D36" s="2" t="s">
        <v>10</v>
      </c>
      <c r="E36" s="2">
        <v>372</v>
      </c>
      <c r="F36">
        <v>134.54</v>
      </c>
      <c r="G36">
        <v>50048.88</v>
      </c>
    </row>
    <row r="37" spans="1:7" x14ac:dyDescent="0.3">
      <c r="A37" t="s">
        <v>64</v>
      </c>
      <c r="B37" t="s">
        <v>20</v>
      </c>
      <c r="C37" t="s">
        <v>15</v>
      </c>
      <c r="D37" s="2" t="s">
        <v>16</v>
      </c>
      <c r="E37" s="2">
        <v>197</v>
      </c>
      <c r="F37">
        <v>1786.12</v>
      </c>
      <c r="G37">
        <v>351865.64</v>
      </c>
    </row>
    <row r="38" spans="1:7" x14ac:dyDescent="0.3">
      <c r="A38" t="s">
        <v>65</v>
      </c>
      <c r="B38" t="s">
        <v>44</v>
      </c>
      <c r="C38" t="s">
        <v>59</v>
      </c>
      <c r="D38" s="2" t="s">
        <v>16</v>
      </c>
      <c r="E38" s="2">
        <v>322</v>
      </c>
      <c r="F38">
        <v>2105.4</v>
      </c>
      <c r="G38">
        <v>677938.8</v>
      </c>
    </row>
    <row r="39" spans="1:7" x14ac:dyDescent="0.3">
      <c r="A39" t="s">
        <v>66</v>
      </c>
      <c r="B39" t="s">
        <v>8</v>
      </c>
      <c r="C39" t="s">
        <v>28</v>
      </c>
      <c r="D39" s="2" t="s">
        <v>10</v>
      </c>
      <c r="E39" s="2">
        <v>386</v>
      </c>
      <c r="F39">
        <v>136.63999999999999</v>
      </c>
      <c r="G39">
        <v>52743.040000000001</v>
      </c>
    </row>
    <row r="40" spans="1:7" x14ac:dyDescent="0.3">
      <c r="A40" t="s">
        <v>67</v>
      </c>
      <c r="B40" t="s">
        <v>20</v>
      </c>
      <c r="C40" t="s">
        <v>9</v>
      </c>
      <c r="D40" s="2" t="s">
        <v>16</v>
      </c>
      <c r="E40" s="2">
        <v>229</v>
      </c>
      <c r="F40">
        <v>581.25</v>
      </c>
      <c r="G40">
        <v>133106.25</v>
      </c>
    </row>
    <row r="41" spans="1:7" x14ac:dyDescent="0.3">
      <c r="A41" t="s">
        <v>68</v>
      </c>
      <c r="B41" t="s">
        <v>51</v>
      </c>
      <c r="C41" t="s">
        <v>37</v>
      </c>
      <c r="D41" s="2" t="s">
        <v>16</v>
      </c>
      <c r="E41" s="2">
        <v>444</v>
      </c>
      <c r="F41">
        <v>2318.75</v>
      </c>
      <c r="G41">
        <v>1029525</v>
      </c>
    </row>
    <row r="42" spans="1:7" x14ac:dyDescent="0.3">
      <c r="A42" t="s">
        <v>69</v>
      </c>
      <c r="B42" t="s">
        <v>57</v>
      </c>
      <c r="C42" t="s">
        <v>70</v>
      </c>
      <c r="D42" s="2" t="s">
        <v>10</v>
      </c>
      <c r="E42" s="2">
        <v>475</v>
      </c>
      <c r="F42">
        <v>2167.35</v>
      </c>
      <c r="G42">
        <v>1029491.25</v>
      </c>
    </row>
    <row r="43" spans="1:7" x14ac:dyDescent="0.3">
      <c r="A43" t="s">
        <v>71</v>
      </c>
      <c r="B43" t="s">
        <v>57</v>
      </c>
      <c r="C43" t="s">
        <v>15</v>
      </c>
      <c r="D43" s="2" t="s">
        <v>10</v>
      </c>
      <c r="E43" s="2">
        <v>269</v>
      </c>
      <c r="F43">
        <v>851.95</v>
      </c>
      <c r="G43">
        <v>229174.55</v>
      </c>
    </row>
    <row r="44" spans="1:7" x14ac:dyDescent="0.3">
      <c r="A44" t="s">
        <v>72</v>
      </c>
      <c r="B44" t="s">
        <v>53</v>
      </c>
      <c r="C44" t="s">
        <v>21</v>
      </c>
      <c r="D44" s="2" t="s">
        <v>10</v>
      </c>
      <c r="E44" s="2">
        <v>153</v>
      </c>
      <c r="F44">
        <v>1422.16</v>
      </c>
      <c r="G44">
        <v>217590.48</v>
      </c>
    </row>
    <row r="45" spans="1:7" x14ac:dyDescent="0.3">
      <c r="A45" t="s">
        <v>73</v>
      </c>
      <c r="B45" t="s">
        <v>12</v>
      </c>
      <c r="C45" t="s">
        <v>15</v>
      </c>
      <c r="D45" s="2" t="s">
        <v>10</v>
      </c>
      <c r="E45" s="2">
        <v>113</v>
      </c>
      <c r="F45">
        <v>419.06</v>
      </c>
      <c r="G45">
        <v>47353.78</v>
      </c>
    </row>
    <row r="46" spans="1:7" x14ac:dyDescent="0.3">
      <c r="A46" t="s">
        <v>74</v>
      </c>
      <c r="B46" t="s">
        <v>20</v>
      </c>
      <c r="C46" t="s">
        <v>24</v>
      </c>
      <c r="D46" s="2" t="s">
        <v>16</v>
      </c>
      <c r="E46" s="2">
        <v>98</v>
      </c>
      <c r="F46">
        <v>1625.01</v>
      </c>
      <c r="G46">
        <v>159250.98000000001</v>
      </c>
    </row>
    <row r="47" spans="1:7" x14ac:dyDescent="0.3">
      <c r="A47" t="s">
        <v>75</v>
      </c>
      <c r="B47" t="s">
        <v>12</v>
      </c>
      <c r="C47" t="s">
        <v>37</v>
      </c>
      <c r="D47" s="2" t="s">
        <v>16</v>
      </c>
      <c r="E47" s="2">
        <v>142</v>
      </c>
      <c r="F47">
        <v>1639.41</v>
      </c>
      <c r="G47">
        <v>232796.22</v>
      </c>
    </row>
    <row r="48" spans="1:7" x14ac:dyDescent="0.3">
      <c r="A48" t="s">
        <v>76</v>
      </c>
      <c r="B48" t="s">
        <v>51</v>
      </c>
      <c r="C48" t="s">
        <v>24</v>
      </c>
      <c r="D48" s="2" t="s">
        <v>16</v>
      </c>
      <c r="E48" s="2">
        <v>253</v>
      </c>
      <c r="F48">
        <v>1390.66</v>
      </c>
      <c r="G48">
        <v>351836.98</v>
      </c>
    </row>
    <row r="49" spans="1:7" x14ac:dyDescent="0.3">
      <c r="A49" t="s">
        <v>77</v>
      </c>
      <c r="B49" t="s">
        <v>12</v>
      </c>
      <c r="C49" t="s">
        <v>15</v>
      </c>
      <c r="D49" s="2" t="s">
        <v>16</v>
      </c>
      <c r="E49" s="2">
        <v>394</v>
      </c>
      <c r="F49">
        <v>261.52</v>
      </c>
      <c r="G49">
        <v>103038.88</v>
      </c>
    </row>
    <row r="50" spans="1:7" x14ac:dyDescent="0.3">
      <c r="A50" t="s">
        <v>78</v>
      </c>
      <c r="B50" t="s">
        <v>14</v>
      </c>
      <c r="C50" t="s">
        <v>21</v>
      </c>
      <c r="D50" s="2" t="s">
        <v>10</v>
      </c>
      <c r="E50" s="2">
        <v>377</v>
      </c>
      <c r="F50">
        <v>1006.77</v>
      </c>
      <c r="G50">
        <v>379552.29</v>
      </c>
    </row>
    <row r="51" spans="1:7" x14ac:dyDescent="0.3">
      <c r="A51" t="s">
        <v>79</v>
      </c>
      <c r="B51" t="s">
        <v>57</v>
      </c>
      <c r="C51" t="s">
        <v>37</v>
      </c>
      <c r="D51" s="2" t="s">
        <v>10</v>
      </c>
      <c r="E51" s="2">
        <v>312</v>
      </c>
      <c r="F51">
        <v>623.80999999999995</v>
      </c>
      <c r="G51">
        <v>194628.72</v>
      </c>
    </row>
    <row r="52" spans="1:7" x14ac:dyDescent="0.3">
      <c r="A52" t="s">
        <v>80</v>
      </c>
      <c r="B52" t="s">
        <v>51</v>
      </c>
      <c r="C52" t="s">
        <v>37</v>
      </c>
      <c r="D52" s="2" t="s">
        <v>10</v>
      </c>
      <c r="E52" s="2">
        <v>375</v>
      </c>
      <c r="F52">
        <v>1139.8699999999999</v>
      </c>
      <c r="G52">
        <v>427451.25</v>
      </c>
    </row>
    <row r="53" spans="1:7" x14ac:dyDescent="0.3">
      <c r="A53" t="s">
        <v>81</v>
      </c>
      <c r="B53" t="s">
        <v>23</v>
      </c>
      <c r="C53" t="s">
        <v>24</v>
      </c>
      <c r="D53" s="2" t="s">
        <v>16</v>
      </c>
      <c r="E53" s="2">
        <v>255</v>
      </c>
      <c r="F53">
        <v>2156.25</v>
      </c>
      <c r="G53">
        <v>549843.75</v>
      </c>
    </row>
    <row r="54" spans="1:7" x14ac:dyDescent="0.3">
      <c r="A54" t="s">
        <v>82</v>
      </c>
      <c r="B54" t="s">
        <v>8</v>
      </c>
      <c r="C54" t="s">
        <v>21</v>
      </c>
      <c r="D54" s="2" t="s">
        <v>10</v>
      </c>
      <c r="E54" s="2">
        <v>180</v>
      </c>
      <c r="F54">
        <v>1674.07</v>
      </c>
      <c r="G54">
        <v>301332.59999999998</v>
      </c>
    </row>
    <row r="55" spans="1:7" x14ac:dyDescent="0.3">
      <c r="A55" t="s">
        <v>83</v>
      </c>
      <c r="B55" t="s">
        <v>51</v>
      </c>
      <c r="C55" t="s">
        <v>32</v>
      </c>
      <c r="D55" s="2" t="s">
        <v>16</v>
      </c>
      <c r="E55" s="2">
        <v>478</v>
      </c>
      <c r="F55">
        <v>1572.38</v>
      </c>
      <c r="G55">
        <v>751597.64</v>
      </c>
    </row>
    <row r="56" spans="1:7" x14ac:dyDescent="0.3">
      <c r="A56" t="s">
        <v>84</v>
      </c>
      <c r="B56" t="s">
        <v>14</v>
      </c>
      <c r="C56" t="s">
        <v>15</v>
      </c>
      <c r="D56" s="2" t="s">
        <v>16</v>
      </c>
      <c r="E56" s="2">
        <v>144</v>
      </c>
      <c r="F56">
        <v>833.56</v>
      </c>
      <c r="G56">
        <v>120032.64</v>
      </c>
    </row>
    <row r="57" spans="1:7" x14ac:dyDescent="0.3">
      <c r="A57" t="s">
        <v>85</v>
      </c>
      <c r="B57" t="s">
        <v>14</v>
      </c>
      <c r="C57" t="s">
        <v>59</v>
      </c>
      <c r="D57" s="2" t="s">
        <v>16</v>
      </c>
      <c r="E57" s="2">
        <v>375</v>
      </c>
      <c r="F57">
        <v>2195.71</v>
      </c>
      <c r="G57">
        <v>823391.25</v>
      </c>
    </row>
    <row r="58" spans="1:7" x14ac:dyDescent="0.3">
      <c r="A58" t="s">
        <v>86</v>
      </c>
      <c r="B58" t="s">
        <v>23</v>
      </c>
      <c r="C58" t="s">
        <v>26</v>
      </c>
      <c r="D58" s="2" t="s">
        <v>16</v>
      </c>
      <c r="E58" s="2">
        <v>280</v>
      </c>
      <c r="F58">
        <v>2186.08</v>
      </c>
      <c r="G58">
        <v>612102.40000000002</v>
      </c>
    </row>
    <row r="59" spans="1:7" x14ac:dyDescent="0.3">
      <c r="A59" t="s">
        <v>87</v>
      </c>
      <c r="B59" t="s">
        <v>8</v>
      </c>
      <c r="C59" t="s">
        <v>59</v>
      </c>
      <c r="D59" s="2" t="s">
        <v>10</v>
      </c>
      <c r="E59" s="2">
        <v>283</v>
      </c>
      <c r="F59">
        <v>1418.77</v>
      </c>
      <c r="G59">
        <v>401511.91</v>
      </c>
    </row>
    <row r="60" spans="1:7" x14ac:dyDescent="0.3">
      <c r="A60" t="s">
        <v>88</v>
      </c>
      <c r="B60" t="s">
        <v>51</v>
      </c>
      <c r="C60" t="s">
        <v>21</v>
      </c>
      <c r="D60" s="2" t="s">
        <v>16</v>
      </c>
      <c r="E60" s="2">
        <v>434</v>
      </c>
      <c r="F60">
        <v>223.44</v>
      </c>
      <c r="G60">
        <v>96972.96</v>
      </c>
    </row>
    <row r="61" spans="1:7" x14ac:dyDescent="0.3">
      <c r="A61" t="s">
        <v>89</v>
      </c>
      <c r="B61" t="s">
        <v>44</v>
      </c>
      <c r="C61" t="s">
        <v>26</v>
      </c>
      <c r="D61" s="2" t="s">
        <v>10</v>
      </c>
      <c r="E61" s="2">
        <v>385</v>
      </c>
      <c r="F61">
        <v>956.07</v>
      </c>
      <c r="G61">
        <v>368086.95</v>
      </c>
    </row>
    <row r="62" spans="1:7" x14ac:dyDescent="0.3">
      <c r="A62" t="s">
        <v>90</v>
      </c>
      <c r="B62" t="s">
        <v>53</v>
      </c>
      <c r="C62" t="s">
        <v>28</v>
      </c>
      <c r="D62" s="2" t="s">
        <v>10</v>
      </c>
      <c r="E62" s="2">
        <v>176</v>
      </c>
      <c r="F62">
        <v>961.45</v>
      </c>
      <c r="G62">
        <v>169215.2</v>
      </c>
    </row>
    <row r="63" spans="1:7" x14ac:dyDescent="0.3">
      <c r="A63" t="s">
        <v>91</v>
      </c>
      <c r="B63" t="s">
        <v>44</v>
      </c>
      <c r="C63" t="s">
        <v>26</v>
      </c>
      <c r="D63" s="2" t="s">
        <v>16</v>
      </c>
      <c r="E63" s="2">
        <v>304</v>
      </c>
      <c r="F63">
        <v>1758.06</v>
      </c>
      <c r="G63">
        <v>534450.24</v>
      </c>
    </row>
    <row r="64" spans="1:7" x14ac:dyDescent="0.3">
      <c r="A64" t="s">
        <v>92</v>
      </c>
      <c r="B64" t="s">
        <v>12</v>
      </c>
      <c r="C64" t="s">
        <v>32</v>
      </c>
      <c r="D64" s="2" t="s">
        <v>10</v>
      </c>
      <c r="E64" s="2">
        <v>399</v>
      </c>
      <c r="F64">
        <v>913.35</v>
      </c>
      <c r="G64">
        <v>364426.65</v>
      </c>
    </row>
    <row r="65" spans="1:7" x14ac:dyDescent="0.3">
      <c r="A65" t="s">
        <v>93</v>
      </c>
      <c r="B65" t="s">
        <v>20</v>
      </c>
      <c r="C65" t="s">
        <v>9</v>
      </c>
      <c r="D65" s="2" t="s">
        <v>16</v>
      </c>
      <c r="E65" s="2">
        <v>284</v>
      </c>
      <c r="F65">
        <v>2388.0700000000002</v>
      </c>
      <c r="G65">
        <v>678211.88</v>
      </c>
    </row>
    <row r="66" spans="1:7" x14ac:dyDescent="0.3">
      <c r="A66" t="s">
        <v>94</v>
      </c>
      <c r="B66" t="s">
        <v>8</v>
      </c>
      <c r="C66" t="s">
        <v>59</v>
      </c>
      <c r="D66" s="2" t="s">
        <v>16</v>
      </c>
      <c r="E66" s="2">
        <v>453</v>
      </c>
      <c r="F66">
        <v>2236.77</v>
      </c>
      <c r="G66">
        <v>1013256.81</v>
      </c>
    </row>
    <row r="67" spans="1:7" x14ac:dyDescent="0.3">
      <c r="A67" t="s">
        <v>95</v>
      </c>
      <c r="B67" t="s">
        <v>57</v>
      </c>
      <c r="C67" t="s">
        <v>32</v>
      </c>
      <c r="D67" s="2" t="s">
        <v>16</v>
      </c>
      <c r="E67" s="2">
        <v>393</v>
      </c>
      <c r="F67">
        <v>1719.72</v>
      </c>
      <c r="G67">
        <v>675849.96</v>
      </c>
    </row>
    <row r="68" spans="1:7" x14ac:dyDescent="0.3">
      <c r="A68" t="s">
        <v>96</v>
      </c>
      <c r="B68" t="s">
        <v>8</v>
      </c>
      <c r="C68" t="s">
        <v>21</v>
      </c>
      <c r="D68" s="2" t="s">
        <v>16</v>
      </c>
      <c r="E68" s="2">
        <v>58</v>
      </c>
      <c r="F68">
        <v>473.21</v>
      </c>
      <c r="G68">
        <v>27446.18</v>
      </c>
    </row>
    <row r="69" spans="1:7" x14ac:dyDescent="0.3">
      <c r="A69" t="s">
        <v>97</v>
      </c>
      <c r="B69" t="s">
        <v>12</v>
      </c>
      <c r="C69" t="s">
        <v>70</v>
      </c>
      <c r="D69" s="2" t="s">
        <v>10</v>
      </c>
      <c r="E69" s="2">
        <v>96</v>
      </c>
      <c r="F69">
        <v>1724.58</v>
      </c>
      <c r="G69">
        <v>165559.67999999999</v>
      </c>
    </row>
    <row r="70" spans="1:7" x14ac:dyDescent="0.3">
      <c r="A70" t="s">
        <v>98</v>
      </c>
      <c r="B70" t="s">
        <v>18</v>
      </c>
      <c r="C70" t="s">
        <v>26</v>
      </c>
      <c r="D70" s="2" t="s">
        <v>16</v>
      </c>
      <c r="E70" s="2">
        <v>166</v>
      </c>
      <c r="F70">
        <v>1496.1</v>
      </c>
      <c r="G70">
        <v>248352.6</v>
      </c>
    </row>
    <row r="71" spans="1:7" x14ac:dyDescent="0.3">
      <c r="A71" t="s">
        <v>99</v>
      </c>
      <c r="B71" t="s">
        <v>23</v>
      </c>
      <c r="C71" t="s">
        <v>21</v>
      </c>
      <c r="D71" s="2" t="s">
        <v>16</v>
      </c>
      <c r="E71" s="2">
        <v>395</v>
      </c>
      <c r="F71">
        <v>2000.16</v>
      </c>
      <c r="G71">
        <v>790063.2</v>
      </c>
    </row>
    <row r="72" spans="1:7" x14ac:dyDescent="0.3">
      <c r="A72" t="s">
        <v>100</v>
      </c>
      <c r="B72" t="s">
        <v>20</v>
      </c>
      <c r="C72" t="s">
        <v>37</v>
      </c>
      <c r="D72" s="2" t="s">
        <v>16</v>
      </c>
      <c r="E72" s="2">
        <v>77</v>
      </c>
      <c r="F72">
        <v>895.86</v>
      </c>
      <c r="G72">
        <v>68981.22</v>
      </c>
    </row>
    <row r="73" spans="1:7" x14ac:dyDescent="0.3">
      <c r="A73" t="s">
        <v>101</v>
      </c>
      <c r="B73" t="s">
        <v>51</v>
      </c>
      <c r="C73" t="s">
        <v>32</v>
      </c>
      <c r="D73" s="2" t="s">
        <v>16</v>
      </c>
      <c r="E73" s="2">
        <v>388</v>
      </c>
      <c r="F73">
        <v>616.19000000000005</v>
      </c>
      <c r="G73">
        <v>239081.72</v>
      </c>
    </row>
    <row r="74" spans="1:7" x14ac:dyDescent="0.3">
      <c r="A74" t="s">
        <v>102</v>
      </c>
      <c r="B74" t="s">
        <v>53</v>
      </c>
      <c r="C74" t="s">
        <v>26</v>
      </c>
      <c r="D74" s="2" t="s">
        <v>16</v>
      </c>
      <c r="E74" s="2">
        <v>169</v>
      </c>
      <c r="F74">
        <v>1505.85</v>
      </c>
      <c r="G74">
        <v>254488.65</v>
      </c>
    </row>
    <row r="75" spans="1:7" x14ac:dyDescent="0.3">
      <c r="A75" t="s">
        <v>103</v>
      </c>
      <c r="B75" t="s">
        <v>53</v>
      </c>
      <c r="C75" t="s">
        <v>26</v>
      </c>
      <c r="D75" s="2" t="s">
        <v>10</v>
      </c>
      <c r="E75" s="2">
        <v>171</v>
      </c>
      <c r="F75">
        <v>1283.6199999999999</v>
      </c>
      <c r="G75">
        <v>219499.02</v>
      </c>
    </row>
    <row r="76" spans="1:7" x14ac:dyDescent="0.3">
      <c r="A76" t="s">
        <v>104</v>
      </c>
      <c r="B76" t="s">
        <v>53</v>
      </c>
      <c r="C76" t="s">
        <v>37</v>
      </c>
      <c r="D76" s="2" t="s">
        <v>10</v>
      </c>
      <c r="E76" s="2">
        <v>374</v>
      </c>
      <c r="F76">
        <v>790.72</v>
      </c>
      <c r="G76">
        <v>295729.28000000003</v>
      </c>
    </row>
    <row r="77" spans="1:7" x14ac:dyDescent="0.3">
      <c r="A77" t="s">
        <v>105</v>
      </c>
      <c r="B77" t="s">
        <v>20</v>
      </c>
      <c r="C77" t="s">
        <v>24</v>
      </c>
      <c r="D77" s="2" t="s">
        <v>10</v>
      </c>
      <c r="E77" s="2">
        <v>391</v>
      </c>
      <c r="F77">
        <v>1514.84</v>
      </c>
      <c r="G77">
        <v>592302.43999999994</v>
      </c>
    </row>
    <row r="78" spans="1:7" x14ac:dyDescent="0.3">
      <c r="A78" t="s">
        <v>106</v>
      </c>
      <c r="B78" t="s">
        <v>44</v>
      </c>
      <c r="C78" t="s">
        <v>15</v>
      </c>
      <c r="D78" s="2" t="s">
        <v>16</v>
      </c>
      <c r="E78" s="2">
        <v>119</v>
      </c>
      <c r="F78">
        <v>1023.16</v>
      </c>
      <c r="G78">
        <v>121756.04</v>
      </c>
    </row>
    <row r="79" spans="1:7" x14ac:dyDescent="0.3">
      <c r="A79" t="s">
        <v>107</v>
      </c>
      <c r="B79" t="s">
        <v>57</v>
      </c>
      <c r="C79" t="s">
        <v>15</v>
      </c>
      <c r="D79" s="2" t="s">
        <v>10</v>
      </c>
      <c r="E79" s="2">
        <v>287</v>
      </c>
      <c r="F79">
        <v>766.81</v>
      </c>
      <c r="G79">
        <v>220074.47</v>
      </c>
    </row>
    <row r="80" spans="1:7" x14ac:dyDescent="0.3">
      <c r="A80" t="s">
        <v>108</v>
      </c>
      <c r="B80" t="s">
        <v>51</v>
      </c>
      <c r="C80" t="s">
        <v>26</v>
      </c>
      <c r="D80" s="2" t="s">
        <v>16</v>
      </c>
      <c r="E80" s="2">
        <v>362</v>
      </c>
      <c r="F80">
        <v>686.09</v>
      </c>
      <c r="G80">
        <v>248364.58</v>
      </c>
    </row>
    <row r="81" spans="1:7" x14ac:dyDescent="0.3">
      <c r="A81" t="s">
        <v>109</v>
      </c>
      <c r="B81" t="s">
        <v>8</v>
      </c>
      <c r="C81" t="s">
        <v>9</v>
      </c>
      <c r="D81" s="2" t="s">
        <v>10</v>
      </c>
      <c r="E81" s="2">
        <v>484</v>
      </c>
      <c r="F81">
        <v>1143.44</v>
      </c>
      <c r="G81">
        <v>553424.96</v>
      </c>
    </row>
    <row r="82" spans="1:7" x14ac:dyDescent="0.3">
      <c r="A82" t="s">
        <v>110</v>
      </c>
      <c r="B82" t="s">
        <v>44</v>
      </c>
      <c r="C82" t="s">
        <v>24</v>
      </c>
      <c r="D82" s="2" t="s">
        <v>16</v>
      </c>
      <c r="E82" s="2">
        <v>169</v>
      </c>
      <c r="F82">
        <v>1670.3</v>
      </c>
      <c r="G82">
        <v>282280.7</v>
      </c>
    </row>
    <row r="83" spans="1:7" x14ac:dyDescent="0.3">
      <c r="A83" t="s">
        <v>111</v>
      </c>
      <c r="B83" t="s">
        <v>51</v>
      </c>
      <c r="C83" t="s">
        <v>28</v>
      </c>
      <c r="D83" s="2" t="s">
        <v>16</v>
      </c>
      <c r="E83" s="2">
        <v>328</v>
      </c>
      <c r="F83">
        <v>2336.4899999999998</v>
      </c>
      <c r="G83">
        <v>766368.72</v>
      </c>
    </row>
    <row r="84" spans="1:7" x14ac:dyDescent="0.3">
      <c r="A84" t="s">
        <v>112</v>
      </c>
      <c r="B84" t="s">
        <v>44</v>
      </c>
      <c r="C84" t="s">
        <v>32</v>
      </c>
      <c r="D84" s="2" t="s">
        <v>10</v>
      </c>
      <c r="E84" s="2">
        <v>220</v>
      </c>
      <c r="F84">
        <v>1663.26</v>
      </c>
      <c r="G84">
        <v>365917.2</v>
      </c>
    </row>
    <row r="85" spans="1:7" x14ac:dyDescent="0.3">
      <c r="A85" t="s">
        <v>113</v>
      </c>
      <c r="B85" t="s">
        <v>12</v>
      </c>
      <c r="C85" t="s">
        <v>15</v>
      </c>
      <c r="D85" s="2" t="s">
        <v>10</v>
      </c>
      <c r="E85" s="2">
        <v>136</v>
      </c>
      <c r="F85">
        <v>2458.63</v>
      </c>
      <c r="G85">
        <v>334373.68</v>
      </c>
    </row>
    <row r="86" spans="1:7" x14ac:dyDescent="0.3">
      <c r="A86" t="s">
        <v>114</v>
      </c>
      <c r="B86" t="s">
        <v>51</v>
      </c>
      <c r="C86" t="s">
        <v>24</v>
      </c>
      <c r="D86" s="2" t="s">
        <v>10</v>
      </c>
      <c r="E86" s="2">
        <v>221</v>
      </c>
      <c r="F86">
        <v>2194.34</v>
      </c>
      <c r="G86">
        <v>484949.14</v>
      </c>
    </row>
    <row r="87" spans="1:7" x14ac:dyDescent="0.3">
      <c r="A87" t="s">
        <v>115</v>
      </c>
      <c r="B87" t="s">
        <v>12</v>
      </c>
      <c r="C87" t="s">
        <v>32</v>
      </c>
      <c r="D87" s="2" t="s">
        <v>16</v>
      </c>
      <c r="E87" s="2">
        <v>467</v>
      </c>
      <c r="F87">
        <v>875.94</v>
      </c>
      <c r="G87">
        <v>409063.98</v>
      </c>
    </row>
    <row r="88" spans="1:7" x14ac:dyDescent="0.3">
      <c r="A88" t="s">
        <v>116</v>
      </c>
      <c r="B88" t="s">
        <v>53</v>
      </c>
      <c r="C88" t="s">
        <v>70</v>
      </c>
      <c r="D88" s="2" t="s">
        <v>16</v>
      </c>
      <c r="E88" s="2">
        <v>405</v>
      </c>
      <c r="F88">
        <v>2491.5700000000002</v>
      </c>
      <c r="G88">
        <v>1009085.85</v>
      </c>
    </row>
    <row r="89" spans="1:7" x14ac:dyDescent="0.3">
      <c r="A89" t="s">
        <v>117</v>
      </c>
      <c r="B89" t="s">
        <v>12</v>
      </c>
      <c r="C89" t="s">
        <v>70</v>
      </c>
      <c r="D89" s="2" t="s">
        <v>10</v>
      </c>
      <c r="E89" s="2">
        <v>107</v>
      </c>
      <c r="F89">
        <v>818.56</v>
      </c>
      <c r="G89">
        <v>87585.919999999998</v>
      </c>
    </row>
    <row r="90" spans="1:7" x14ac:dyDescent="0.3">
      <c r="A90" t="s">
        <v>118</v>
      </c>
      <c r="B90" t="s">
        <v>23</v>
      </c>
      <c r="C90" t="s">
        <v>21</v>
      </c>
      <c r="D90" s="2" t="s">
        <v>16</v>
      </c>
      <c r="E90" s="2">
        <v>92</v>
      </c>
      <c r="F90">
        <v>623.78</v>
      </c>
      <c r="G90">
        <v>57387.76</v>
      </c>
    </row>
    <row r="91" spans="1:7" x14ac:dyDescent="0.3">
      <c r="A91" t="s">
        <v>119</v>
      </c>
      <c r="B91" t="s">
        <v>12</v>
      </c>
      <c r="C91" t="s">
        <v>9</v>
      </c>
      <c r="D91" s="2" t="s">
        <v>10</v>
      </c>
      <c r="E91" s="2">
        <v>413</v>
      </c>
      <c r="F91">
        <v>1130.23</v>
      </c>
      <c r="G91">
        <v>466784.99</v>
      </c>
    </row>
    <row r="92" spans="1:7" x14ac:dyDescent="0.3">
      <c r="A92" t="s">
        <v>120</v>
      </c>
      <c r="B92" t="s">
        <v>35</v>
      </c>
      <c r="C92" t="s">
        <v>26</v>
      </c>
      <c r="D92" s="2" t="s">
        <v>16</v>
      </c>
      <c r="E92" s="2">
        <v>399</v>
      </c>
      <c r="F92">
        <v>206.27</v>
      </c>
      <c r="G92">
        <v>82301.73</v>
      </c>
    </row>
    <row r="93" spans="1:7" x14ac:dyDescent="0.3">
      <c r="A93" t="s">
        <v>121</v>
      </c>
      <c r="B93" t="s">
        <v>8</v>
      </c>
      <c r="C93" t="s">
        <v>26</v>
      </c>
      <c r="D93" s="2" t="s">
        <v>10</v>
      </c>
      <c r="E93" s="2">
        <v>328</v>
      </c>
      <c r="F93">
        <v>1538.94</v>
      </c>
      <c r="G93">
        <v>504772.32</v>
      </c>
    </row>
    <row r="94" spans="1:7" x14ac:dyDescent="0.3">
      <c r="A94" t="s">
        <v>122</v>
      </c>
      <c r="B94" t="s">
        <v>51</v>
      </c>
      <c r="C94" t="s">
        <v>59</v>
      </c>
      <c r="D94" s="2" t="s">
        <v>16</v>
      </c>
      <c r="E94" s="2">
        <v>319</v>
      </c>
      <c r="F94">
        <v>1372.59</v>
      </c>
      <c r="G94">
        <v>437856.21</v>
      </c>
    </row>
    <row r="95" spans="1:7" x14ac:dyDescent="0.3">
      <c r="A95" t="s">
        <v>123</v>
      </c>
      <c r="B95" t="s">
        <v>51</v>
      </c>
      <c r="C95" t="s">
        <v>9</v>
      </c>
      <c r="D95" s="2" t="s">
        <v>16</v>
      </c>
      <c r="E95" s="2">
        <v>448</v>
      </c>
      <c r="F95">
        <v>1249.4100000000001</v>
      </c>
      <c r="G95">
        <v>559735.68000000005</v>
      </c>
    </row>
    <row r="96" spans="1:7" x14ac:dyDescent="0.3">
      <c r="A96" t="s">
        <v>124</v>
      </c>
      <c r="B96" t="s">
        <v>14</v>
      </c>
      <c r="C96" t="s">
        <v>24</v>
      </c>
      <c r="D96" s="2" t="s">
        <v>16</v>
      </c>
      <c r="E96" s="2">
        <v>264</v>
      </c>
      <c r="F96">
        <v>692.3</v>
      </c>
      <c r="G96">
        <v>182767.2</v>
      </c>
    </row>
    <row r="97" spans="1:7" x14ac:dyDescent="0.3">
      <c r="A97" t="s">
        <v>125</v>
      </c>
      <c r="B97" t="s">
        <v>51</v>
      </c>
      <c r="C97" t="s">
        <v>37</v>
      </c>
      <c r="D97" s="2" t="s">
        <v>16</v>
      </c>
      <c r="E97" s="2">
        <v>70</v>
      </c>
      <c r="F97">
        <v>669.14</v>
      </c>
      <c r="G97">
        <v>46839.8</v>
      </c>
    </row>
    <row r="98" spans="1:7" x14ac:dyDescent="0.3">
      <c r="A98" t="s">
        <v>126</v>
      </c>
      <c r="B98" t="s">
        <v>53</v>
      </c>
      <c r="C98" t="s">
        <v>59</v>
      </c>
      <c r="D98" s="2" t="s">
        <v>16</v>
      </c>
      <c r="E98" s="2">
        <v>451</v>
      </c>
      <c r="F98">
        <v>1076.75</v>
      </c>
      <c r="G98">
        <v>485614.25</v>
      </c>
    </row>
    <row r="99" spans="1:7" x14ac:dyDescent="0.3">
      <c r="A99" t="s">
        <v>127</v>
      </c>
      <c r="B99" t="s">
        <v>8</v>
      </c>
      <c r="C99" t="s">
        <v>15</v>
      </c>
      <c r="D99" s="2" t="s">
        <v>10</v>
      </c>
      <c r="E99" s="2">
        <v>300</v>
      </c>
      <c r="F99">
        <v>2211.13</v>
      </c>
      <c r="G99">
        <v>663339</v>
      </c>
    </row>
    <row r="100" spans="1:7" x14ac:dyDescent="0.3">
      <c r="A100" t="s">
        <v>128</v>
      </c>
      <c r="B100" t="s">
        <v>18</v>
      </c>
      <c r="C100" t="s">
        <v>70</v>
      </c>
      <c r="D100" s="2" t="s">
        <v>10</v>
      </c>
      <c r="E100" s="2">
        <v>488</v>
      </c>
      <c r="F100">
        <v>2143.13</v>
      </c>
      <c r="G100">
        <v>1045847.44</v>
      </c>
    </row>
    <row r="101" spans="1:7" x14ac:dyDescent="0.3">
      <c r="A101" t="s">
        <v>129</v>
      </c>
      <c r="B101" t="s">
        <v>51</v>
      </c>
      <c r="C101" t="s">
        <v>26</v>
      </c>
      <c r="D101" s="2" t="s">
        <v>10</v>
      </c>
      <c r="E101" s="2">
        <v>345</v>
      </c>
      <c r="F101">
        <v>1961.92</v>
      </c>
      <c r="G101">
        <v>676862.4</v>
      </c>
    </row>
    <row r="102" spans="1:7" x14ac:dyDescent="0.3">
      <c r="A102" t="s">
        <v>130</v>
      </c>
      <c r="B102" t="s">
        <v>53</v>
      </c>
      <c r="C102" t="s">
        <v>32</v>
      </c>
      <c r="D102" s="2" t="s">
        <v>10</v>
      </c>
      <c r="E102" s="2">
        <v>399</v>
      </c>
      <c r="F102">
        <v>1072.5</v>
      </c>
      <c r="G102">
        <v>427927.5</v>
      </c>
    </row>
    <row r="103" spans="1:7" x14ac:dyDescent="0.3">
      <c r="A103" t="s">
        <v>131</v>
      </c>
      <c r="B103" t="s">
        <v>18</v>
      </c>
      <c r="C103" t="s">
        <v>24</v>
      </c>
      <c r="D103" s="2" t="s">
        <v>16</v>
      </c>
      <c r="E103" s="2">
        <v>376</v>
      </c>
      <c r="F103">
        <v>955.72</v>
      </c>
      <c r="G103">
        <v>359350.72</v>
      </c>
    </row>
    <row r="104" spans="1:7" x14ac:dyDescent="0.3">
      <c r="A104" t="s">
        <v>132</v>
      </c>
      <c r="B104" t="s">
        <v>18</v>
      </c>
      <c r="C104" t="s">
        <v>15</v>
      </c>
      <c r="D104" s="2" t="s">
        <v>10</v>
      </c>
      <c r="E104" s="2">
        <v>137</v>
      </c>
      <c r="F104">
        <v>1376.13</v>
      </c>
      <c r="G104">
        <v>188529.81</v>
      </c>
    </row>
    <row r="105" spans="1:7" x14ac:dyDescent="0.3">
      <c r="A105" t="s">
        <v>133</v>
      </c>
      <c r="B105" t="s">
        <v>53</v>
      </c>
      <c r="C105" t="s">
        <v>59</v>
      </c>
      <c r="D105" s="2" t="s">
        <v>16</v>
      </c>
      <c r="E105" s="2">
        <v>104</v>
      </c>
      <c r="F105">
        <v>1804.26</v>
      </c>
      <c r="G105">
        <v>187643.04</v>
      </c>
    </row>
    <row r="106" spans="1:7" x14ac:dyDescent="0.3">
      <c r="A106" t="s">
        <v>134</v>
      </c>
      <c r="B106" t="s">
        <v>18</v>
      </c>
      <c r="C106" t="s">
        <v>37</v>
      </c>
      <c r="D106" s="2" t="s">
        <v>16</v>
      </c>
      <c r="E106" s="2">
        <v>373</v>
      </c>
      <c r="F106">
        <v>443.2</v>
      </c>
      <c r="G106">
        <v>165313.60000000001</v>
      </c>
    </row>
    <row r="107" spans="1:7" x14ac:dyDescent="0.3">
      <c r="A107" t="s">
        <v>135</v>
      </c>
      <c r="B107" t="s">
        <v>53</v>
      </c>
      <c r="C107" t="s">
        <v>9</v>
      </c>
      <c r="D107" s="2" t="s">
        <v>10</v>
      </c>
      <c r="E107" s="2">
        <v>382</v>
      </c>
      <c r="F107">
        <v>1200.06</v>
      </c>
      <c r="G107">
        <v>458422.92</v>
      </c>
    </row>
    <row r="108" spans="1:7" x14ac:dyDescent="0.3">
      <c r="A108" t="s">
        <v>136</v>
      </c>
      <c r="B108" t="s">
        <v>12</v>
      </c>
      <c r="C108" t="s">
        <v>24</v>
      </c>
      <c r="D108" s="2" t="s">
        <v>10</v>
      </c>
      <c r="E108" s="2">
        <v>141</v>
      </c>
      <c r="F108">
        <v>1286.6500000000001</v>
      </c>
      <c r="G108">
        <v>181417.65</v>
      </c>
    </row>
    <row r="109" spans="1:7" x14ac:dyDescent="0.3">
      <c r="A109" t="s">
        <v>137</v>
      </c>
      <c r="B109" t="s">
        <v>20</v>
      </c>
      <c r="C109" t="s">
        <v>15</v>
      </c>
      <c r="D109" s="2" t="s">
        <v>16</v>
      </c>
      <c r="E109" s="2">
        <v>240</v>
      </c>
      <c r="F109">
        <v>338.35</v>
      </c>
      <c r="G109">
        <v>81204</v>
      </c>
    </row>
    <row r="110" spans="1:7" x14ac:dyDescent="0.3">
      <c r="A110" t="s">
        <v>138</v>
      </c>
      <c r="B110" t="s">
        <v>51</v>
      </c>
      <c r="C110" t="s">
        <v>24</v>
      </c>
      <c r="D110" s="2" t="s">
        <v>16</v>
      </c>
      <c r="E110" s="2">
        <v>231</v>
      </c>
      <c r="F110">
        <v>1315.02</v>
      </c>
      <c r="G110">
        <v>303769.62</v>
      </c>
    </row>
    <row r="111" spans="1:7" x14ac:dyDescent="0.3">
      <c r="A111" t="s">
        <v>139</v>
      </c>
      <c r="B111" t="s">
        <v>51</v>
      </c>
      <c r="C111" t="s">
        <v>32</v>
      </c>
      <c r="D111" s="2" t="s">
        <v>16</v>
      </c>
      <c r="E111" s="2">
        <v>60</v>
      </c>
      <c r="F111">
        <v>2265.86</v>
      </c>
      <c r="G111">
        <v>135951.6</v>
      </c>
    </row>
    <row r="112" spans="1:7" x14ac:dyDescent="0.3">
      <c r="A112" t="s">
        <v>140</v>
      </c>
      <c r="B112" t="s">
        <v>51</v>
      </c>
      <c r="C112" t="s">
        <v>15</v>
      </c>
      <c r="D112" s="2" t="s">
        <v>16</v>
      </c>
      <c r="E112" s="2">
        <v>188</v>
      </c>
      <c r="F112">
        <v>109.78</v>
      </c>
      <c r="G112">
        <v>20638.64</v>
      </c>
    </row>
    <row r="113" spans="1:7" x14ac:dyDescent="0.3">
      <c r="A113" t="s">
        <v>141</v>
      </c>
      <c r="B113" t="s">
        <v>12</v>
      </c>
      <c r="C113" t="s">
        <v>15</v>
      </c>
      <c r="D113" s="2" t="s">
        <v>16</v>
      </c>
      <c r="E113" s="2">
        <v>383</v>
      </c>
      <c r="F113">
        <v>260.02</v>
      </c>
      <c r="G113">
        <v>99587.66</v>
      </c>
    </row>
    <row r="114" spans="1:7" x14ac:dyDescent="0.3">
      <c r="A114" t="s">
        <v>142</v>
      </c>
      <c r="B114" t="s">
        <v>8</v>
      </c>
      <c r="C114" t="s">
        <v>26</v>
      </c>
      <c r="D114" s="2" t="s">
        <v>10</v>
      </c>
      <c r="E114" s="2">
        <v>397</v>
      </c>
      <c r="F114">
        <v>1959.74</v>
      </c>
      <c r="G114">
        <v>778016.78</v>
      </c>
    </row>
    <row r="115" spans="1:7" x14ac:dyDescent="0.3">
      <c r="A115" t="s">
        <v>143</v>
      </c>
      <c r="B115" t="s">
        <v>44</v>
      </c>
      <c r="C115" t="s">
        <v>9</v>
      </c>
      <c r="D115" s="2" t="s">
        <v>16</v>
      </c>
      <c r="E115" s="2">
        <v>255</v>
      </c>
      <c r="F115">
        <v>790.93</v>
      </c>
      <c r="G115">
        <v>201687.15</v>
      </c>
    </row>
    <row r="116" spans="1:7" x14ac:dyDescent="0.3">
      <c r="A116" t="s">
        <v>144</v>
      </c>
      <c r="B116" t="s">
        <v>57</v>
      </c>
      <c r="C116" t="s">
        <v>70</v>
      </c>
      <c r="D116" s="2" t="s">
        <v>10</v>
      </c>
      <c r="E116" s="2">
        <v>333</v>
      </c>
      <c r="F116">
        <v>1177.24</v>
      </c>
      <c r="G116">
        <v>392020.92</v>
      </c>
    </row>
    <row r="117" spans="1:7" x14ac:dyDescent="0.3">
      <c r="A117" t="s">
        <v>145</v>
      </c>
      <c r="B117" t="s">
        <v>44</v>
      </c>
      <c r="C117" t="s">
        <v>24</v>
      </c>
      <c r="D117" s="2" t="s">
        <v>10</v>
      </c>
      <c r="E117" s="2">
        <v>90</v>
      </c>
      <c r="F117">
        <v>1371.65</v>
      </c>
      <c r="G117">
        <v>123448.5</v>
      </c>
    </row>
    <row r="118" spans="1:7" x14ac:dyDescent="0.3">
      <c r="A118" t="s">
        <v>146</v>
      </c>
      <c r="B118" t="s">
        <v>44</v>
      </c>
      <c r="C118" t="s">
        <v>15</v>
      </c>
      <c r="D118" s="2" t="s">
        <v>16</v>
      </c>
      <c r="E118" s="2">
        <v>86</v>
      </c>
      <c r="F118">
        <v>1288.1500000000001</v>
      </c>
      <c r="G118">
        <v>110780.9</v>
      </c>
    </row>
    <row r="119" spans="1:7" x14ac:dyDescent="0.3">
      <c r="A119" t="s">
        <v>147</v>
      </c>
      <c r="B119" t="s">
        <v>51</v>
      </c>
      <c r="C119" t="s">
        <v>32</v>
      </c>
      <c r="D119" s="2" t="s">
        <v>10</v>
      </c>
      <c r="E119" s="2">
        <v>300</v>
      </c>
      <c r="F119">
        <v>2423.71</v>
      </c>
      <c r="G119">
        <v>727113</v>
      </c>
    </row>
    <row r="120" spans="1:7" x14ac:dyDescent="0.3">
      <c r="A120" t="s">
        <v>148</v>
      </c>
      <c r="B120" t="s">
        <v>20</v>
      </c>
      <c r="C120" t="s">
        <v>26</v>
      </c>
      <c r="D120" s="2" t="s">
        <v>16</v>
      </c>
      <c r="E120" s="2">
        <v>437</v>
      </c>
      <c r="F120">
        <v>789.3</v>
      </c>
      <c r="G120">
        <v>344924.1</v>
      </c>
    </row>
    <row r="121" spans="1:7" x14ac:dyDescent="0.3">
      <c r="A121" t="s">
        <v>149</v>
      </c>
      <c r="B121" t="s">
        <v>57</v>
      </c>
      <c r="C121" t="s">
        <v>32</v>
      </c>
      <c r="D121" s="2" t="s">
        <v>10</v>
      </c>
      <c r="E121" s="2">
        <v>449</v>
      </c>
      <c r="F121">
        <v>1770.07</v>
      </c>
      <c r="G121">
        <v>794761.43</v>
      </c>
    </row>
    <row r="122" spans="1:7" x14ac:dyDescent="0.3">
      <c r="A122" t="s">
        <v>150</v>
      </c>
      <c r="B122" t="s">
        <v>14</v>
      </c>
      <c r="C122" t="s">
        <v>15</v>
      </c>
      <c r="D122" s="2" t="s">
        <v>16</v>
      </c>
      <c r="E122" s="2">
        <v>419</v>
      </c>
      <c r="F122">
        <v>806.2</v>
      </c>
      <c r="G122">
        <v>337797.8</v>
      </c>
    </row>
    <row r="123" spans="1:7" x14ac:dyDescent="0.3">
      <c r="A123" t="s">
        <v>151</v>
      </c>
      <c r="B123" t="s">
        <v>18</v>
      </c>
      <c r="C123" t="s">
        <v>70</v>
      </c>
      <c r="D123" s="2" t="s">
        <v>10</v>
      </c>
      <c r="E123" s="2">
        <v>421</v>
      </c>
      <c r="F123">
        <v>1568.08</v>
      </c>
      <c r="G123">
        <v>660161.68000000005</v>
      </c>
    </row>
    <row r="124" spans="1:7" x14ac:dyDescent="0.3">
      <c r="A124" t="s">
        <v>152</v>
      </c>
      <c r="B124" t="s">
        <v>23</v>
      </c>
      <c r="C124" t="s">
        <v>28</v>
      </c>
      <c r="D124" s="2" t="s">
        <v>16</v>
      </c>
      <c r="E124" s="2">
        <v>498</v>
      </c>
      <c r="F124">
        <v>1635.47</v>
      </c>
      <c r="G124">
        <v>814464.06</v>
      </c>
    </row>
    <row r="125" spans="1:7" x14ac:dyDescent="0.3">
      <c r="A125" t="s">
        <v>153</v>
      </c>
      <c r="B125" t="s">
        <v>8</v>
      </c>
      <c r="C125" t="s">
        <v>32</v>
      </c>
      <c r="D125" s="2" t="s">
        <v>10</v>
      </c>
      <c r="E125" s="2">
        <v>238</v>
      </c>
      <c r="F125">
        <v>1442.35</v>
      </c>
      <c r="G125">
        <v>343279.3</v>
      </c>
    </row>
    <row r="126" spans="1:7" x14ac:dyDescent="0.3">
      <c r="A126" t="s">
        <v>154</v>
      </c>
      <c r="B126" t="s">
        <v>44</v>
      </c>
      <c r="C126" t="s">
        <v>70</v>
      </c>
      <c r="D126" s="2" t="s">
        <v>16</v>
      </c>
      <c r="E126" s="2">
        <v>394</v>
      </c>
      <c r="F126">
        <v>1495.3</v>
      </c>
      <c r="G126">
        <v>589148.19999999995</v>
      </c>
    </row>
    <row r="127" spans="1:7" x14ac:dyDescent="0.3">
      <c r="A127" t="s">
        <v>155</v>
      </c>
      <c r="B127" t="s">
        <v>44</v>
      </c>
      <c r="C127" t="s">
        <v>37</v>
      </c>
      <c r="D127" s="2" t="s">
        <v>10</v>
      </c>
      <c r="E127" s="2">
        <v>326</v>
      </c>
      <c r="F127">
        <v>827.88</v>
      </c>
      <c r="G127">
        <v>269888.88</v>
      </c>
    </row>
    <row r="128" spans="1:7" x14ac:dyDescent="0.3">
      <c r="A128" t="s">
        <v>156</v>
      </c>
      <c r="B128" t="s">
        <v>51</v>
      </c>
      <c r="C128" t="s">
        <v>28</v>
      </c>
      <c r="D128" s="2" t="s">
        <v>16</v>
      </c>
      <c r="E128" s="2">
        <v>336</v>
      </c>
      <c r="F128">
        <v>723.01</v>
      </c>
      <c r="G128">
        <v>242931.36</v>
      </c>
    </row>
    <row r="129" spans="1:7" x14ac:dyDescent="0.3">
      <c r="A129" t="s">
        <v>157</v>
      </c>
      <c r="B129" t="s">
        <v>35</v>
      </c>
      <c r="C129" t="s">
        <v>59</v>
      </c>
      <c r="D129" s="2" t="s">
        <v>10</v>
      </c>
      <c r="E129" s="2">
        <v>412</v>
      </c>
      <c r="F129">
        <v>418.39</v>
      </c>
      <c r="G129">
        <v>172376.68</v>
      </c>
    </row>
    <row r="130" spans="1:7" x14ac:dyDescent="0.3">
      <c r="A130" t="s">
        <v>158</v>
      </c>
      <c r="B130" t="s">
        <v>18</v>
      </c>
      <c r="C130" t="s">
        <v>32</v>
      </c>
      <c r="D130" s="2" t="s">
        <v>16</v>
      </c>
      <c r="E130" s="2">
        <v>312</v>
      </c>
      <c r="F130">
        <v>658.85</v>
      </c>
      <c r="G130">
        <v>205561.2</v>
      </c>
    </row>
    <row r="131" spans="1:7" x14ac:dyDescent="0.3">
      <c r="A131" t="s">
        <v>159</v>
      </c>
      <c r="B131" t="s">
        <v>12</v>
      </c>
      <c r="C131" t="s">
        <v>32</v>
      </c>
      <c r="D131" s="2" t="s">
        <v>16</v>
      </c>
      <c r="E131" s="2">
        <v>495</v>
      </c>
      <c r="F131">
        <v>557.70000000000005</v>
      </c>
      <c r="G131">
        <v>276061.5</v>
      </c>
    </row>
    <row r="132" spans="1:7" x14ac:dyDescent="0.3">
      <c r="A132" t="s">
        <v>160</v>
      </c>
      <c r="B132" t="s">
        <v>53</v>
      </c>
      <c r="C132" t="s">
        <v>21</v>
      </c>
      <c r="D132" s="2" t="s">
        <v>10</v>
      </c>
      <c r="E132" s="2">
        <v>480</v>
      </c>
      <c r="F132">
        <v>1493.64</v>
      </c>
      <c r="G132">
        <v>716947.2</v>
      </c>
    </row>
    <row r="133" spans="1:7" x14ac:dyDescent="0.3">
      <c r="A133" t="s">
        <v>161</v>
      </c>
      <c r="B133" t="s">
        <v>20</v>
      </c>
      <c r="C133" t="s">
        <v>26</v>
      </c>
      <c r="D133" s="2" t="s">
        <v>16</v>
      </c>
      <c r="E133" s="2">
        <v>61</v>
      </c>
      <c r="F133">
        <v>1175.53</v>
      </c>
      <c r="G133">
        <v>71707.33</v>
      </c>
    </row>
    <row r="134" spans="1:7" x14ac:dyDescent="0.3">
      <c r="A134" t="s">
        <v>162</v>
      </c>
      <c r="B134" t="s">
        <v>18</v>
      </c>
      <c r="C134" t="s">
        <v>32</v>
      </c>
      <c r="D134" s="2" t="s">
        <v>16</v>
      </c>
      <c r="E134" s="2">
        <v>179</v>
      </c>
      <c r="F134">
        <v>1344.5</v>
      </c>
      <c r="G134">
        <v>240665.5</v>
      </c>
    </row>
    <row r="135" spans="1:7" x14ac:dyDescent="0.3">
      <c r="A135" t="s">
        <v>163</v>
      </c>
      <c r="B135" t="s">
        <v>8</v>
      </c>
      <c r="C135" t="s">
        <v>15</v>
      </c>
      <c r="D135" s="2" t="s">
        <v>10</v>
      </c>
      <c r="E135" s="2">
        <v>471</v>
      </c>
      <c r="F135">
        <v>1844.21</v>
      </c>
      <c r="G135">
        <v>868622.91</v>
      </c>
    </row>
    <row r="136" spans="1:7" x14ac:dyDescent="0.3">
      <c r="A136" t="s">
        <v>164</v>
      </c>
      <c r="B136" t="s">
        <v>20</v>
      </c>
      <c r="C136" t="s">
        <v>9</v>
      </c>
      <c r="D136" s="2" t="s">
        <v>10</v>
      </c>
      <c r="E136" s="2">
        <v>412</v>
      </c>
      <c r="F136">
        <v>973.85</v>
      </c>
      <c r="G136">
        <v>401226.2</v>
      </c>
    </row>
    <row r="137" spans="1:7" x14ac:dyDescent="0.3">
      <c r="A137" t="s">
        <v>165</v>
      </c>
      <c r="B137" t="s">
        <v>23</v>
      </c>
      <c r="C137" t="s">
        <v>37</v>
      </c>
      <c r="D137" s="2" t="s">
        <v>10</v>
      </c>
      <c r="E137" s="2">
        <v>57</v>
      </c>
      <c r="F137">
        <v>2149.85</v>
      </c>
      <c r="G137">
        <v>122541.45</v>
      </c>
    </row>
    <row r="138" spans="1:7" x14ac:dyDescent="0.3">
      <c r="A138" t="s">
        <v>166</v>
      </c>
      <c r="B138" t="s">
        <v>44</v>
      </c>
      <c r="C138" t="s">
        <v>21</v>
      </c>
      <c r="D138" s="2" t="s">
        <v>10</v>
      </c>
      <c r="E138" s="2">
        <v>115</v>
      </c>
      <c r="F138">
        <v>1520.51</v>
      </c>
      <c r="G138">
        <v>174858.65</v>
      </c>
    </row>
    <row r="139" spans="1:7" x14ac:dyDescent="0.3">
      <c r="A139" t="s">
        <v>167</v>
      </c>
      <c r="B139" t="s">
        <v>44</v>
      </c>
      <c r="C139" t="s">
        <v>21</v>
      </c>
      <c r="D139" s="2" t="s">
        <v>16</v>
      </c>
      <c r="E139" s="2">
        <v>450</v>
      </c>
      <c r="F139">
        <v>1384.61</v>
      </c>
      <c r="G139">
        <v>623074.5</v>
      </c>
    </row>
    <row r="140" spans="1:7" x14ac:dyDescent="0.3">
      <c r="A140" t="s">
        <v>168</v>
      </c>
      <c r="B140" t="s">
        <v>18</v>
      </c>
      <c r="C140" t="s">
        <v>26</v>
      </c>
      <c r="D140" s="2" t="s">
        <v>16</v>
      </c>
      <c r="E140" s="2">
        <v>75</v>
      </c>
      <c r="F140">
        <v>2199.52</v>
      </c>
      <c r="G140">
        <v>164964</v>
      </c>
    </row>
    <row r="141" spans="1:7" x14ac:dyDescent="0.3">
      <c r="A141" t="s">
        <v>169</v>
      </c>
      <c r="B141" t="s">
        <v>53</v>
      </c>
      <c r="C141" t="s">
        <v>70</v>
      </c>
      <c r="D141" s="2" t="s">
        <v>16</v>
      </c>
      <c r="E141" s="2">
        <v>73</v>
      </c>
      <c r="F141">
        <v>401.95</v>
      </c>
      <c r="G141">
        <v>29342.35</v>
      </c>
    </row>
    <row r="142" spans="1:7" x14ac:dyDescent="0.3">
      <c r="A142" t="s">
        <v>170</v>
      </c>
      <c r="B142" t="s">
        <v>18</v>
      </c>
      <c r="C142" t="s">
        <v>15</v>
      </c>
      <c r="D142" s="2" t="s">
        <v>16</v>
      </c>
      <c r="E142" s="2">
        <v>59</v>
      </c>
      <c r="F142">
        <v>1413.46</v>
      </c>
      <c r="G142">
        <v>83394.14</v>
      </c>
    </row>
    <row r="143" spans="1:7" x14ac:dyDescent="0.3">
      <c r="A143" t="s">
        <v>171</v>
      </c>
      <c r="B143" t="s">
        <v>14</v>
      </c>
      <c r="C143" t="s">
        <v>21</v>
      </c>
      <c r="D143" s="2" t="s">
        <v>10</v>
      </c>
      <c r="E143" s="2">
        <v>297</v>
      </c>
      <c r="F143">
        <v>468.35</v>
      </c>
      <c r="G143">
        <v>139099.95000000001</v>
      </c>
    </row>
    <row r="144" spans="1:7" x14ac:dyDescent="0.3">
      <c r="A144" t="s">
        <v>172</v>
      </c>
      <c r="B144" t="s">
        <v>53</v>
      </c>
      <c r="C144" t="s">
        <v>21</v>
      </c>
      <c r="D144" s="2" t="s">
        <v>16</v>
      </c>
      <c r="E144" s="2">
        <v>250</v>
      </c>
      <c r="F144">
        <v>1573.81</v>
      </c>
      <c r="G144">
        <v>393452.5</v>
      </c>
    </row>
    <row r="145" spans="1:7" x14ac:dyDescent="0.3">
      <c r="A145" t="s">
        <v>173</v>
      </c>
      <c r="B145" t="s">
        <v>35</v>
      </c>
      <c r="C145" t="s">
        <v>21</v>
      </c>
      <c r="D145" s="2" t="s">
        <v>16</v>
      </c>
      <c r="E145" s="2">
        <v>308</v>
      </c>
      <c r="F145">
        <v>191.67</v>
      </c>
      <c r="G145">
        <v>59034.36</v>
      </c>
    </row>
    <row r="146" spans="1:7" x14ac:dyDescent="0.3">
      <c r="A146" t="s">
        <v>174</v>
      </c>
      <c r="B146" t="s">
        <v>57</v>
      </c>
      <c r="C146" t="s">
        <v>70</v>
      </c>
      <c r="D146" s="2" t="s">
        <v>10</v>
      </c>
      <c r="E146" s="2">
        <v>314</v>
      </c>
      <c r="F146">
        <v>2147.48</v>
      </c>
      <c r="G146">
        <v>674308.72</v>
      </c>
    </row>
    <row r="147" spans="1:7" x14ac:dyDescent="0.3">
      <c r="A147" t="s">
        <v>175</v>
      </c>
      <c r="B147" t="s">
        <v>8</v>
      </c>
      <c r="C147" t="s">
        <v>70</v>
      </c>
      <c r="D147" s="2" t="s">
        <v>10</v>
      </c>
      <c r="E147" s="2">
        <v>348</v>
      </c>
      <c r="F147">
        <v>126.03</v>
      </c>
      <c r="G147">
        <v>43858.44</v>
      </c>
    </row>
    <row r="148" spans="1:7" x14ac:dyDescent="0.3">
      <c r="A148" t="s">
        <v>176</v>
      </c>
      <c r="B148" t="s">
        <v>18</v>
      </c>
      <c r="C148" t="s">
        <v>70</v>
      </c>
      <c r="D148" s="2" t="s">
        <v>10</v>
      </c>
      <c r="E148" s="2">
        <v>275</v>
      </c>
      <c r="F148">
        <v>1260.82</v>
      </c>
      <c r="G148">
        <v>346725.5</v>
      </c>
    </row>
    <row r="149" spans="1:7" x14ac:dyDescent="0.3">
      <c r="A149" t="s">
        <v>177</v>
      </c>
      <c r="B149" t="s">
        <v>18</v>
      </c>
      <c r="C149" t="s">
        <v>24</v>
      </c>
      <c r="D149" s="2" t="s">
        <v>10</v>
      </c>
      <c r="E149" s="2">
        <v>470</v>
      </c>
      <c r="F149">
        <v>2239.75</v>
      </c>
      <c r="G149">
        <v>1052682.5</v>
      </c>
    </row>
    <row r="150" spans="1:7" x14ac:dyDescent="0.3">
      <c r="A150" t="s">
        <v>178</v>
      </c>
      <c r="B150" t="s">
        <v>53</v>
      </c>
      <c r="C150" t="s">
        <v>26</v>
      </c>
      <c r="D150" s="2" t="s">
        <v>16</v>
      </c>
      <c r="E150" s="2">
        <v>267</v>
      </c>
      <c r="F150">
        <v>223.56</v>
      </c>
      <c r="G150">
        <v>59690.52</v>
      </c>
    </row>
    <row r="151" spans="1:7" x14ac:dyDescent="0.3">
      <c r="A151" t="s">
        <v>179</v>
      </c>
      <c r="B151" t="s">
        <v>44</v>
      </c>
      <c r="C151" t="s">
        <v>9</v>
      </c>
      <c r="D151" s="2" t="s">
        <v>10</v>
      </c>
      <c r="E151" s="2">
        <v>54</v>
      </c>
      <c r="F151">
        <v>517.94000000000005</v>
      </c>
      <c r="G151">
        <v>27968.76</v>
      </c>
    </row>
    <row r="152" spans="1:7" x14ac:dyDescent="0.3">
      <c r="A152" t="s">
        <v>180</v>
      </c>
      <c r="B152" t="s">
        <v>23</v>
      </c>
      <c r="C152" t="s">
        <v>9</v>
      </c>
      <c r="D152" s="2" t="s">
        <v>10</v>
      </c>
      <c r="E152" s="2">
        <v>91</v>
      </c>
      <c r="F152">
        <v>1211.6400000000001</v>
      </c>
      <c r="G152">
        <v>110259.24</v>
      </c>
    </row>
    <row r="153" spans="1:7" x14ac:dyDescent="0.3">
      <c r="A153" t="s">
        <v>181</v>
      </c>
      <c r="B153" t="s">
        <v>44</v>
      </c>
      <c r="C153" t="s">
        <v>32</v>
      </c>
      <c r="D153" s="2" t="s">
        <v>16</v>
      </c>
      <c r="E153" s="2">
        <v>470</v>
      </c>
      <c r="F153">
        <v>604.74</v>
      </c>
      <c r="G153">
        <v>284227.8</v>
      </c>
    </row>
    <row r="154" spans="1:7" x14ac:dyDescent="0.3">
      <c r="A154" t="s">
        <v>182</v>
      </c>
      <c r="B154" t="s">
        <v>8</v>
      </c>
      <c r="C154" t="s">
        <v>37</v>
      </c>
      <c r="D154" s="2" t="s">
        <v>16</v>
      </c>
      <c r="E154" s="2">
        <v>469</v>
      </c>
      <c r="F154">
        <v>2093.4499999999998</v>
      </c>
      <c r="G154">
        <v>981828.05</v>
      </c>
    </row>
    <row r="155" spans="1:7" x14ac:dyDescent="0.3">
      <c r="A155" t="s">
        <v>183</v>
      </c>
      <c r="B155" t="s">
        <v>53</v>
      </c>
      <c r="C155" t="s">
        <v>15</v>
      </c>
      <c r="D155" s="2" t="s">
        <v>10</v>
      </c>
      <c r="E155" s="2">
        <v>186</v>
      </c>
      <c r="F155">
        <v>2364.31</v>
      </c>
      <c r="G155">
        <v>439761.66</v>
      </c>
    </row>
    <row r="156" spans="1:7" x14ac:dyDescent="0.3">
      <c r="A156" t="s">
        <v>184</v>
      </c>
      <c r="B156" t="s">
        <v>8</v>
      </c>
      <c r="C156" t="s">
        <v>32</v>
      </c>
      <c r="D156" s="2" t="s">
        <v>10</v>
      </c>
      <c r="E156" s="2">
        <v>448</v>
      </c>
      <c r="F156">
        <v>950.2</v>
      </c>
      <c r="G156">
        <v>425689.59999999998</v>
      </c>
    </row>
    <row r="157" spans="1:7" x14ac:dyDescent="0.3">
      <c r="A157" t="s">
        <v>185</v>
      </c>
      <c r="B157" t="s">
        <v>18</v>
      </c>
      <c r="C157" t="s">
        <v>21</v>
      </c>
      <c r="D157" s="2" t="s">
        <v>16</v>
      </c>
      <c r="E157" s="2">
        <v>397</v>
      </c>
      <c r="F157">
        <v>2113.94</v>
      </c>
      <c r="G157">
        <v>839234.18</v>
      </c>
    </row>
    <row r="158" spans="1:7" x14ac:dyDescent="0.3">
      <c r="A158" t="s">
        <v>186</v>
      </c>
      <c r="B158" t="s">
        <v>12</v>
      </c>
      <c r="C158" t="s">
        <v>70</v>
      </c>
      <c r="D158" s="2" t="s">
        <v>16</v>
      </c>
      <c r="E158" s="2">
        <v>297</v>
      </c>
      <c r="F158">
        <v>2007.52</v>
      </c>
      <c r="G158">
        <v>596233.43999999994</v>
      </c>
    </row>
    <row r="159" spans="1:7" x14ac:dyDescent="0.3">
      <c r="A159" t="s">
        <v>187</v>
      </c>
      <c r="B159" t="s">
        <v>18</v>
      </c>
      <c r="C159" t="s">
        <v>59</v>
      </c>
      <c r="D159" s="2" t="s">
        <v>10</v>
      </c>
      <c r="E159" s="2">
        <v>323</v>
      </c>
      <c r="F159">
        <v>1906.64</v>
      </c>
      <c r="G159">
        <v>615844.72</v>
      </c>
    </row>
    <row r="160" spans="1:7" x14ac:dyDescent="0.3">
      <c r="A160" t="s">
        <v>188</v>
      </c>
      <c r="B160" t="s">
        <v>51</v>
      </c>
      <c r="C160" t="s">
        <v>26</v>
      </c>
      <c r="D160" s="2" t="s">
        <v>16</v>
      </c>
      <c r="E160" s="2">
        <v>285</v>
      </c>
      <c r="F160">
        <v>1101.73</v>
      </c>
      <c r="G160">
        <v>313993.05</v>
      </c>
    </row>
    <row r="161" spans="1:7" x14ac:dyDescent="0.3">
      <c r="A161" t="s">
        <v>189</v>
      </c>
      <c r="B161" t="s">
        <v>23</v>
      </c>
      <c r="C161" t="s">
        <v>70</v>
      </c>
      <c r="D161" s="2" t="s">
        <v>16</v>
      </c>
      <c r="E161" s="2">
        <v>268</v>
      </c>
      <c r="F161">
        <v>2422.56</v>
      </c>
      <c r="G161">
        <v>649246.07999999996</v>
      </c>
    </row>
    <row r="162" spans="1:7" x14ac:dyDescent="0.3">
      <c r="A162" t="s">
        <v>190</v>
      </c>
      <c r="B162" t="s">
        <v>35</v>
      </c>
      <c r="C162" t="s">
        <v>28</v>
      </c>
      <c r="D162" s="2" t="s">
        <v>16</v>
      </c>
      <c r="E162" s="2">
        <v>292</v>
      </c>
      <c r="F162">
        <v>1061.1400000000001</v>
      </c>
      <c r="G162">
        <v>309852.88</v>
      </c>
    </row>
    <row r="163" spans="1:7" x14ac:dyDescent="0.3">
      <c r="A163" t="s">
        <v>191</v>
      </c>
      <c r="B163" t="s">
        <v>12</v>
      </c>
      <c r="C163" t="s">
        <v>15</v>
      </c>
      <c r="D163" s="2" t="s">
        <v>10</v>
      </c>
      <c r="E163" s="2">
        <v>122</v>
      </c>
      <c r="F163">
        <v>2227.3200000000002</v>
      </c>
      <c r="G163">
        <v>271733.03999999998</v>
      </c>
    </row>
    <row r="164" spans="1:7" x14ac:dyDescent="0.3">
      <c r="A164" t="s">
        <v>192</v>
      </c>
      <c r="B164" t="s">
        <v>8</v>
      </c>
      <c r="C164" t="s">
        <v>28</v>
      </c>
      <c r="D164" s="2" t="s">
        <v>16</v>
      </c>
      <c r="E164" s="2">
        <v>169</v>
      </c>
      <c r="F164">
        <v>1897.25</v>
      </c>
      <c r="G164">
        <v>320635.25</v>
      </c>
    </row>
    <row r="165" spans="1:7" x14ac:dyDescent="0.3">
      <c r="A165" t="s">
        <v>193</v>
      </c>
      <c r="B165" t="s">
        <v>20</v>
      </c>
      <c r="C165" t="s">
        <v>15</v>
      </c>
      <c r="D165" s="2" t="s">
        <v>16</v>
      </c>
      <c r="E165" s="2">
        <v>462</v>
      </c>
      <c r="F165">
        <v>1677.19</v>
      </c>
      <c r="G165">
        <v>774861.78</v>
      </c>
    </row>
    <row r="166" spans="1:7" x14ac:dyDescent="0.3">
      <c r="A166" t="s">
        <v>194</v>
      </c>
      <c r="B166" t="s">
        <v>12</v>
      </c>
      <c r="C166" t="s">
        <v>59</v>
      </c>
      <c r="D166" s="2" t="s">
        <v>16</v>
      </c>
      <c r="E166" s="2">
        <v>466</v>
      </c>
      <c r="F166">
        <v>1433.48</v>
      </c>
      <c r="G166">
        <v>668001.68000000005</v>
      </c>
    </row>
    <row r="167" spans="1:7" x14ac:dyDescent="0.3">
      <c r="A167" t="s">
        <v>195</v>
      </c>
      <c r="B167" t="s">
        <v>35</v>
      </c>
      <c r="C167" t="s">
        <v>32</v>
      </c>
      <c r="D167" s="2" t="s">
        <v>10</v>
      </c>
      <c r="E167" s="2">
        <v>388</v>
      </c>
      <c r="F167">
        <v>250.15</v>
      </c>
      <c r="G167">
        <v>97058.2</v>
      </c>
    </row>
    <row r="168" spans="1:7" x14ac:dyDescent="0.3">
      <c r="A168" t="s">
        <v>196</v>
      </c>
      <c r="B168" t="s">
        <v>35</v>
      </c>
      <c r="C168" t="s">
        <v>37</v>
      </c>
      <c r="D168" s="2" t="s">
        <v>16</v>
      </c>
      <c r="E168" s="2">
        <v>287</v>
      </c>
      <c r="F168">
        <v>1247.18</v>
      </c>
      <c r="G168">
        <v>357940.66</v>
      </c>
    </row>
    <row r="169" spans="1:7" x14ac:dyDescent="0.3">
      <c r="A169" t="s">
        <v>197</v>
      </c>
      <c r="B169" t="s">
        <v>18</v>
      </c>
      <c r="C169" t="s">
        <v>24</v>
      </c>
      <c r="D169" s="2" t="s">
        <v>16</v>
      </c>
      <c r="E169" s="2">
        <v>477</v>
      </c>
      <c r="F169">
        <v>2270.64</v>
      </c>
      <c r="G169">
        <v>1083095.28</v>
      </c>
    </row>
    <row r="170" spans="1:7" x14ac:dyDescent="0.3">
      <c r="A170" t="s">
        <v>198</v>
      </c>
      <c r="B170" t="s">
        <v>35</v>
      </c>
      <c r="C170" t="s">
        <v>28</v>
      </c>
      <c r="D170" s="2" t="s">
        <v>10</v>
      </c>
      <c r="E170" s="2">
        <v>54</v>
      </c>
      <c r="F170">
        <v>677.29</v>
      </c>
      <c r="G170">
        <v>36573.660000000003</v>
      </c>
    </row>
    <row r="171" spans="1:7" x14ac:dyDescent="0.3">
      <c r="A171" t="s">
        <v>199</v>
      </c>
      <c r="B171" t="s">
        <v>57</v>
      </c>
      <c r="C171" t="s">
        <v>21</v>
      </c>
      <c r="D171" s="2" t="s">
        <v>10</v>
      </c>
      <c r="E171" s="2">
        <v>288</v>
      </c>
      <c r="F171">
        <v>932.04</v>
      </c>
      <c r="G171">
        <v>268427.52000000002</v>
      </c>
    </row>
    <row r="172" spans="1:7" x14ac:dyDescent="0.3">
      <c r="A172" t="s">
        <v>200</v>
      </c>
      <c r="B172" t="s">
        <v>57</v>
      </c>
      <c r="C172" t="s">
        <v>32</v>
      </c>
      <c r="D172" s="2" t="s">
        <v>16</v>
      </c>
      <c r="E172" s="2">
        <v>456</v>
      </c>
      <c r="F172">
        <v>654.48</v>
      </c>
      <c r="G172">
        <v>298442.88</v>
      </c>
    </row>
    <row r="173" spans="1:7" x14ac:dyDescent="0.3">
      <c r="A173" t="s">
        <v>201</v>
      </c>
      <c r="B173" t="s">
        <v>20</v>
      </c>
      <c r="C173" t="s">
        <v>37</v>
      </c>
      <c r="D173" s="2" t="s">
        <v>16</v>
      </c>
      <c r="E173" s="2">
        <v>305</v>
      </c>
      <c r="F173">
        <v>1177.51</v>
      </c>
      <c r="G173">
        <v>359140.55</v>
      </c>
    </row>
    <row r="174" spans="1:7" x14ac:dyDescent="0.3">
      <c r="A174" t="s">
        <v>202</v>
      </c>
      <c r="B174" t="s">
        <v>20</v>
      </c>
      <c r="C174" t="s">
        <v>26</v>
      </c>
      <c r="D174" s="2" t="s">
        <v>10</v>
      </c>
      <c r="E174" s="2">
        <v>409</v>
      </c>
      <c r="F174">
        <v>863.03</v>
      </c>
      <c r="G174">
        <v>352979.27</v>
      </c>
    </row>
    <row r="175" spans="1:7" x14ac:dyDescent="0.3">
      <c r="A175" t="s">
        <v>203</v>
      </c>
      <c r="B175" t="s">
        <v>23</v>
      </c>
      <c r="C175" t="s">
        <v>37</v>
      </c>
      <c r="D175" s="2" t="s">
        <v>16</v>
      </c>
      <c r="E175" s="2">
        <v>281</v>
      </c>
      <c r="F175">
        <v>529.99</v>
      </c>
      <c r="G175">
        <v>148927.19</v>
      </c>
    </row>
    <row r="176" spans="1:7" x14ac:dyDescent="0.3">
      <c r="A176" t="s">
        <v>204</v>
      </c>
      <c r="B176" t="s">
        <v>12</v>
      </c>
      <c r="C176" t="s">
        <v>32</v>
      </c>
      <c r="D176" s="2" t="s">
        <v>16</v>
      </c>
      <c r="E176" s="2">
        <v>360</v>
      </c>
      <c r="F176">
        <v>2466.1</v>
      </c>
      <c r="G176">
        <v>887796</v>
      </c>
    </row>
    <row r="177" spans="1:7" x14ac:dyDescent="0.3">
      <c r="A177" t="s">
        <v>205</v>
      </c>
      <c r="B177" t="s">
        <v>35</v>
      </c>
      <c r="C177" t="s">
        <v>26</v>
      </c>
      <c r="D177" s="2" t="s">
        <v>16</v>
      </c>
      <c r="E177" s="2">
        <v>80</v>
      </c>
      <c r="F177">
        <v>458.74</v>
      </c>
      <c r="G177">
        <v>36699.199999999997</v>
      </c>
    </row>
    <row r="178" spans="1:7" x14ac:dyDescent="0.3">
      <c r="A178" t="s">
        <v>206</v>
      </c>
      <c r="B178" t="s">
        <v>23</v>
      </c>
      <c r="C178" t="s">
        <v>24</v>
      </c>
      <c r="D178" s="2" t="s">
        <v>16</v>
      </c>
      <c r="E178" s="2">
        <v>103</v>
      </c>
      <c r="F178">
        <v>147.05000000000001</v>
      </c>
      <c r="G178">
        <v>15146.15</v>
      </c>
    </row>
    <row r="179" spans="1:7" x14ac:dyDescent="0.3">
      <c r="A179" t="s">
        <v>207</v>
      </c>
      <c r="B179" t="s">
        <v>8</v>
      </c>
      <c r="C179" t="s">
        <v>26</v>
      </c>
      <c r="D179" s="2" t="s">
        <v>16</v>
      </c>
      <c r="E179" s="2">
        <v>479</v>
      </c>
      <c r="F179">
        <v>1147.26</v>
      </c>
      <c r="G179">
        <v>549537.54</v>
      </c>
    </row>
    <row r="180" spans="1:7" x14ac:dyDescent="0.3">
      <c r="A180" t="s">
        <v>208</v>
      </c>
      <c r="B180" t="s">
        <v>23</v>
      </c>
      <c r="C180" t="s">
        <v>21</v>
      </c>
      <c r="D180" s="2" t="s">
        <v>16</v>
      </c>
      <c r="E180" s="2">
        <v>425</v>
      </c>
      <c r="F180">
        <v>1428.75</v>
      </c>
      <c r="G180">
        <v>607218.75</v>
      </c>
    </row>
    <row r="181" spans="1:7" x14ac:dyDescent="0.3">
      <c r="A181" t="s">
        <v>209</v>
      </c>
      <c r="B181" t="s">
        <v>44</v>
      </c>
      <c r="C181" t="s">
        <v>70</v>
      </c>
      <c r="D181" s="2" t="s">
        <v>16</v>
      </c>
      <c r="E181" s="2">
        <v>119</v>
      </c>
      <c r="F181">
        <v>1688.14</v>
      </c>
      <c r="G181">
        <v>200888.66</v>
      </c>
    </row>
    <row r="182" spans="1:7" x14ac:dyDescent="0.3">
      <c r="A182" t="s">
        <v>210</v>
      </c>
      <c r="B182" t="s">
        <v>53</v>
      </c>
      <c r="C182" t="s">
        <v>24</v>
      </c>
      <c r="D182" s="2" t="s">
        <v>16</v>
      </c>
      <c r="E182" s="2">
        <v>218</v>
      </c>
      <c r="F182">
        <v>2299.9899999999998</v>
      </c>
      <c r="G182">
        <v>501397.82</v>
      </c>
    </row>
    <row r="183" spans="1:7" x14ac:dyDescent="0.3">
      <c r="A183" t="s">
        <v>211</v>
      </c>
      <c r="B183" t="s">
        <v>44</v>
      </c>
      <c r="C183" t="s">
        <v>15</v>
      </c>
      <c r="D183" s="2" t="s">
        <v>16</v>
      </c>
      <c r="E183" s="2">
        <v>180</v>
      </c>
      <c r="F183">
        <v>2122.5</v>
      </c>
      <c r="G183">
        <v>382050</v>
      </c>
    </row>
    <row r="184" spans="1:7" x14ac:dyDescent="0.3">
      <c r="A184" t="s">
        <v>212</v>
      </c>
      <c r="B184" t="s">
        <v>35</v>
      </c>
      <c r="C184" t="s">
        <v>37</v>
      </c>
      <c r="D184" s="2" t="s">
        <v>16</v>
      </c>
      <c r="E184" s="2">
        <v>278</v>
      </c>
      <c r="F184">
        <v>1835.89</v>
      </c>
      <c r="G184">
        <v>510377.42</v>
      </c>
    </row>
    <row r="185" spans="1:7" x14ac:dyDescent="0.3">
      <c r="A185" t="s">
        <v>213</v>
      </c>
      <c r="B185" t="s">
        <v>20</v>
      </c>
      <c r="C185" t="s">
        <v>26</v>
      </c>
      <c r="D185" s="2" t="s">
        <v>16</v>
      </c>
      <c r="E185" s="2">
        <v>351</v>
      </c>
      <c r="F185">
        <v>2193.31</v>
      </c>
      <c r="G185">
        <v>769851.81</v>
      </c>
    </row>
    <row r="186" spans="1:7" x14ac:dyDescent="0.3">
      <c r="A186" t="s">
        <v>214</v>
      </c>
      <c r="B186" t="s">
        <v>35</v>
      </c>
      <c r="C186" t="s">
        <v>37</v>
      </c>
      <c r="D186" s="2" t="s">
        <v>10</v>
      </c>
      <c r="E186" s="2">
        <v>452</v>
      </c>
      <c r="F186">
        <v>2163.27</v>
      </c>
      <c r="G186">
        <v>977798.04</v>
      </c>
    </row>
    <row r="187" spans="1:7" x14ac:dyDescent="0.3">
      <c r="A187" t="s">
        <v>215</v>
      </c>
      <c r="B187" t="s">
        <v>44</v>
      </c>
      <c r="C187" t="s">
        <v>28</v>
      </c>
      <c r="D187" s="2" t="s">
        <v>10</v>
      </c>
      <c r="E187" s="2">
        <v>228</v>
      </c>
      <c r="F187">
        <v>169.26</v>
      </c>
      <c r="G187">
        <v>38591.279999999999</v>
      </c>
    </row>
    <row r="188" spans="1:7" x14ac:dyDescent="0.3">
      <c r="A188" t="s">
        <v>216</v>
      </c>
      <c r="B188" t="s">
        <v>12</v>
      </c>
      <c r="C188" t="s">
        <v>24</v>
      </c>
      <c r="D188" s="2" t="s">
        <v>10</v>
      </c>
      <c r="E188" s="2">
        <v>414</v>
      </c>
      <c r="F188">
        <v>2127.4699999999998</v>
      </c>
      <c r="G188">
        <v>880772.58</v>
      </c>
    </row>
    <row r="189" spans="1:7" x14ac:dyDescent="0.3">
      <c r="A189" t="s">
        <v>217</v>
      </c>
      <c r="B189" t="s">
        <v>14</v>
      </c>
      <c r="C189" t="s">
        <v>9</v>
      </c>
      <c r="D189" s="2" t="s">
        <v>16</v>
      </c>
      <c r="E189" s="2">
        <v>182</v>
      </c>
      <c r="F189">
        <v>1220.8499999999999</v>
      </c>
      <c r="G189">
        <v>222194.7</v>
      </c>
    </row>
    <row r="190" spans="1:7" x14ac:dyDescent="0.3">
      <c r="A190" t="s">
        <v>218</v>
      </c>
      <c r="B190" t="s">
        <v>14</v>
      </c>
      <c r="C190" t="s">
        <v>9</v>
      </c>
      <c r="D190" s="2" t="s">
        <v>10</v>
      </c>
      <c r="E190" s="2">
        <v>498</v>
      </c>
      <c r="F190">
        <v>326.87</v>
      </c>
      <c r="G190">
        <v>162781.26</v>
      </c>
    </row>
    <row r="191" spans="1:7" x14ac:dyDescent="0.3">
      <c r="A191" t="s">
        <v>219</v>
      </c>
      <c r="B191" t="s">
        <v>53</v>
      </c>
      <c r="C191" t="s">
        <v>70</v>
      </c>
      <c r="D191" s="2" t="s">
        <v>10</v>
      </c>
      <c r="E191" s="2">
        <v>327</v>
      </c>
      <c r="F191">
        <v>784.67</v>
      </c>
      <c r="G191">
        <v>256587.09</v>
      </c>
    </row>
    <row r="192" spans="1:7" x14ac:dyDescent="0.3">
      <c r="A192" t="s">
        <v>220</v>
      </c>
      <c r="B192" t="s">
        <v>57</v>
      </c>
      <c r="C192" t="s">
        <v>59</v>
      </c>
      <c r="D192" s="2" t="s">
        <v>16</v>
      </c>
      <c r="E192" s="2">
        <v>242</v>
      </c>
      <c r="F192">
        <v>1673.02</v>
      </c>
      <c r="G192">
        <v>404870.84</v>
      </c>
    </row>
    <row r="193" spans="1:7" x14ac:dyDescent="0.3">
      <c r="A193" t="s">
        <v>221</v>
      </c>
      <c r="B193" t="s">
        <v>35</v>
      </c>
      <c r="C193" t="s">
        <v>70</v>
      </c>
      <c r="D193" s="2" t="s">
        <v>10</v>
      </c>
      <c r="E193" s="2">
        <v>111</v>
      </c>
      <c r="F193">
        <v>403.05</v>
      </c>
      <c r="G193">
        <v>44738.55</v>
      </c>
    </row>
    <row r="194" spans="1:7" x14ac:dyDescent="0.3">
      <c r="A194" t="s">
        <v>222</v>
      </c>
      <c r="B194" t="s">
        <v>20</v>
      </c>
      <c r="C194" t="s">
        <v>70</v>
      </c>
      <c r="D194" s="2" t="s">
        <v>10</v>
      </c>
      <c r="E194" s="2">
        <v>357</v>
      </c>
      <c r="F194">
        <v>1091.73</v>
      </c>
      <c r="G194">
        <v>389747.61</v>
      </c>
    </row>
    <row r="195" spans="1:7" x14ac:dyDescent="0.3">
      <c r="A195" t="s">
        <v>223</v>
      </c>
      <c r="B195" t="s">
        <v>35</v>
      </c>
      <c r="C195" t="s">
        <v>32</v>
      </c>
      <c r="D195" s="2" t="s">
        <v>10</v>
      </c>
      <c r="E195" s="2">
        <v>110</v>
      </c>
      <c r="F195">
        <v>1215.6400000000001</v>
      </c>
      <c r="G195">
        <v>133720.4</v>
      </c>
    </row>
    <row r="196" spans="1:7" x14ac:dyDescent="0.3">
      <c r="A196" t="s">
        <v>224</v>
      </c>
      <c r="B196" t="s">
        <v>44</v>
      </c>
      <c r="C196" t="s">
        <v>24</v>
      </c>
      <c r="D196" s="2" t="s">
        <v>10</v>
      </c>
      <c r="E196" s="2">
        <v>408</v>
      </c>
      <c r="F196">
        <v>2449.0300000000002</v>
      </c>
      <c r="G196">
        <v>999204.24</v>
      </c>
    </row>
    <row r="197" spans="1:7" x14ac:dyDescent="0.3">
      <c r="A197" t="s">
        <v>225</v>
      </c>
      <c r="B197" t="s">
        <v>53</v>
      </c>
      <c r="C197" t="s">
        <v>28</v>
      </c>
      <c r="D197" s="2" t="s">
        <v>10</v>
      </c>
      <c r="E197" s="2">
        <v>484</v>
      </c>
      <c r="F197">
        <v>388.89</v>
      </c>
      <c r="G197">
        <v>188222.76</v>
      </c>
    </row>
    <row r="198" spans="1:7" x14ac:dyDescent="0.3">
      <c r="A198" t="s">
        <v>226</v>
      </c>
      <c r="B198" t="s">
        <v>20</v>
      </c>
      <c r="C198" t="s">
        <v>9</v>
      </c>
      <c r="D198" s="2" t="s">
        <v>16</v>
      </c>
      <c r="E198" s="2">
        <v>446</v>
      </c>
      <c r="F198">
        <v>537.91999999999996</v>
      </c>
      <c r="G198">
        <v>239912.32000000001</v>
      </c>
    </row>
    <row r="199" spans="1:7" x14ac:dyDescent="0.3">
      <c r="A199" t="s">
        <v>227</v>
      </c>
      <c r="B199" t="s">
        <v>14</v>
      </c>
      <c r="C199" t="s">
        <v>59</v>
      </c>
      <c r="D199" s="2" t="s">
        <v>10</v>
      </c>
      <c r="E199" s="2">
        <v>401</v>
      </c>
      <c r="F199">
        <v>1612.45</v>
      </c>
      <c r="G199">
        <v>646592.44999999995</v>
      </c>
    </row>
    <row r="200" spans="1:7" x14ac:dyDescent="0.3">
      <c r="A200" t="s">
        <v>228</v>
      </c>
      <c r="B200" t="s">
        <v>20</v>
      </c>
      <c r="C200" t="s">
        <v>28</v>
      </c>
      <c r="D200" s="2" t="s">
        <v>16</v>
      </c>
      <c r="E200" s="2">
        <v>244</v>
      </c>
      <c r="F200">
        <v>2021.77</v>
      </c>
      <c r="G200">
        <v>493311.88</v>
      </c>
    </row>
    <row r="201" spans="1:7" x14ac:dyDescent="0.3">
      <c r="A201" t="s">
        <v>229</v>
      </c>
      <c r="B201" t="s">
        <v>20</v>
      </c>
      <c r="C201" t="s">
        <v>15</v>
      </c>
      <c r="D201" s="2" t="s">
        <v>16</v>
      </c>
      <c r="E201" s="2">
        <v>232</v>
      </c>
      <c r="F201">
        <v>732.04</v>
      </c>
      <c r="G201">
        <v>169833.28</v>
      </c>
    </row>
    <row r="202" spans="1:7" x14ac:dyDescent="0.3">
      <c r="A202" t="s">
        <v>230</v>
      </c>
      <c r="B202" t="s">
        <v>8</v>
      </c>
      <c r="C202" t="s">
        <v>26</v>
      </c>
      <c r="D202" s="2" t="s">
        <v>16</v>
      </c>
      <c r="E202" s="2">
        <v>440</v>
      </c>
      <c r="F202">
        <v>1335.77</v>
      </c>
      <c r="G202">
        <v>587738.80000000005</v>
      </c>
    </row>
    <row r="203" spans="1:7" x14ac:dyDescent="0.3">
      <c r="A203" t="s">
        <v>231</v>
      </c>
      <c r="B203" t="s">
        <v>20</v>
      </c>
      <c r="C203" t="s">
        <v>15</v>
      </c>
      <c r="D203" s="2" t="s">
        <v>16</v>
      </c>
      <c r="E203" s="2">
        <v>119</v>
      </c>
      <c r="F203">
        <v>1371.29</v>
      </c>
      <c r="G203">
        <v>163183.51</v>
      </c>
    </row>
    <row r="204" spans="1:7" x14ac:dyDescent="0.3">
      <c r="A204" t="s">
        <v>232</v>
      </c>
      <c r="B204" t="s">
        <v>12</v>
      </c>
      <c r="C204" t="s">
        <v>70</v>
      </c>
      <c r="D204" s="2" t="s">
        <v>10</v>
      </c>
      <c r="E204" s="2">
        <v>288</v>
      </c>
      <c r="F204">
        <v>1060.8800000000001</v>
      </c>
      <c r="G204">
        <v>305533.44</v>
      </c>
    </row>
    <row r="205" spans="1:7" x14ac:dyDescent="0.3">
      <c r="A205" t="s">
        <v>233</v>
      </c>
      <c r="B205" t="s">
        <v>23</v>
      </c>
      <c r="C205" t="s">
        <v>24</v>
      </c>
      <c r="D205" s="2" t="s">
        <v>16</v>
      </c>
      <c r="E205" s="2">
        <v>248</v>
      </c>
      <c r="F205">
        <v>1203.8</v>
      </c>
      <c r="G205">
        <v>298542.40000000002</v>
      </c>
    </row>
    <row r="206" spans="1:7" x14ac:dyDescent="0.3">
      <c r="A206" t="s">
        <v>234</v>
      </c>
      <c r="B206" t="s">
        <v>51</v>
      </c>
      <c r="C206" t="s">
        <v>15</v>
      </c>
      <c r="D206" s="2" t="s">
        <v>16</v>
      </c>
      <c r="E206" s="2">
        <v>401</v>
      </c>
      <c r="F206">
        <v>866.81</v>
      </c>
      <c r="G206">
        <v>347590.81</v>
      </c>
    </row>
    <row r="207" spans="1:7" x14ac:dyDescent="0.3">
      <c r="A207" t="s">
        <v>235</v>
      </c>
      <c r="B207" t="s">
        <v>20</v>
      </c>
      <c r="C207" t="s">
        <v>59</v>
      </c>
      <c r="D207" s="2" t="s">
        <v>10</v>
      </c>
      <c r="E207" s="2">
        <v>146</v>
      </c>
      <c r="F207">
        <v>1863.3</v>
      </c>
      <c r="G207">
        <v>272041.8</v>
      </c>
    </row>
    <row r="208" spans="1:7" x14ac:dyDescent="0.3">
      <c r="A208" t="s">
        <v>236</v>
      </c>
      <c r="B208" t="s">
        <v>20</v>
      </c>
      <c r="C208" t="s">
        <v>70</v>
      </c>
      <c r="D208" s="2" t="s">
        <v>16</v>
      </c>
      <c r="E208" s="2">
        <v>342</v>
      </c>
      <c r="F208">
        <v>769.56</v>
      </c>
      <c r="G208">
        <v>263189.52</v>
      </c>
    </row>
    <row r="209" spans="1:7" x14ac:dyDescent="0.3">
      <c r="A209" t="s">
        <v>237</v>
      </c>
      <c r="B209" t="s">
        <v>51</v>
      </c>
      <c r="C209" t="s">
        <v>21</v>
      </c>
      <c r="D209" s="2" t="s">
        <v>10</v>
      </c>
      <c r="E209" s="2">
        <v>346</v>
      </c>
      <c r="F209">
        <v>2307.7800000000002</v>
      </c>
      <c r="G209">
        <v>798491.88</v>
      </c>
    </row>
    <row r="210" spans="1:7" x14ac:dyDescent="0.3">
      <c r="A210" t="s">
        <v>238</v>
      </c>
      <c r="B210" t="s">
        <v>23</v>
      </c>
      <c r="C210" t="s">
        <v>24</v>
      </c>
      <c r="D210" s="2" t="s">
        <v>10</v>
      </c>
      <c r="E210" s="2">
        <v>186</v>
      </c>
      <c r="F210">
        <v>1533.51</v>
      </c>
      <c r="G210">
        <v>285232.86</v>
      </c>
    </row>
    <row r="211" spans="1:7" x14ac:dyDescent="0.3">
      <c r="A211" t="s">
        <v>239</v>
      </c>
      <c r="B211" t="s">
        <v>20</v>
      </c>
      <c r="C211" t="s">
        <v>26</v>
      </c>
      <c r="D211" s="2" t="s">
        <v>16</v>
      </c>
      <c r="E211" s="2">
        <v>126</v>
      </c>
      <c r="F211">
        <v>1508.59</v>
      </c>
      <c r="G211">
        <v>190082.34</v>
      </c>
    </row>
    <row r="212" spans="1:7" x14ac:dyDescent="0.3">
      <c r="A212" t="s">
        <v>240</v>
      </c>
      <c r="B212" t="s">
        <v>44</v>
      </c>
      <c r="C212" t="s">
        <v>21</v>
      </c>
      <c r="D212" s="2" t="s">
        <v>16</v>
      </c>
      <c r="E212" s="2">
        <v>299</v>
      </c>
      <c r="F212">
        <v>2130</v>
      </c>
      <c r="G212">
        <v>636870</v>
      </c>
    </row>
    <row r="213" spans="1:7" x14ac:dyDescent="0.3">
      <c r="A213" t="s">
        <v>241</v>
      </c>
      <c r="B213" t="s">
        <v>23</v>
      </c>
      <c r="C213" t="s">
        <v>21</v>
      </c>
      <c r="D213" s="2" t="s">
        <v>10</v>
      </c>
      <c r="E213" s="2">
        <v>149</v>
      </c>
      <c r="F213">
        <v>331.86</v>
      </c>
      <c r="G213">
        <v>49447.14</v>
      </c>
    </row>
    <row r="214" spans="1:7" x14ac:dyDescent="0.3">
      <c r="A214" t="s">
        <v>242</v>
      </c>
      <c r="B214" t="s">
        <v>12</v>
      </c>
      <c r="C214" t="s">
        <v>32</v>
      </c>
      <c r="D214" s="2" t="s">
        <v>10</v>
      </c>
      <c r="E214" s="2">
        <v>328</v>
      </c>
      <c r="F214">
        <v>1808.72</v>
      </c>
      <c r="G214">
        <v>593260.16</v>
      </c>
    </row>
    <row r="215" spans="1:7" x14ac:dyDescent="0.3">
      <c r="A215" t="s">
        <v>243</v>
      </c>
      <c r="B215" t="s">
        <v>53</v>
      </c>
      <c r="C215" t="s">
        <v>15</v>
      </c>
      <c r="D215" s="2" t="s">
        <v>16</v>
      </c>
      <c r="E215" s="2">
        <v>292</v>
      </c>
      <c r="F215">
        <v>2251.08</v>
      </c>
      <c r="G215">
        <v>657315.36</v>
      </c>
    </row>
    <row r="216" spans="1:7" x14ac:dyDescent="0.3">
      <c r="A216" t="s">
        <v>244</v>
      </c>
      <c r="B216" t="s">
        <v>14</v>
      </c>
      <c r="C216" t="s">
        <v>21</v>
      </c>
      <c r="D216" s="2" t="s">
        <v>10</v>
      </c>
      <c r="E216" s="2">
        <v>181</v>
      </c>
      <c r="F216">
        <v>1265.55</v>
      </c>
      <c r="G216">
        <v>229064.55</v>
      </c>
    </row>
    <row r="217" spans="1:7" x14ac:dyDescent="0.3">
      <c r="A217" t="s">
        <v>245</v>
      </c>
      <c r="B217" t="s">
        <v>8</v>
      </c>
      <c r="C217" t="s">
        <v>70</v>
      </c>
      <c r="D217" s="2" t="s">
        <v>10</v>
      </c>
      <c r="E217" s="2">
        <v>411</v>
      </c>
      <c r="F217">
        <v>1876.52</v>
      </c>
      <c r="G217">
        <v>771249.72</v>
      </c>
    </row>
    <row r="218" spans="1:7" x14ac:dyDescent="0.3">
      <c r="A218" t="s">
        <v>246</v>
      </c>
      <c r="B218" t="s">
        <v>35</v>
      </c>
      <c r="C218" t="s">
        <v>26</v>
      </c>
      <c r="D218" s="2" t="s">
        <v>10</v>
      </c>
      <c r="E218" s="2">
        <v>278</v>
      </c>
      <c r="F218">
        <v>1490.77</v>
      </c>
      <c r="G218">
        <v>414434.06</v>
      </c>
    </row>
    <row r="219" spans="1:7" x14ac:dyDescent="0.3">
      <c r="A219" t="s">
        <v>247</v>
      </c>
      <c r="B219" t="s">
        <v>57</v>
      </c>
      <c r="C219" t="s">
        <v>37</v>
      </c>
      <c r="D219" s="2" t="s">
        <v>10</v>
      </c>
      <c r="E219" s="2">
        <v>219</v>
      </c>
      <c r="F219">
        <v>1403.22</v>
      </c>
      <c r="G219">
        <v>307305.18</v>
      </c>
    </row>
    <row r="220" spans="1:7" x14ac:dyDescent="0.3">
      <c r="A220" t="s">
        <v>248</v>
      </c>
      <c r="B220" t="s">
        <v>18</v>
      </c>
      <c r="C220" t="s">
        <v>37</v>
      </c>
      <c r="D220" s="2" t="s">
        <v>16</v>
      </c>
      <c r="E220" s="2">
        <v>61</v>
      </c>
      <c r="F220">
        <v>1418.89</v>
      </c>
      <c r="G220">
        <v>86552.29</v>
      </c>
    </row>
    <row r="221" spans="1:7" x14ac:dyDescent="0.3">
      <c r="A221" t="s">
        <v>249</v>
      </c>
      <c r="B221" t="s">
        <v>51</v>
      </c>
      <c r="C221" t="s">
        <v>9</v>
      </c>
      <c r="D221" s="2" t="s">
        <v>10</v>
      </c>
      <c r="E221" s="2">
        <v>356</v>
      </c>
      <c r="F221">
        <v>2075.09</v>
      </c>
      <c r="G221">
        <v>738732.04</v>
      </c>
    </row>
    <row r="222" spans="1:7" x14ac:dyDescent="0.3">
      <c r="A222" t="s">
        <v>250</v>
      </c>
      <c r="B222" t="s">
        <v>53</v>
      </c>
      <c r="C222" t="s">
        <v>26</v>
      </c>
      <c r="D222" s="2" t="s">
        <v>16</v>
      </c>
      <c r="E222" s="2">
        <v>201</v>
      </c>
      <c r="F222">
        <v>467.52</v>
      </c>
      <c r="G222">
        <v>93971.520000000004</v>
      </c>
    </row>
    <row r="223" spans="1:7" x14ac:dyDescent="0.3">
      <c r="A223" t="s">
        <v>251</v>
      </c>
      <c r="B223" t="s">
        <v>23</v>
      </c>
      <c r="C223" t="s">
        <v>37</v>
      </c>
      <c r="D223" s="2" t="s">
        <v>10</v>
      </c>
      <c r="E223" s="2">
        <v>380</v>
      </c>
      <c r="F223">
        <v>2250.64</v>
      </c>
      <c r="G223">
        <v>855243.2</v>
      </c>
    </row>
    <row r="224" spans="1:7" x14ac:dyDescent="0.3">
      <c r="A224" t="s">
        <v>252</v>
      </c>
      <c r="B224" t="s">
        <v>44</v>
      </c>
      <c r="C224" t="s">
        <v>37</v>
      </c>
      <c r="D224" s="2" t="s">
        <v>16</v>
      </c>
      <c r="E224" s="2">
        <v>129</v>
      </c>
      <c r="F224">
        <v>269.87</v>
      </c>
      <c r="G224">
        <v>34813.230000000003</v>
      </c>
    </row>
    <row r="225" spans="1:7" x14ac:dyDescent="0.3">
      <c r="A225" t="s">
        <v>253</v>
      </c>
      <c r="B225" t="s">
        <v>57</v>
      </c>
      <c r="C225" t="s">
        <v>59</v>
      </c>
      <c r="D225" s="2" t="s">
        <v>16</v>
      </c>
      <c r="E225" s="2">
        <v>59</v>
      </c>
      <c r="F225">
        <v>1580.64</v>
      </c>
      <c r="G225">
        <v>93257.76</v>
      </c>
    </row>
    <row r="226" spans="1:7" x14ac:dyDescent="0.3">
      <c r="A226" t="s">
        <v>254</v>
      </c>
      <c r="B226" t="s">
        <v>57</v>
      </c>
      <c r="C226" t="s">
        <v>9</v>
      </c>
      <c r="D226" s="2" t="s">
        <v>16</v>
      </c>
      <c r="E226" s="2">
        <v>255</v>
      </c>
      <c r="F226">
        <v>1863.53</v>
      </c>
      <c r="G226">
        <v>475200.15</v>
      </c>
    </row>
    <row r="227" spans="1:7" x14ac:dyDescent="0.3">
      <c r="A227" t="s">
        <v>255</v>
      </c>
      <c r="B227" t="s">
        <v>14</v>
      </c>
      <c r="C227" t="s">
        <v>9</v>
      </c>
      <c r="D227" s="2" t="s">
        <v>16</v>
      </c>
      <c r="E227" s="2">
        <v>87</v>
      </c>
      <c r="F227">
        <v>1855.24</v>
      </c>
      <c r="G227">
        <v>161405.88</v>
      </c>
    </row>
    <row r="228" spans="1:7" x14ac:dyDescent="0.3">
      <c r="A228" t="s">
        <v>256</v>
      </c>
      <c r="B228" t="s">
        <v>53</v>
      </c>
      <c r="C228" t="s">
        <v>70</v>
      </c>
      <c r="D228" s="2" t="s">
        <v>16</v>
      </c>
      <c r="E228" s="2">
        <v>198</v>
      </c>
      <c r="F228">
        <v>1187.78</v>
      </c>
      <c r="G228">
        <v>235180.44</v>
      </c>
    </row>
    <row r="229" spans="1:7" x14ac:dyDescent="0.3">
      <c r="A229" t="s">
        <v>257</v>
      </c>
      <c r="B229" t="s">
        <v>35</v>
      </c>
      <c r="C229" t="s">
        <v>21</v>
      </c>
      <c r="D229" s="2" t="s">
        <v>16</v>
      </c>
      <c r="E229" s="2">
        <v>128</v>
      </c>
      <c r="F229">
        <v>174</v>
      </c>
      <c r="G229">
        <v>22272</v>
      </c>
    </row>
    <row r="230" spans="1:7" x14ac:dyDescent="0.3">
      <c r="A230" t="s">
        <v>258</v>
      </c>
      <c r="B230" t="s">
        <v>23</v>
      </c>
      <c r="C230" t="s">
        <v>15</v>
      </c>
      <c r="D230" s="2" t="s">
        <v>10</v>
      </c>
      <c r="E230" s="2">
        <v>121</v>
      </c>
      <c r="F230">
        <v>303.33999999999997</v>
      </c>
      <c r="G230">
        <v>36704.14</v>
      </c>
    </row>
    <row r="231" spans="1:7" x14ac:dyDescent="0.3">
      <c r="A231" t="s">
        <v>259</v>
      </c>
      <c r="B231" t="s">
        <v>12</v>
      </c>
      <c r="C231" t="s">
        <v>21</v>
      </c>
      <c r="D231" s="2" t="s">
        <v>16</v>
      </c>
      <c r="E231" s="2">
        <v>365</v>
      </c>
      <c r="F231">
        <v>1315.4</v>
      </c>
      <c r="G231">
        <v>480121</v>
      </c>
    </row>
    <row r="232" spans="1:7" x14ac:dyDescent="0.3">
      <c r="A232" t="s">
        <v>260</v>
      </c>
      <c r="B232" t="s">
        <v>57</v>
      </c>
      <c r="C232" t="s">
        <v>26</v>
      </c>
      <c r="D232" s="2" t="s">
        <v>10</v>
      </c>
      <c r="E232" s="2">
        <v>122</v>
      </c>
      <c r="F232">
        <v>1949.11</v>
      </c>
      <c r="G232">
        <v>237791.42</v>
      </c>
    </row>
    <row r="233" spans="1:7" x14ac:dyDescent="0.3">
      <c r="A233" t="s">
        <v>261</v>
      </c>
      <c r="B233" t="s">
        <v>57</v>
      </c>
      <c r="C233" t="s">
        <v>9</v>
      </c>
      <c r="D233" s="2" t="s">
        <v>16</v>
      </c>
      <c r="E233" s="2">
        <v>307</v>
      </c>
      <c r="F233">
        <v>817.72</v>
      </c>
      <c r="G233">
        <v>251040.04</v>
      </c>
    </row>
    <row r="234" spans="1:7" x14ac:dyDescent="0.3">
      <c r="A234" t="s">
        <v>262</v>
      </c>
      <c r="B234" t="s">
        <v>57</v>
      </c>
      <c r="C234" t="s">
        <v>37</v>
      </c>
      <c r="D234" s="2" t="s">
        <v>16</v>
      </c>
      <c r="E234" s="2">
        <v>401</v>
      </c>
      <c r="F234">
        <v>1407.72</v>
      </c>
      <c r="G234">
        <v>564495.72</v>
      </c>
    </row>
    <row r="235" spans="1:7" x14ac:dyDescent="0.3">
      <c r="A235" t="s">
        <v>263</v>
      </c>
      <c r="B235" t="s">
        <v>18</v>
      </c>
      <c r="C235" t="s">
        <v>28</v>
      </c>
      <c r="D235" s="2" t="s">
        <v>10</v>
      </c>
      <c r="E235" s="2">
        <v>204</v>
      </c>
      <c r="F235">
        <v>2145.42</v>
      </c>
      <c r="G235">
        <v>437665.68</v>
      </c>
    </row>
    <row r="236" spans="1:7" x14ac:dyDescent="0.3">
      <c r="A236" t="s">
        <v>264</v>
      </c>
      <c r="B236" t="s">
        <v>20</v>
      </c>
      <c r="C236" t="s">
        <v>24</v>
      </c>
      <c r="D236" s="2" t="s">
        <v>16</v>
      </c>
      <c r="E236" s="2">
        <v>121</v>
      </c>
      <c r="F236">
        <v>1520.31</v>
      </c>
      <c r="G236">
        <v>183957.51</v>
      </c>
    </row>
    <row r="237" spans="1:7" x14ac:dyDescent="0.3">
      <c r="A237" t="s">
        <v>265</v>
      </c>
      <c r="B237" t="s">
        <v>53</v>
      </c>
      <c r="C237" t="s">
        <v>28</v>
      </c>
      <c r="D237" s="2" t="s">
        <v>16</v>
      </c>
      <c r="E237" s="2">
        <v>161</v>
      </c>
      <c r="F237">
        <v>616.71</v>
      </c>
      <c r="G237">
        <v>99290.31</v>
      </c>
    </row>
    <row r="238" spans="1:7" x14ac:dyDescent="0.3">
      <c r="A238" t="s">
        <v>266</v>
      </c>
      <c r="B238" t="s">
        <v>51</v>
      </c>
      <c r="C238" t="s">
        <v>28</v>
      </c>
      <c r="D238" s="2" t="s">
        <v>16</v>
      </c>
      <c r="E238" s="2">
        <v>498</v>
      </c>
      <c r="F238">
        <v>1139.27</v>
      </c>
      <c r="G238">
        <v>567356.46</v>
      </c>
    </row>
    <row r="239" spans="1:7" x14ac:dyDescent="0.3">
      <c r="A239" t="s">
        <v>267</v>
      </c>
      <c r="B239" t="s">
        <v>51</v>
      </c>
      <c r="C239" t="s">
        <v>70</v>
      </c>
      <c r="D239" s="2" t="s">
        <v>10</v>
      </c>
      <c r="E239" s="2">
        <v>149</v>
      </c>
      <c r="F239">
        <v>633.28</v>
      </c>
      <c r="G239">
        <v>94358.720000000001</v>
      </c>
    </row>
    <row r="240" spans="1:7" x14ac:dyDescent="0.3">
      <c r="A240" t="s">
        <v>268</v>
      </c>
      <c r="B240" t="s">
        <v>23</v>
      </c>
      <c r="C240" t="s">
        <v>21</v>
      </c>
      <c r="D240" s="2" t="s">
        <v>10</v>
      </c>
      <c r="E240" s="2">
        <v>361</v>
      </c>
      <c r="F240">
        <v>1660.27</v>
      </c>
      <c r="G240">
        <v>599357.47</v>
      </c>
    </row>
    <row r="241" spans="1:7" x14ac:dyDescent="0.3">
      <c r="A241" t="s">
        <v>269</v>
      </c>
      <c r="B241" t="s">
        <v>14</v>
      </c>
      <c r="C241" t="s">
        <v>32</v>
      </c>
      <c r="D241" s="2" t="s">
        <v>10</v>
      </c>
      <c r="E241" s="2">
        <v>82</v>
      </c>
      <c r="F241">
        <v>229.98</v>
      </c>
      <c r="G241">
        <v>18858.36</v>
      </c>
    </row>
    <row r="242" spans="1:7" x14ac:dyDescent="0.3">
      <c r="A242" t="s">
        <v>270</v>
      </c>
      <c r="B242" t="s">
        <v>14</v>
      </c>
      <c r="C242" t="s">
        <v>32</v>
      </c>
      <c r="D242" s="2" t="s">
        <v>10</v>
      </c>
      <c r="E242" s="2">
        <v>207</v>
      </c>
      <c r="F242">
        <v>831.38</v>
      </c>
      <c r="G242">
        <v>172095.66</v>
      </c>
    </row>
    <row r="243" spans="1:7" x14ac:dyDescent="0.3">
      <c r="A243" t="s">
        <v>271</v>
      </c>
      <c r="B243" t="s">
        <v>51</v>
      </c>
      <c r="C243" t="s">
        <v>15</v>
      </c>
      <c r="D243" s="2" t="s">
        <v>16</v>
      </c>
      <c r="E243" s="2">
        <v>146</v>
      </c>
      <c r="F243">
        <v>1529.98</v>
      </c>
      <c r="G243">
        <v>223377.08</v>
      </c>
    </row>
    <row r="244" spans="1:7" x14ac:dyDescent="0.3">
      <c r="A244" t="s">
        <v>272</v>
      </c>
      <c r="B244" t="s">
        <v>35</v>
      </c>
      <c r="C244" t="s">
        <v>9</v>
      </c>
      <c r="D244" s="2" t="s">
        <v>16</v>
      </c>
      <c r="E244" s="2">
        <v>254</v>
      </c>
      <c r="F244">
        <v>1202.56</v>
      </c>
      <c r="G244">
        <v>305450.23999999999</v>
      </c>
    </row>
    <row r="245" spans="1:7" x14ac:dyDescent="0.3">
      <c r="A245" t="s">
        <v>273</v>
      </c>
      <c r="B245" t="s">
        <v>53</v>
      </c>
      <c r="C245" t="s">
        <v>26</v>
      </c>
      <c r="D245" s="2" t="s">
        <v>10</v>
      </c>
      <c r="E245" s="2">
        <v>220</v>
      </c>
      <c r="F245">
        <v>514.49</v>
      </c>
      <c r="G245">
        <v>113187.8</v>
      </c>
    </row>
    <row r="246" spans="1:7" x14ac:dyDescent="0.3">
      <c r="A246" t="s">
        <v>274</v>
      </c>
      <c r="B246" t="s">
        <v>53</v>
      </c>
      <c r="C246" t="s">
        <v>70</v>
      </c>
      <c r="D246" s="2" t="s">
        <v>16</v>
      </c>
      <c r="E246" s="2">
        <v>206</v>
      </c>
      <c r="F246">
        <v>976.68</v>
      </c>
      <c r="G246">
        <v>201196.08</v>
      </c>
    </row>
    <row r="247" spans="1:7" x14ac:dyDescent="0.3">
      <c r="A247" t="s">
        <v>275</v>
      </c>
      <c r="B247" t="s">
        <v>44</v>
      </c>
      <c r="C247" t="s">
        <v>37</v>
      </c>
      <c r="D247" s="2" t="s">
        <v>16</v>
      </c>
      <c r="E247" s="2">
        <v>374</v>
      </c>
      <c r="F247">
        <v>1510.23</v>
      </c>
      <c r="G247">
        <v>564826.02</v>
      </c>
    </row>
    <row r="248" spans="1:7" x14ac:dyDescent="0.3">
      <c r="A248" t="s">
        <v>276</v>
      </c>
      <c r="B248" t="s">
        <v>12</v>
      </c>
      <c r="C248" t="s">
        <v>9</v>
      </c>
      <c r="D248" s="2" t="s">
        <v>16</v>
      </c>
      <c r="E248" s="2">
        <v>123</v>
      </c>
      <c r="F248">
        <v>1175.4100000000001</v>
      </c>
      <c r="G248">
        <v>144575.43</v>
      </c>
    </row>
    <row r="249" spans="1:7" x14ac:dyDescent="0.3">
      <c r="A249" t="s">
        <v>277</v>
      </c>
      <c r="B249" t="s">
        <v>14</v>
      </c>
      <c r="C249" t="s">
        <v>37</v>
      </c>
      <c r="D249" s="2" t="s">
        <v>10</v>
      </c>
      <c r="E249" s="2">
        <v>222</v>
      </c>
      <c r="F249">
        <v>1760.33</v>
      </c>
      <c r="G249">
        <v>390793.26</v>
      </c>
    </row>
    <row r="250" spans="1:7" x14ac:dyDescent="0.3">
      <c r="A250" t="s">
        <v>278</v>
      </c>
      <c r="B250" t="s">
        <v>14</v>
      </c>
      <c r="C250" t="s">
        <v>32</v>
      </c>
      <c r="D250" s="2" t="s">
        <v>10</v>
      </c>
      <c r="E250" s="2">
        <v>377</v>
      </c>
      <c r="F250">
        <v>167.98</v>
      </c>
      <c r="G250">
        <v>63328.46</v>
      </c>
    </row>
    <row r="251" spans="1:7" x14ac:dyDescent="0.3">
      <c r="A251" t="s">
        <v>279</v>
      </c>
      <c r="B251" t="s">
        <v>14</v>
      </c>
      <c r="C251" t="s">
        <v>70</v>
      </c>
      <c r="D251" s="2" t="s">
        <v>10</v>
      </c>
      <c r="E251" s="2">
        <v>186</v>
      </c>
      <c r="F251">
        <v>2411.66</v>
      </c>
      <c r="G251">
        <v>448568.76</v>
      </c>
    </row>
    <row r="252" spans="1:7" x14ac:dyDescent="0.3">
      <c r="A252" t="s">
        <v>280</v>
      </c>
      <c r="B252" t="s">
        <v>8</v>
      </c>
      <c r="C252" t="s">
        <v>26</v>
      </c>
      <c r="D252" s="2" t="s">
        <v>10</v>
      </c>
      <c r="E252" s="2">
        <v>326</v>
      </c>
      <c r="F252">
        <v>917.8</v>
      </c>
      <c r="G252">
        <v>299202.8</v>
      </c>
    </row>
    <row r="253" spans="1:7" x14ac:dyDescent="0.3">
      <c r="A253" t="s">
        <v>281</v>
      </c>
      <c r="B253" t="s">
        <v>18</v>
      </c>
      <c r="C253" t="s">
        <v>9</v>
      </c>
      <c r="D253" s="2" t="s">
        <v>16</v>
      </c>
      <c r="E253" s="2">
        <v>344</v>
      </c>
      <c r="F253">
        <v>1586.89</v>
      </c>
      <c r="G253">
        <v>545890.16</v>
      </c>
    </row>
    <row r="254" spans="1:7" x14ac:dyDescent="0.3">
      <c r="A254" t="s">
        <v>282</v>
      </c>
      <c r="B254" t="s">
        <v>57</v>
      </c>
      <c r="C254" t="s">
        <v>21</v>
      </c>
      <c r="D254" s="2" t="s">
        <v>16</v>
      </c>
      <c r="E254" s="2">
        <v>415</v>
      </c>
      <c r="F254">
        <v>1710.31</v>
      </c>
      <c r="G254">
        <v>709778.65</v>
      </c>
    </row>
    <row r="255" spans="1:7" x14ac:dyDescent="0.3">
      <c r="A255" t="s">
        <v>283</v>
      </c>
      <c r="B255" t="s">
        <v>53</v>
      </c>
      <c r="C255" t="s">
        <v>37</v>
      </c>
      <c r="D255" s="2" t="s">
        <v>10</v>
      </c>
      <c r="E255" s="2">
        <v>406</v>
      </c>
      <c r="F255">
        <v>714.33</v>
      </c>
      <c r="G255">
        <v>290017.98</v>
      </c>
    </row>
    <row r="256" spans="1:7" x14ac:dyDescent="0.3">
      <c r="A256" t="s">
        <v>284</v>
      </c>
      <c r="B256" t="s">
        <v>51</v>
      </c>
      <c r="C256" t="s">
        <v>21</v>
      </c>
      <c r="D256" s="2" t="s">
        <v>16</v>
      </c>
      <c r="E256" s="2">
        <v>157</v>
      </c>
      <c r="F256">
        <v>2391.04</v>
      </c>
      <c r="G256">
        <v>375393.28000000003</v>
      </c>
    </row>
    <row r="257" spans="1:7" x14ac:dyDescent="0.3">
      <c r="A257" t="s">
        <v>285</v>
      </c>
      <c r="B257" t="s">
        <v>20</v>
      </c>
      <c r="C257" t="s">
        <v>37</v>
      </c>
      <c r="D257" s="2" t="s">
        <v>16</v>
      </c>
      <c r="E257" s="2">
        <v>458</v>
      </c>
      <c r="F257">
        <v>1229.18</v>
      </c>
      <c r="G257">
        <v>562964.43999999994</v>
      </c>
    </row>
    <row r="258" spans="1:7" x14ac:dyDescent="0.3">
      <c r="A258" t="s">
        <v>286</v>
      </c>
      <c r="B258" t="s">
        <v>35</v>
      </c>
      <c r="C258" t="s">
        <v>32</v>
      </c>
      <c r="D258" s="2" t="s">
        <v>16</v>
      </c>
      <c r="E258" s="2">
        <v>64</v>
      </c>
      <c r="F258">
        <v>1040.1600000000001</v>
      </c>
      <c r="G258">
        <v>66570.240000000005</v>
      </c>
    </row>
    <row r="259" spans="1:7" x14ac:dyDescent="0.3">
      <c r="A259" t="s">
        <v>287</v>
      </c>
      <c r="B259" t="s">
        <v>44</v>
      </c>
      <c r="C259" t="s">
        <v>26</v>
      </c>
      <c r="D259" s="2" t="s">
        <v>16</v>
      </c>
      <c r="E259" s="2">
        <v>64</v>
      </c>
      <c r="F259">
        <v>150.88</v>
      </c>
      <c r="G259">
        <v>9656.32</v>
      </c>
    </row>
    <row r="260" spans="1:7" x14ac:dyDescent="0.3">
      <c r="A260" t="s">
        <v>288</v>
      </c>
      <c r="B260" t="s">
        <v>20</v>
      </c>
      <c r="C260" t="s">
        <v>59</v>
      </c>
      <c r="D260" s="2" t="s">
        <v>16</v>
      </c>
      <c r="E260" s="2">
        <v>117</v>
      </c>
      <c r="F260">
        <v>346.42</v>
      </c>
      <c r="G260">
        <v>40531.14</v>
      </c>
    </row>
    <row r="261" spans="1:7" x14ac:dyDescent="0.3">
      <c r="A261" t="s">
        <v>289</v>
      </c>
      <c r="B261" t="s">
        <v>8</v>
      </c>
      <c r="C261" t="s">
        <v>59</v>
      </c>
      <c r="D261" s="2" t="s">
        <v>10</v>
      </c>
      <c r="E261" s="2">
        <v>218</v>
      </c>
      <c r="F261">
        <v>677.2</v>
      </c>
      <c r="G261">
        <v>147629.6</v>
      </c>
    </row>
    <row r="262" spans="1:7" x14ac:dyDescent="0.3">
      <c r="A262" t="s">
        <v>290</v>
      </c>
      <c r="B262" t="s">
        <v>18</v>
      </c>
      <c r="C262" t="s">
        <v>24</v>
      </c>
      <c r="D262" s="2" t="s">
        <v>16</v>
      </c>
      <c r="E262" s="2">
        <v>55</v>
      </c>
      <c r="F262">
        <v>1518.23</v>
      </c>
      <c r="G262">
        <v>83502.649999999994</v>
      </c>
    </row>
    <row r="263" spans="1:7" x14ac:dyDescent="0.3">
      <c r="A263" t="s">
        <v>291</v>
      </c>
      <c r="B263" t="s">
        <v>14</v>
      </c>
      <c r="C263" t="s">
        <v>59</v>
      </c>
      <c r="D263" s="2" t="s">
        <v>16</v>
      </c>
      <c r="E263" s="2">
        <v>234</v>
      </c>
      <c r="F263">
        <v>541.61</v>
      </c>
      <c r="G263">
        <v>126736.74</v>
      </c>
    </row>
    <row r="264" spans="1:7" x14ac:dyDescent="0.3">
      <c r="A264" t="s">
        <v>292</v>
      </c>
      <c r="B264" t="s">
        <v>23</v>
      </c>
      <c r="C264" t="s">
        <v>37</v>
      </c>
      <c r="D264" s="2" t="s">
        <v>16</v>
      </c>
      <c r="E264" s="2">
        <v>63</v>
      </c>
      <c r="F264">
        <v>993</v>
      </c>
      <c r="G264">
        <v>62559</v>
      </c>
    </row>
    <row r="265" spans="1:7" x14ac:dyDescent="0.3">
      <c r="A265" t="s">
        <v>293</v>
      </c>
      <c r="B265" t="s">
        <v>35</v>
      </c>
      <c r="C265" t="s">
        <v>32</v>
      </c>
      <c r="D265" s="2" t="s">
        <v>10</v>
      </c>
      <c r="E265" s="2">
        <v>215</v>
      </c>
      <c r="F265">
        <v>2473.42</v>
      </c>
      <c r="G265">
        <v>531785.30000000005</v>
      </c>
    </row>
    <row r="266" spans="1:7" x14ac:dyDescent="0.3">
      <c r="A266" t="s">
        <v>294</v>
      </c>
      <c r="B266" t="s">
        <v>18</v>
      </c>
      <c r="C266" t="s">
        <v>28</v>
      </c>
      <c r="D266" s="2" t="s">
        <v>16</v>
      </c>
      <c r="E266" s="2">
        <v>107</v>
      </c>
      <c r="F266">
        <v>406.21</v>
      </c>
      <c r="G266">
        <v>43464.47</v>
      </c>
    </row>
    <row r="267" spans="1:7" x14ac:dyDescent="0.3">
      <c r="A267" t="s">
        <v>295</v>
      </c>
      <c r="B267" t="s">
        <v>57</v>
      </c>
      <c r="C267" t="s">
        <v>24</v>
      </c>
      <c r="D267" s="2" t="s">
        <v>10</v>
      </c>
      <c r="E267" s="2">
        <v>394</v>
      </c>
      <c r="F267">
        <v>1194.19</v>
      </c>
      <c r="G267">
        <v>470510.86</v>
      </c>
    </row>
    <row r="268" spans="1:7" x14ac:dyDescent="0.3">
      <c r="A268" t="s">
        <v>296</v>
      </c>
      <c r="B268" t="s">
        <v>51</v>
      </c>
      <c r="C268" t="s">
        <v>9</v>
      </c>
      <c r="D268" s="2" t="s">
        <v>16</v>
      </c>
      <c r="E268" s="2">
        <v>278</v>
      </c>
      <c r="F268">
        <v>1556.51</v>
      </c>
      <c r="G268">
        <v>432709.78</v>
      </c>
    </row>
    <row r="269" spans="1:7" x14ac:dyDescent="0.3">
      <c r="A269" t="s">
        <v>297</v>
      </c>
      <c r="B269" t="s">
        <v>20</v>
      </c>
      <c r="C269" t="s">
        <v>9</v>
      </c>
      <c r="D269" s="2" t="s">
        <v>16</v>
      </c>
      <c r="E269" s="2">
        <v>150</v>
      </c>
      <c r="F269">
        <v>674.93</v>
      </c>
      <c r="G269">
        <v>101239.5</v>
      </c>
    </row>
    <row r="270" spans="1:7" x14ac:dyDescent="0.3">
      <c r="A270" t="s">
        <v>298</v>
      </c>
      <c r="B270" t="s">
        <v>57</v>
      </c>
      <c r="C270" t="s">
        <v>21</v>
      </c>
      <c r="D270" s="2" t="s">
        <v>16</v>
      </c>
      <c r="E270" s="2">
        <v>189</v>
      </c>
      <c r="F270">
        <v>2060.5700000000002</v>
      </c>
      <c r="G270">
        <v>389447.73</v>
      </c>
    </row>
    <row r="271" spans="1:7" x14ac:dyDescent="0.3">
      <c r="A271" t="s">
        <v>299</v>
      </c>
      <c r="B271" t="s">
        <v>14</v>
      </c>
      <c r="C271" t="s">
        <v>59</v>
      </c>
      <c r="D271" s="2" t="s">
        <v>16</v>
      </c>
      <c r="E271" s="2">
        <v>207</v>
      </c>
      <c r="F271">
        <v>2429.8000000000002</v>
      </c>
      <c r="G271">
        <v>502968.6</v>
      </c>
    </row>
    <row r="272" spans="1:7" x14ac:dyDescent="0.3">
      <c r="A272" t="s">
        <v>300</v>
      </c>
      <c r="B272" t="s">
        <v>8</v>
      </c>
      <c r="C272" t="s">
        <v>15</v>
      </c>
      <c r="D272" s="2" t="s">
        <v>16</v>
      </c>
      <c r="E272" s="2">
        <v>439</v>
      </c>
      <c r="F272">
        <v>2153.79</v>
      </c>
      <c r="G272">
        <v>945513.81</v>
      </c>
    </row>
    <row r="273" spans="1:7" x14ac:dyDescent="0.3">
      <c r="A273" t="s">
        <v>301</v>
      </c>
      <c r="B273" t="s">
        <v>20</v>
      </c>
      <c r="C273" t="s">
        <v>28</v>
      </c>
      <c r="D273" s="2" t="s">
        <v>16</v>
      </c>
      <c r="E273" s="2">
        <v>470</v>
      </c>
      <c r="F273">
        <v>2100.46</v>
      </c>
      <c r="G273">
        <v>987216.2</v>
      </c>
    </row>
    <row r="274" spans="1:7" x14ac:dyDescent="0.3">
      <c r="A274" t="s">
        <v>302</v>
      </c>
      <c r="B274" t="s">
        <v>8</v>
      </c>
      <c r="C274" t="s">
        <v>21</v>
      </c>
      <c r="D274" s="2" t="s">
        <v>10</v>
      </c>
      <c r="E274" s="2">
        <v>56</v>
      </c>
      <c r="F274">
        <v>1186.6600000000001</v>
      </c>
      <c r="G274">
        <v>66452.960000000006</v>
      </c>
    </row>
    <row r="275" spans="1:7" x14ac:dyDescent="0.3">
      <c r="A275" t="s">
        <v>303</v>
      </c>
      <c r="B275" t="s">
        <v>35</v>
      </c>
      <c r="C275" t="s">
        <v>15</v>
      </c>
      <c r="D275" s="2" t="s">
        <v>16</v>
      </c>
      <c r="E275" s="2">
        <v>383</v>
      </c>
      <c r="F275">
        <v>1883.17</v>
      </c>
      <c r="G275">
        <v>721254.11</v>
      </c>
    </row>
    <row r="276" spans="1:7" x14ac:dyDescent="0.3">
      <c r="A276" t="s">
        <v>304</v>
      </c>
      <c r="B276" t="s">
        <v>23</v>
      </c>
      <c r="C276" t="s">
        <v>70</v>
      </c>
      <c r="D276" s="2" t="s">
        <v>10</v>
      </c>
      <c r="E276" s="2">
        <v>409</v>
      </c>
      <c r="F276">
        <v>1624.05</v>
      </c>
      <c r="G276">
        <v>664236.44999999995</v>
      </c>
    </row>
    <row r="277" spans="1:7" x14ac:dyDescent="0.3">
      <c r="A277" t="s">
        <v>305</v>
      </c>
      <c r="B277" t="s">
        <v>18</v>
      </c>
      <c r="C277" t="s">
        <v>9</v>
      </c>
      <c r="D277" s="2" t="s">
        <v>16</v>
      </c>
      <c r="E277" s="2">
        <v>127</v>
      </c>
      <c r="F277">
        <v>1908.67</v>
      </c>
      <c r="G277">
        <v>242401.09</v>
      </c>
    </row>
    <row r="278" spans="1:7" x14ac:dyDescent="0.3">
      <c r="A278" t="s">
        <v>306</v>
      </c>
      <c r="B278" t="s">
        <v>20</v>
      </c>
      <c r="C278" t="s">
        <v>37</v>
      </c>
      <c r="D278" s="2" t="s">
        <v>16</v>
      </c>
      <c r="E278" s="2">
        <v>400</v>
      </c>
      <c r="F278">
        <v>1175.83</v>
      </c>
      <c r="G278">
        <v>470332</v>
      </c>
    </row>
    <row r="279" spans="1:7" x14ac:dyDescent="0.3">
      <c r="A279" t="s">
        <v>307</v>
      </c>
      <c r="B279" t="s">
        <v>8</v>
      </c>
      <c r="C279" t="s">
        <v>26</v>
      </c>
      <c r="D279" s="2" t="s">
        <v>10</v>
      </c>
      <c r="E279" s="2">
        <v>396</v>
      </c>
      <c r="F279">
        <v>843.91</v>
      </c>
      <c r="G279">
        <v>334188.36</v>
      </c>
    </row>
    <row r="280" spans="1:7" x14ac:dyDescent="0.3">
      <c r="A280" t="s">
        <v>308</v>
      </c>
      <c r="B280" t="s">
        <v>8</v>
      </c>
      <c r="C280" t="s">
        <v>32</v>
      </c>
      <c r="D280" s="2" t="s">
        <v>16</v>
      </c>
      <c r="E280" s="2">
        <v>447</v>
      </c>
      <c r="F280">
        <v>1091.71</v>
      </c>
      <c r="G280">
        <v>487994.37</v>
      </c>
    </row>
    <row r="281" spans="1:7" x14ac:dyDescent="0.3">
      <c r="A281" t="s">
        <v>309</v>
      </c>
      <c r="B281" t="s">
        <v>57</v>
      </c>
      <c r="C281" t="s">
        <v>70</v>
      </c>
      <c r="D281" s="2" t="s">
        <v>16</v>
      </c>
      <c r="E281" s="2">
        <v>210</v>
      </c>
      <c r="F281">
        <v>652.91999999999996</v>
      </c>
      <c r="G281">
        <v>137113.20000000001</v>
      </c>
    </row>
    <row r="282" spans="1:7" x14ac:dyDescent="0.3">
      <c r="A282" t="s">
        <v>310</v>
      </c>
      <c r="B282" t="s">
        <v>35</v>
      </c>
      <c r="C282" t="s">
        <v>24</v>
      </c>
      <c r="D282" s="2" t="s">
        <v>16</v>
      </c>
      <c r="E282" s="2">
        <v>215</v>
      </c>
      <c r="F282">
        <v>2384.85</v>
      </c>
      <c r="G282">
        <v>512742.75</v>
      </c>
    </row>
    <row r="283" spans="1:7" x14ac:dyDescent="0.3">
      <c r="A283" t="s">
        <v>311</v>
      </c>
      <c r="B283" t="s">
        <v>53</v>
      </c>
      <c r="C283" t="s">
        <v>9</v>
      </c>
      <c r="D283" s="2" t="s">
        <v>16</v>
      </c>
      <c r="E283" s="2">
        <v>123</v>
      </c>
      <c r="F283">
        <v>2225.2600000000002</v>
      </c>
      <c r="G283">
        <v>273706.98</v>
      </c>
    </row>
    <row r="284" spans="1:7" x14ac:dyDescent="0.3">
      <c r="A284" t="s">
        <v>312</v>
      </c>
      <c r="B284" t="s">
        <v>8</v>
      </c>
      <c r="C284" t="s">
        <v>21</v>
      </c>
      <c r="D284" s="2" t="s">
        <v>10</v>
      </c>
      <c r="E284" s="2">
        <v>480</v>
      </c>
      <c r="F284">
        <v>1200.8699999999999</v>
      </c>
      <c r="G284">
        <v>576417.6</v>
      </c>
    </row>
    <row r="285" spans="1:7" x14ac:dyDescent="0.3">
      <c r="A285" t="s">
        <v>313</v>
      </c>
      <c r="B285" t="s">
        <v>44</v>
      </c>
      <c r="C285" t="s">
        <v>24</v>
      </c>
      <c r="D285" s="2" t="s">
        <v>16</v>
      </c>
      <c r="E285" s="2">
        <v>373</v>
      </c>
      <c r="F285">
        <v>109.94</v>
      </c>
      <c r="G285">
        <v>41007.620000000003</v>
      </c>
    </row>
    <row r="286" spans="1:7" x14ac:dyDescent="0.3">
      <c r="A286" t="s">
        <v>314</v>
      </c>
      <c r="B286" t="s">
        <v>57</v>
      </c>
      <c r="C286" t="s">
        <v>21</v>
      </c>
      <c r="D286" s="2" t="s">
        <v>16</v>
      </c>
      <c r="E286" s="2">
        <v>326</v>
      </c>
      <c r="F286">
        <v>959.12</v>
      </c>
      <c r="G286">
        <v>312673.12</v>
      </c>
    </row>
    <row r="287" spans="1:7" x14ac:dyDescent="0.3">
      <c r="A287" t="s">
        <v>315</v>
      </c>
      <c r="B287" t="s">
        <v>8</v>
      </c>
      <c r="C287" t="s">
        <v>9</v>
      </c>
      <c r="D287" s="2" t="s">
        <v>10</v>
      </c>
      <c r="E287" s="2">
        <v>454</v>
      </c>
      <c r="F287">
        <v>833.96</v>
      </c>
      <c r="G287">
        <v>378617.84</v>
      </c>
    </row>
    <row r="288" spans="1:7" x14ac:dyDescent="0.3">
      <c r="A288" t="s">
        <v>316</v>
      </c>
      <c r="B288" t="s">
        <v>44</v>
      </c>
      <c r="C288" t="s">
        <v>70</v>
      </c>
      <c r="D288" s="2" t="s">
        <v>10</v>
      </c>
      <c r="E288" s="2">
        <v>123</v>
      </c>
      <c r="F288">
        <v>1500.51</v>
      </c>
      <c r="G288">
        <v>184562.73</v>
      </c>
    </row>
    <row r="289" spans="1:7" x14ac:dyDescent="0.3">
      <c r="A289" t="s">
        <v>317</v>
      </c>
      <c r="B289" t="s">
        <v>35</v>
      </c>
      <c r="C289" t="s">
        <v>24</v>
      </c>
      <c r="D289" s="2" t="s">
        <v>10</v>
      </c>
      <c r="E289" s="2">
        <v>161</v>
      </c>
      <c r="F289">
        <v>117.35</v>
      </c>
      <c r="G289">
        <v>18893.349999999999</v>
      </c>
    </row>
    <row r="290" spans="1:7" x14ac:dyDescent="0.3">
      <c r="A290" t="s">
        <v>318</v>
      </c>
      <c r="B290" t="s">
        <v>44</v>
      </c>
      <c r="C290" t="s">
        <v>9</v>
      </c>
      <c r="D290" s="2" t="s">
        <v>16</v>
      </c>
      <c r="E290" s="2">
        <v>388</v>
      </c>
      <c r="F290">
        <v>536.63</v>
      </c>
      <c r="G290">
        <v>208212.44</v>
      </c>
    </row>
    <row r="291" spans="1:7" x14ac:dyDescent="0.3">
      <c r="A291" t="s">
        <v>319</v>
      </c>
      <c r="B291" t="s">
        <v>18</v>
      </c>
      <c r="C291" t="s">
        <v>9</v>
      </c>
      <c r="D291" s="2" t="s">
        <v>16</v>
      </c>
      <c r="E291" s="2">
        <v>394</v>
      </c>
      <c r="F291">
        <v>1074.5999999999999</v>
      </c>
      <c r="G291">
        <v>423392.4</v>
      </c>
    </row>
    <row r="292" spans="1:7" x14ac:dyDescent="0.3">
      <c r="A292" t="s">
        <v>320</v>
      </c>
      <c r="B292" t="s">
        <v>23</v>
      </c>
      <c r="C292" t="s">
        <v>24</v>
      </c>
      <c r="D292" s="2" t="s">
        <v>16</v>
      </c>
      <c r="E292" s="2">
        <v>279</v>
      </c>
      <c r="F292">
        <v>1356.97</v>
      </c>
      <c r="G292">
        <v>378594.63</v>
      </c>
    </row>
    <row r="293" spans="1:7" x14ac:dyDescent="0.3">
      <c r="A293" t="s">
        <v>321</v>
      </c>
      <c r="B293" t="s">
        <v>8</v>
      </c>
      <c r="C293" t="s">
        <v>37</v>
      </c>
      <c r="D293" s="2" t="s">
        <v>16</v>
      </c>
      <c r="E293" s="2">
        <v>209</v>
      </c>
      <c r="F293">
        <v>1669.54</v>
      </c>
      <c r="G293">
        <v>348933.86</v>
      </c>
    </row>
    <row r="294" spans="1:7" x14ac:dyDescent="0.3">
      <c r="A294" t="s">
        <v>322</v>
      </c>
      <c r="B294" t="s">
        <v>23</v>
      </c>
      <c r="C294" t="s">
        <v>70</v>
      </c>
      <c r="D294" s="2" t="s">
        <v>16</v>
      </c>
      <c r="E294" s="2">
        <v>244</v>
      </c>
      <c r="F294">
        <v>719.81</v>
      </c>
      <c r="G294">
        <v>175633.64</v>
      </c>
    </row>
    <row r="295" spans="1:7" x14ac:dyDescent="0.3">
      <c r="A295" t="s">
        <v>323</v>
      </c>
      <c r="B295" t="s">
        <v>51</v>
      </c>
      <c r="C295" t="s">
        <v>32</v>
      </c>
      <c r="D295" s="2" t="s">
        <v>16</v>
      </c>
      <c r="E295" s="2">
        <v>487</v>
      </c>
      <c r="F295">
        <v>1836.05</v>
      </c>
      <c r="G295">
        <v>894156.35</v>
      </c>
    </row>
    <row r="296" spans="1:7" x14ac:dyDescent="0.3">
      <c r="A296" t="s">
        <v>324</v>
      </c>
      <c r="B296" t="s">
        <v>57</v>
      </c>
      <c r="C296" t="s">
        <v>21</v>
      </c>
      <c r="D296" s="2" t="s">
        <v>10</v>
      </c>
      <c r="E296" s="2">
        <v>155</v>
      </c>
      <c r="F296">
        <v>1907.14</v>
      </c>
      <c r="G296">
        <v>295606.7</v>
      </c>
    </row>
    <row r="297" spans="1:7" x14ac:dyDescent="0.3">
      <c r="A297" t="s">
        <v>325</v>
      </c>
      <c r="B297" t="s">
        <v>18</v>
      </c>
      <c r="C297" t="s">
        <v>37</v>
      </c>
      <c r="D297" s="2" t="s">
        <v>10</v>
      </c>
      <c r="E297" s="2">
        <v>131</v>
      </c>
      <c r="F297">
        <v>909.95</v>
      </c>
      <c r="G297">
        <v>119203.45</v>
      </c>
    </row>
    <row r="298" spans="1:7" x14ac:dyDescent="0.3">
      <c r="A298" t="s">
        <v>326</v>
      </c>
      <c r="B298" t="s">
        <v>53</v>
      </c>
      <c r="C298" t="s">
        <v>37</v>
      </c>
      <c r="D298" s="2" t="s">
        <v>16</v>
      </c>
      <c r="E298" s="2">
        <v>484</v>
      </c>
      <c r="F298">
        <v>2350.1799999999998</v>
      </c>
      <c r="G298">
        <v>1137487.1200000001</v>
      </c>
    </row>
    <row r="299" spans="1:7" x14ac:dyDescent="0.3">
      <c r="A299" t="s">
        <v>327</v>
      </c>
      <c r="B299" t="s">
        <v>23</v>
      </c>
      <c r="C299" t="s">
        <v>26</v>
      </c>
      <c r="D299" s="2" t="s">
        <v>16</v>
      </c>
      <c r="E299" s="2">
        <v>350</v>
      </c>
      <c r="F299">
        <v>1620.29</v>
      </c>
      <c r="G299">
        <v>567101.5</v>
      </c>
    </row>
    <row r="300" spans="1:7" x14ac:dyDescent="0.3">
      <c r="A300" t="s">
        <v>328</v>
      </c>
      <c r="B300" t="s">
        <v>35</v>
      </c>
      <c r="C300" t="s">
        <v>37</v>
      </c>
      <c r="D300" s="2" t="s">
        <v>16</v>
      </c>
      <c r="E300" s="2">
        <v>67</v>
      </c>
      <c r="F300">
        <v>1873.47</v>
      </c>
      <c r="G300">
        <v>125522.49</v>
      </c>
    </row>
    <row r="301" spans="1:7" x14ac:dyDescent="0.3">
      <c r="A301" t="s">
        <v>329</v>
      </c>
      <c r="B301" t="s">
        <v>20</v>
      </c>
      <c r="C301" t="s">
        <v>24</v>
      </c>
      <c r="D301" s="2" t="s">
        <v>16</v>
      </c>
      <c r="E301" s="2">
        <v>172</v>
      </c>
      <c r="F301">
        <v>264.86</v>
      </c>
      <c r="G301">
        <v>45555.92</v>
      </c>
    </row>
    <row r="302" spans="1:7" x14ac:dyDescent="0.3">
      <c r="A302" t="s">
        <v>330</v>
      </c>
      <c r="B302" t="s">
        <v>20</v>
      </c>
      <c r="C302" t="s">
        <v>9</v>
      </c>
      <c r="D302" s="2" t="s">
        <v>10</v>
      </c>
      <c r="E302" s="2">
        <v>71</v>
      </c>
      <c r="F302">
        <v>1607.37</v>
      </c>
      <c r="G302">
        <v>114123.27</v>
      </c>
    </row>
    <row r="303" spans="1:7" x14ac:dyDescent="0.3">
      <c r="A303" t="s">
        <v>331</v>
      </c>
      <c r="B303" t="s">
        <v>51</v>
      </c>
      <c r="C303" t="s">
        <v>26</v>
      </c>
      <c r="D303" s="2" t="s">
        <v>16</v>
      </c>
      <c r="E303" s="2">
        <v>407</v>
      </c>
      <c r="F303">
        <v>1205.6500000000001</v>
      </c>
      <c r="G303">
        <v>490699.55</v>
      </c>
    </row>
    <row r="304" spans="1:7" x14ac:dyDescent="0.3">
      <c r="A304" t="s">
        <v>332</v>
      </c>
      <c r="B304" t="s">
        <v>44</v>
      </c>
      <c r="C304" t="s">
        <v>9</v>
      </c>
      <c r="D304" s="2" t="s">
        <v>16</v>
      </c>
      <c r="E304" s="2">
        <v>331</v>
      </c>
      <c r="F304">
        <v>1170.6500000000001</v>
      </c>
      <c r="G304">
        <v>387485.15</v>
      </c>
    </row>
    <row r="305" spans="1:7" x14ac:dyDescent="0.3">
      <c r="A305" t="s">
        <v>333</v>
      </c>
      <c r="B305" t="s">
        <v>44</v>
      </c>
      <c r="C305" t="s">
        <v>28</v>
      </c>
      <c r="D305" s="2" t="s">
        <v>10</v>
      </c>
      <c r="E305" s="2">
        <v>153</v>
      </c>
      <c r="F305">
        <v>1420.8</v>
      </c>
      <c r="G305">
        <v>217382.39999999999</v>
      </c>
    </row>
    <row r="306" spans="1:7" x14ac:dyDescent="0.3">
      <c r="A306" t="s">
        <v>334</v>
      </c>
      <c r="B306" t="s">
        <v>53</v>
      </c>
      <c r="C306" t="s">
        <v>26</v>
      </c>
      <c r="D306" s="2" t="s">
        <v>16</v>
      </c>
      <c r="E306" s="2">
        <v>202</v>
      </c>
      <c r="F306">
        <v>1983.61</v>
      </c>
      <c r="G306">
        <v>400689.22</v>
      </c>
    </row>
    <row r="307" spans="1:7" x14ac:dyDescent="0.3">
      <c r="A307" t="s">
        <v>335</v>
      </c>
      <c r="B307" t="s">
        <v>35</v>
      </c>
      <c r="C307" t="s">
        <v>32</v>
      </c>
      <c r="D307" s="2" t="s">
        <v>10</v>
      </c>
      <c r="E307" s="2">
        <v>348</v>
      </c>
      <c r="F307">
        <v>1604.11</v>
      </c>
      <c r="G307">
        <v>558230.28</v>
      </c>
    </row>
    <row r="308" spans="1:7" x14ac:dyDescent="0.3">
      <c r="A308" t="s">
        <v>336</v>
      </c>
      <c r="B308" t="s">
        <v>35</v>
      </c>
      <c r="C308" t="s">
        <v>24</v>
      </c>
      <c r="D308" s="2" t="s">
        <v>16</v>
      </c>
      <c r="E308" s="2">
        <v>246</v>
      </c>
      <c r="F308">
        <v>275.69</v>
      </c>
      <c r="G308">
        <v>67819.740000000005</v>
      </c>
    </row>
    <row r="309" spans="1:7" x14ac:dyDescent="0.3">
      <c r="A309" t="s">
        <v>337</v>
      </c>
      <c r="B309" t="s">
        <v>44</v>
      </c>
      <c r="C309" t="s">
        <v>26</v>
      </c>
      <c r="D309" s="2" t="s">
        <v>10</v>
      </c>
      <c r="E309" s="2">
        <v>340</v>
      </c>
      <c r="F309">
        <v>590.03</v>
      </c>
      <c r="G309">
        <v>200610.2</v>
      </c>
    </row>
    <row r="310" spans="1:7" x14ac:dyDescent="0.3">
      <c r="A310" t="s">
        <v>338</v>
      </c>
      <c r="B310" t="s">
        <v>20</v>
      </c>
      <c r="C310" t="s">
        <v>15</v>
      </c>
      <c r="D310" s="2" t="s">
        <v>16</v>
      </c>
      <c r="E310" s="2">
        <v>333</v>
      </c>
      <c r="F310">
        <v>1040.23</v>
      </c>
      <c r="G310">
        <v>346396.59</v>
      </c>
    </row>
    <row r="311" spans="1:7" x14ac:dyDescent="0.3">
      <c r="A311" t="s">
        <v>339</v>
      </c>
      <c r="B311" t="s">
        <v>12</v>
      </c>
      <c r="C311" t="s">
        <v>24</v>
      </c>
      <c r="D311" s="2" t="s">
        <v>16</v>
      </c>
      <c r="E311" s="2">
        <v>256</v>
      </c>
      <c r="F311">
        <v>1214.7</v>
      </c>
      <c r="G311">
        <v>310963.20000000001</v>
      </c>
    </row>
    <row r="312" spans="1:7" x14ac:dyDescent="0.3">
      <c r="A312" t="s">
        <v>340</v>
      </c>
      <c r="B312" t="s">
        <v>57</v>
      </c>
      <c r="C312" t="s">
        <v>32</v>
      </c>
      <c r="D312" s="2" t="s">
        <v>16</v>
      </c>
      <c r="E312" s="2">
        <v>403</v>
      </c>
      <c r="F312">
        <v>1929.43</v>
      </c>
      <c r="G312">
        <v>777560.29</v>
      </c>
    </row>
    <row r="313" spans="1:7" x14ac:dyDescent="0.3">
      <c r="A313" t="s">
        <v>341</v>
      </c>
      <c r="B313" t="s">
        <v>57</v>
      </c>
      <c r="C313" t="s">
        <v>28</v>
      </c>
      <c r="D313" s="2" t="s">
        <v>16</v>
      </c>
      <c r="E313" s="2">
        <v>281</v>
      </c>
      <c r="F313">
        <v>2253.42</v>
      </c>
      <c r="G313">
        <v>633211.02</v>
      </c>
    </row>
    <row r="314" spans="1:7" x14ac:dyDescent="0.3">
      <c r="A314" t="s">
        <v>342</v>
      </c>
      <c r="B314" t="s">
        <v>57</v>
      </c>
      <c r="C314" t="s">
        <v>26</v>
      </c>
      <c r="D314" s="2" t="s">
        <v>16</v>
      </c>
      <c r="E314" s="2">
        <v>466</v>
      </c>
      <c r="F314">
        <v>791.44</v>
      </c>
      <c r="G314">
        <v>368811.04</v>
      </c>
    </row>
    <row r="315" spans="1:7" x14ac:dyDescent="0.3">
      <c r="A315" t="s">
        <v>343</v>
      </c>
      <c r="B315" t="s">
        <v>53</v>
      </c>
      <c r="C315" t="s">
        <v>32</v>
      </c>
      <c r="D315" s="2" t="s">
        <v>16</v>
      </c>
      <c r="E315" s="2">
        <v>301</v>
      </c>
      <c r="F315">
        <v>1763.08</v>
      </c>
      <c r="G315">
        <v>530687.07999999996</v>
      </c>
    </row>
    <row r="316" spans="1:7" x14ac:dyDescent="0.3">
      <c r="A316" t="s">
        <v>344</v>
      </c>
      <c r="B316" t="s">
        <v>44</v>
      </c>
      <c r="C316" t="s">
        <v>70</v>
      </c>
      <c r="D316" s="2" t="s">
        <v>16</v>
      </c>
      <c r="E316" s="2">
        <v>426</v>
      </c>
      <c r="F316">
        <v>2234.4299999999998</v>
      </c>
      <c r="G316">
        <v>951867.18</v>
      </c>
    </row>
    <row r="317" spans="1:7" x14ac:dyDescent="0.3">
      <c r="A317" t="s">
        <v>345</v>
      </c>
      <c r="B317" t="s">
        <v>23</v>
      </c>
      <c r="C317" t="s">
        <v>37</v>
      </c>
      <c r="D317" s="2" t="s">
        <v>10</v>
      </c>
      <c r="E317" s="2">
        <v>314</v>
      </c>
      <c r="F317">
        <v>1804.28</v>
      </c>
      <c r="G317">
        <v>566543.92000000004</v>
      </c>
    </row>
    <row r="318" spans="1:7" x14ac:dyDescent="0.3">
      <c r="A318" t="s">
        <v>346</v>
      </c>
      <c r="B318" t="s">
        <v>44</v>
      </c>
      <c r="C318" t="s">
        <v>59</v>
      </c>
      <c r="D318" s="2" t="s">
        <v>10</v>
      </c>
      <c r="E318" s="2">
        <v>454</v>
      </c>
      <c r="F318">
        <v>1233.9100000000001</v>
      </c>
      <c r="G318">
        <v>560195.14</v>
      </c>
    </row>
    <row r="319" spans="1:7" x14ac:dyDescent="0.3">
      <c r="A319" t="s">
        <v>347</v>
      </c>
      <c r="B319" t="s">
        <v>53</v>
      </c>
      <c r="C319" t="s">
        <v>24</v>
      </c>
      <c r="D319" s="2" t="s">
        <v>10</v>
      </c>
      <c r="E319" s="2">
        <v>69</v>
      </c>
      <c r="F319">
        <v>400.62</v>
      </c>
      <c r="G319">
        <v>27642.78</v>
      </c>
    </row>
    <row r="320" spans="1:7" x14ac:dyDescent="0.3">
      <c r="A320" t="s">
        <v>348</v>
      </c>
      <c r="B320" t="s">
        <v>35</v>
      </c>
      <c r="C320" t="s">
        <v>21</v>
      </c>
      <c r="D320" s="2" t="s">
        <v>16</v>
      </c>
      <c r="E320" s="2">
        <v>91</v>
      </c>
      <c r="F320">
        <v>1892.2</v>
      </c>
      <c r="G320">
        <v>172190.2</v>
      </c>
    </row>
    <row r="321" spans="1:7" x14ac:dyDescent="0.3">
      <c r="A321" t="s">
        <v>349</v>
      </c>
      <c r="B321" t="s">
        <v>57</v>
      </c>
      <c r="C321" t="s">
        <v>28</v>
      </c>
      <c r="D321" s="2" t="s">
        <v>16</v>
      </c>
      <c r="E321" s="2">
        <v>309</v>
      </c>
      <c r="F321">
        <v>138.66999999999999</v>
      </c>
      <c r="G321">
        <v>42849.03</v>
      </c>
    </row>
    <row r="322" spans="1:7" x14ac:dyDescent="0.3">
      <c r="A322" t="s">
        <v>350</v>
      </c>
      <c r="B322" t="s">
        <v>51</v>
      </c>
      <c r="C322" t="s">
        <v>37</v>
      </c>
      <c r="D322" s="2" t="s">
        <v>16</v>
      </c>
      <c r="E322" s="2">
        <v>413</v>
      </c>
      <c r="F322">
        <v>2002.05</v>
      </c>
      <c r="G322">
        <v>826846.65</v>
      </c>
    </row>
    <row r="323" spans="1:7" x14ac:dyDescent="0.3">
      <c r="A323" t="s">
        <v>351</v>
      </c>
      <c r="B323" t="s">
        <v>23</v>
      </c>
      <c r="C323" t="s">
        <v>15</v>
      </c>
      <c r="D323" s="2" t="s">
        <v>10</v>
      </c>
      <c r="E323" s="2">
        <v>191</v>
      </c>
      <c r="F323">
        <v>1374.73</v>
      </c>
      <c r="G323">
        <v>262573.43</v>
      </c>
    </row>
    <row r="324" spans="1:7" x14ac:dyDescent="0.3">
      <c r="A324" t="s">
        <v>352</v>
      </c>
      <c r="B324" t="s">
        <v>35</v>
      </c>
      <c r="C324" t="s">
        <v>37</v>
      </c>
      <c r="D324" s="2" t="s">
        <v>10</v>
      </c>
      <c r="E324" s="2">
        <v>87</v>
      </c>
      <c r="F324">
        <v>123.72</v>
      </c>
      <c r="G324">
        <v>10763.64</v>
      </c>
    </row>
    <row r="325" spans="1:7" x14ac:dyDescent="0.3">
      <c r="A325" t="s">
        <v>353</v>
      </c>
      <c r="B325" t="s">
        <v>8</v>
      </c>
      <c r="C325" t="s">
        <v>26</v>
      </c>
      <c r="D325" s="2" t="s">
        <v>10</v>
      </c>
      <c r="E325" s="2">
        <v>122</v>
      </c>
      <c r="F325">
        <v>696.15</v>
      </c>
      <c r="G325">
        <v>84930.3</v>
      </c>
    </row>
    <row r="326" spans="1:7" x14ac:dyDescent="0.3">
      <c r="A326" t="s">
        <v>354</v>
      </c>
      <c r="B326" t="s">
        <v>57</v>
      </c>
      <c r="C326" t="s">
        <v>21</v>
      </c>
      <c r="D326" s="2" t="s">
        <v>10</v>
      </c>
      <c r="E326" s="2">
        <v>197</v>
      </c>
      <c r="F326">
        <v>1275.8</v>
      </c>
      <c r="G326">
        <v>251332.6</v>
      </c>
    </row>
    <row r="327" spans="1:7" x14ac:dyDescent="0.3">
      <c r="A327" t="s">
        <v>355</v>
      </c>
      <c r="B327" t="s">
        <v>44</v>
      </c>
      <c r="C327" t="s">
        <v>15</v>
      </c>
      <c r="D327" s="2" t="s">
        <v>16</v>
      </c>
      <c r="E327" s="2">
        <v>269</v>
      </c>
      <c r="F327">
        <v>2062.59</v>
      </c>
      <c r="G327">
        <v>554836.71</v>
      </c>
    </row>
    <row r="328" spans="1:7" x14ac:dyDescent="0.3">
      <c r="A328" t="s">
        <v>356</v>
      </c>
      <c r="B328" t="s">
        <v>35</v>
      </c>
      <c r="C328" t="s">
        <v>24</v>
      </c>
      <c r="D328" s="2" t="s">
        <v>10</v>
      </c>
      <c r="E328" s="2">
        <v>333</v>
      </c>
      <c r="F328">
        <v>1099.52</v>
      </c>
      <c r="G328">
        <v>366140.15999999997</v>
      </c>
    </row>
    <row r="329" spans="1:7" x14ac:dyDescent="0.3">
      <c r="A329" t="s">
        <v>357</v>
      </c>
      <c r="B329" t="s">
        <v>18</v>
      </c>
      <c r="C329" t="s">
        <v>24</v>
      </c>
      <c r="D329" s="2" t="s">
        <v>16</v>
      </c>
      <c r="E329" s="2">
        <v>258</v>
      </c>
      <c r="F329">
        <v>498.72</v>
      </c>
      <c r="G329">
        <v>128669.75999999999</v>
      </c>
    </row>
    <row r="330" spans="1:7" x14ac:dyDescent="0.3">
      <c r="A330" t="s">
        <v>358</v>
      </c>
      <c r="B330" t="s">
        <v>57</v>
      </c>
      <c r="C330" t="s">
        <v>21</v>
      </c>
      <c r="D330" s="2" t="s">
        <v>10</v>
      </c>
      <c r="E330" s="2">
        <v>123</v>
      </c>
      <c r="F330">
        <v>320.98</v>
      </c>
      <c r="G330">
        <v>39480.54</v>
      </c>
    </row>
    <row r="331" spans="1:7" x14ac:dyDescent="0.3">
      <c r="A331" t="s">
        <v>359</v>
      </c>
      <c r="B331" t="s">
        <v>23</v>
      </c>
      <c r="C331" t="s">
        <v>21</v>
      </c>
      <c r="D331" s="2" t="s">
        <v>16</v>
      </c>
      <c r="E331" s="2">
        <v>189</v>
      </c>
      <c r="F331">
        <v>1705.11</v>
      </c>
      <c r="G331">
        <v>322265.78999999998</v>
      </c>
    </row>
    <row r="332" spans="1:7" x14ac:dyDescent="0.3">
      <c r="A332" t="s">
        <v>360</v>
      </c>
      <c r="B332" t="s">
        <v>35</v>
      </c>
      <c r="C332" t="s">
        <v>24</v>
      </c>
      <c r="D332" s="2" t="s">
        <v>16</v>
      </c>
      <c r="E332" s="2">
        <v>213</v>
      </c>
      <c r="F332">
        <v>2496.4699999999998</v>
      </c>
      <c r="G332">
        <v>531748.11</v>
      </c>
    </row>
    <row r="333" spans="1:7" x14ac:dyDescent="0.3">
      <c r="A333" t="s">
        <v>361</v>
      </c>
      <c r="B333" t="s">
        <v>12</v>
      </c>
      <c r="C333" t="s">
        <v>70</v>
      </c>
      <c r="D333" s="2" t="s">
        <v>16</v>
      </c>
      <c r="E333" s="2">
        <v>109</v>
      </c>
      <c r="F333">
        <v>437.04</v>
      </c>
      <c r="G333">
        <v>47637.36</v>
      </c>
    </row>
    <row r="334" spans="1:7" x14ac:dyDescent="0.3">
      <c r="A334" t="s">
        <v>362</v>
      </c>
      <c r="B334" t="s">
        <v>57</v>
      </c>
      <c r="C334" t="s">
        <v>37</v>
      </c>
      <c r="D334" s="2" t="s">
        <v>10</v>
      </c>
      <c r="E334" s="2">
        <v>73</v>
      </c>
      <c r="F334">
        <v>333.57</v>
      </c>
      <c r="G334">
        <v>24350.61</v>
      </c>
    </row>
    <row r="335" spans="1:7" x14ac:dyDescent="0.3">
      <c r="A335" t="s">
        <v>363</v>
      </c>
      <c r="B335" t="s">
        <v>51</v>
      </c>
      <c r="C335" t="s">
        <v>24</v>
      </c>
      <c r="D335" s="2" t="s">
        <v>16</v>
      </c>
      <c r="E335" s="2">
        <v>474</v>
      </c>
      <c r="F335">
        <v>1740.59</v>
      </c>
      <c r="G335">
        <v>825039.66</v>
      </c>
    </row>
    <row r="336" spans="1:7" x14ac:dyDescent="0.3">
      <c r="A336" t="s">
        <v>364</v>
      </c>
      <c r="B336" t="s">
        <v>57</v>
      </c>
      <c r="C336" t="s">
        <v>32</v>
      </c>
      <c r="D336" s="2" t="s">
        <v>16</v>
      </c>
      <c r="E336" s="2">
        <v>440</v>
      </c>
      <c r="F336">
        <v>1292.6400000000001</v>
      </c>
      <c r="G336">
        <v>568761.59999999998</v>
      </c>
    </row>
    <row r="337" spans="1:7" x14ac:dyDescent="0.3">
      <c r="A337" t="s">
        <v>365</v>
      </c>
      <c r="B337" t="s">
        <v>8</v>
      </c>
      <c r="C337" t="s">
        <v>32</v>
      </c>
      <c r="D337" s="2" t="s">
        <v>16</v>
      </c>
      <c r="E337" s="2">
        <v>105</v>
      </c>
      <c r="F337">
        <v>1029.03</v>
      </c>
      <c r="G337">
        <v>108048.15</v>
      </c>
    </row>
    <row r="338" spans="1:7" x14ac:dyDescent="0.3">
      <c r="A338" t="s">
        <v>366</v>
      </c>
      <c r="B338" t="s">
        <v>44</v>
      </c>
      <c r="C338" t="s">
        <v>28</v>
      </c>
      <c r="D338" s="2" t="s">
        <v>16</v>
      </c>
      <c r="E338" s="2">
        <v>309</v>
      </c>
      <c r="F338">
        <v>922.2</v>
      </c>
      <c r="G338">
        <v>284959.8</v>
      </c>
    </row>
    <row r="339" spans="1:7" x14ac:dyDescent="0.3">
      <c r="A339" t="s">
        <v>367</v>
      </c>
      <c r="B339" t="s">
        <v>14</v>
      </c>
      <c r="C339" t="s">
        <v>70</v>
      </c>
      <c r="D339" s="2" t="s">
        <v>16</v>
      </c>
      <c r="E339" s="2">
        <v>162</v>
      </c>
      <c r="F339">
        <v>651.29</v>
      </c>
      <c r="G339">
        <v>105508.98</v>
      </c>
    </row>
    <row r="340" spans="1:7" x14ac:dyDescent="0.3">
      <c r="A340" t="s">
        <v>368</v>
      </c>
      <c r="B340" t="s">
        <v>44</v>
      </c>
      <c r="C340" t="s">
        <v>21</v>
      </c>
      <c r="D340" s="2" t="s">
        <v>16</v>
      </c>
      <c r="E340" s="2">
        <v>243</v>
      </c>
      <c r="F340">
        <v>1706.64</v>
      </c>
      <c r="G340">
        <v>414713.52</v>
      </c>
    </row>
    <row r="341" spans="1:7" x14ac:dyDescent="0.3">
      <c r="A341" t="s">
        <v>369</v>
      </c>
      <c r="B341" t="s">
        <v>53</v>
      </c>
      <c r="C341" t="s">
        <v>21</v>
      </c>
      <c r="D341" s="2" t="s">
        <v>16</v>
      </c>
      <c r="E341" s="2">
        <v>324</v>
      </c>
      <c r="F341">
        <v>1245.4000000000001</v>
      </c>
      <c r="G341">
        <v>403509.6</v>
      </c>
    </row>
    <row r="342" spans="1:7" x14ac:dyDescent="0.3">
      <c r="A342" t="s">
        <v>370</v>
      </c>
      <c r="B342" t="s">
        <v>53</v>
      </c>
      <c r="C342" t="s">
        <v>21</v>
      </c>
      <c r="D342" s="2" t="s">
        <v>16</v>
      </c>
      <c r="E342" s="2">
        <v>371</v>
      </c>
      <c r="F342">
        <v>866.62</v>
      </c>
      <c r="G342">
        <v>321516.02</v>
      </c>
    </row>
    <row r="343" spans="1:7" x14ac:dyDescent="0.3">
      <c r="A343" t="s">
        <v>371</v>
      </c>
      <c r="B343" t="s">
        <v>20</v>
      </c>
      <c r="C343" t="s">
        <v>15</v>
      </c>
      <c r="D343" s="2" t="s">
        <v>10</v>
      </c>
      <c r="E343" s="2">
        <v>191</v>
      </c>
      <c r="F343">
        <v>193.01</v>
      </c>
      <c r="G343">
        <v>36864.910000000003</v>
      </c>
    </row>
    <row r="344" spans="1:7" x14ac:dyDescent="0.3">
      <c r="A344" t="s">
        <v>372</v>
      </c>
      <c r="B344" t="s">
        <v>18</v>
      </c>
      <c r="C344" t="s">
        <v>24</v>
      </c>
      <c r="D344" s="2" t="s">
        <v>16</v>
      </c>
      <c r="E344" s="2">
        <v>59</v>
      </c>
      <c r="F344">
        <v>345.67</v>
      </c>
      <c r="G344">
        <v>20394.53</v>
      </c>
    </row>
    <row r="345" spans="1:7" x14ac:dyDescent="0.3">
      <c r="A345" t="s">
        <v>373</v>
      </c>
      <c r="B345" t="s">
        <v>53</v>
      </c>
      <c r="C345" t="s">
        <v>28</v>
      </c>
      <c r="D345" s="2" t="s">
        <v>10</v>
      </c>
      <c r="E345" s="2">
        <v>348</v>
      </c>
      <c r="F345">
        <v>467.82</v>
      </c>
      <c r="G345">
        <v>162801.35999999999</v>
      </c>
    </row>
    <row r="346" spans="1:7" x14ac:dyDescent="0.3">
      <c r="A346" t="s">
        <v>374</v>
      </c>
      <c r="B346" t="s">
        <v>18</v>
      </c>
      <c r="C346" t="s">
        <v>21</v>
      </c>
      <c r="D346" s="2" t="s">
        <v>10</v>
      </c>
      <c r="E346" s="2">
        <v>380</v>
      </c>
      <c r="F346">
        <v>549.66999999999996</v>
      </c>
      <c r="G346">
        <v>208874.6</v>
      </c>
    </row>
    <row r="347" spans="1:7" x14ac:dyDescent="0.3">
      <c r="A347" t="s">
        <v>375</v>
      </c>
      <c r="B347" t="s">
        <v>20</v>
      </c>
      <c r="C347" t="s">
        <v>32</v>
      </c>
      <c r="D347" s="2" t="s">
        <v>10</v>
      </c>
      <c r="E347" s="2">
        <v>487</v>
      </c>
      <c r="F347">
        <v>2196.7399999999998</v>
      </c>
      <c r="G347">
        <v>1069812.3799999999</v>
      </c>
    </row>
    <row r="348" spans="1:7" x14ac:dyDescent="0.3">
      <c r="A348" t="s">
        <v>376</v>
      </c>
      <c r="B348" t="s">
        <v>51</v>
      </c>
      <c r="C348" t="s">
        <v>21</v>
      </c>
      <c r="D348" s="2" t="s">
        <v>10</v>
      </c>
      <c r="E348" s="2">
        <v>221</v>
      </c>
      <c r="F348">
        <v>1652.23</v>
      </c>
      <c r="G348">
        <v>365142.83</v>
      </c>
    </row>
    <row r="349" spans="1:7" x14ac:dyDescent="0.3">
      <c r="A349" t="s">
        <v>377</v>
      </c>
      <c r="B349" t="s">
        <v>8</v>
      </c>
      <c r="C349" t="s">
        <v>59</v>
      </c>
      <c r="D349" s="2" t="s">
        <v>16</v>
      </c>
      <c r="E349" s="2">
        <v>224</v>
      </c>
      <c r="F349">
        <v>2418.81</v>
      </c>
      <c r="G349">
        <v>541813.43999999994</v>
      </c>
    </row>
    <row r="350" spans="1:7" x14ac:dyDescent="0.3">
      <c r="A350" t="s">
        <v>378</v>
      </c>
      <c r="B350" t="s">
        <v>57</v>
      </c>
      <c r="C350" t="s">
        <v>21</v>
      </c>
      <c r="D350" s="2" t="s">
        <v>10</v>
      </c>
      <c r="E350" s="2">
        <v>112</v>
      </c>
      <c r="F350">
        <v>937.78</v>
      </c>
      <c r="G350">
        <v>105031.36</v>
      </c>
    </row>
    <row r="351" spans="1:7" x14ac:dyDescent="0.3">
      <c r="A351" t="s">
        <v>379</v>
      </c>
      <c r="B351" t="s">
        <v>20</v>
      </c>
      <c r="C351" t="s">
        <v>15</v>
      </c>
      <c r="D351" s="2" t="s">
        <v>10</v>
      </c>
      <c r="E351" s="2">
        <v>187</v>
      </c>
      <c r="F351">
        <v>432.27</v>
      </c>
      <c r="G351">
        <v>80834.490000000005</v>
      </c>
    </row>
    <row r="352" spans="1:7" x14ac:dyDescent="0.3">
      <c r="A352" t="s">
        <v>380</v>
      </c>
      <c r="B352" t="s">
        <v>44</v>
      </c>
      <c r="C352" t="s">
        <v>26</v>
      </c>
      <c r="D352" s="2" t="s">
        <v>16</v>
      </c>
      <c r="E352" s="2">
        <v>410</v>
      </c>
      <c r="F352">
        <v>709.87</v>
      </c>
      <c r="G352">
        <v>291046.7</v>
      </c>
    </row>
    <row r="353" spans="1:7" x14ac:dyDescent="0.3">
      <c r="A353" t="s">
        <v>381</v>
      </c>
      <c r="B353" t="s">
        <v>44</v>
      </c>
      <c r="C353" t="s">
        <v>26</v>
      </c>
      <c r="D353" s="2" t="s">
        <v>16</v>
      </c>
      <c r="E353" s="2">
        <v>120</v>
      </c>
      <c r="F353">
        <v>485.72</v>
      </c>
      <c r="G353">
        <v>58286.400000000001</v>
      </c>
    </row>
    <row r="354" spans="1:7" x14ac:dyDescent="0.3">
      <c r="A354" t="s">
        <v>382</v>
      </c>
      <c r="B354" t="s">
        <v>18</v>
      </c>
      <c r="C354" t="s">
        <v>21</v>
      </c>
      <c r="D354" s="2" t="s">
        <v>16</v>
      </c>
      <c r="E354" s="2">
        <v>107</v>
      </c>
      <c r="F354">
        <v>126.06</v>
      </c>
      <c r="G354">
        <v>13488.42</v>
      </c>
    </row>
    <row r="355" spans="1:7" x14ac:dyDescent="0.3">
      <c r="A355" t="s">
        <v>383</v>
      </c>
      <c r="B355" t="s">
        <v>12</v>
      </c>
      <c r="C355" t="s">
        <v>24</v>
      </c>
      <c r="D355" s="2" t="s">
        <v>16</v>
      </c>
      <c r="E355" s="2">
        <v>419</v>
      </c>
      <c r="F355">
        <v>176.77</v>
      </c>
      <c r="G355">
        <v>74066.63</v>
      </c>
    </row>
    <row r="356" spans="1:7" x14ac:dyDescent="0.3">
      <c r="A356" t="s">
        <v>384</v>
      </c>
      <c r="B356" t="s">
        <v>44</v>
      </c>
      <c r="C356" t="s">
        <v>70</v>
      </c>
      <c r="D356" s="2" t="s">
        <v>16</v>
      </c>
      <c r="E356" s="2">
        <v>115</v>
      </c>
      <c r="F356">
        <v>1378.25</v>
      </c>
      <c r="G356">
        <v>158498.75</v>
      </c>
    </row>
    <row r="357" spans="1:7" x14ac:dyDescent="0.3">
      <c r="A357" t="s">
        <v>385</v>
      </c>
      <c r="B357" t="s">
        <v>14</v>
      </c>
      <c r="C357" t="s">
        <v>9</v>
      </c>
      <c r="D357" s="2" t="s">
        <v>16</v>
      </c>
      <c r="E357" s="2">
        <v>347</v>
      </c>
      <c r="F357">
        <v>744.87</v>
      </c>
      <c r="G357">
        <v>258469.89</v>
      </c>
    </row>
    <row r="358" spans="1:7" x14ac:dyDescent="0.3">
      <c r="A358" t="s">
        <v>386</v>
      </c>
      <c r="B358" t="s">
        <v>20</v>
      </c>
      <c r="C358" t="s">
        <v>32</v>
      </c>
      <c r="D358" s="2" t="s">
        <v>16</v>
      </c>
      <c r="E358" s="2">
        <v>436</v>
      </c>
      <c r="F358">
        <v>1666.56</v>
      </c>
      <c r="G358">
        <v>726620.16000000003</v>
      </c>
    </row>
    <row r="359" spans="1:7" x14ac:dyDescent="0.3">
      <c r="A359" t="s">
        <v>387</v>
      </c>
      <c r="B359" t="s">
        <v>12</v>
      </c>
      <c r="C359" t="s">
        <v>59</v>
      </c>
      <c r="D359" s="2" t="s">
        <v>10</v>
      </c>
      <c r="E359" s="2">
        <v>83</v>
      </c>
      <c r="F359">
        <v>1043.25</v>
      </c>
      <c r="G359">
        <v>86589.75</v>
      </c>
    </row>
    <row r="360" spans="1:7" x14ac:dyDescent="0.3">
      <c r="A360" t="s">
        <v>388</v>
      </c>
      <c r="B360" t="s">
        <v>51</v>
      </c>
      <c r="C360" t="s">
        <v>37</v>
      </c>
      <c r="D360" s="2" t="s">
        <v>16</v>
      </c>
      <c r="E360" s="2">
        <v>199</v>
      </c>
      <c r="F360">
        <v>882.03</v>
      </c>
      <c r="G360">
        <v>175523.97</v>
      </c>
    </row>
    <row r="361" spans="1:7" x14ac:dyDescent="0.3">
      <c r="A361" t="s">
        <v>389</v>
      </c>
      <c r="B361" t="s">
        <v>35</v>
      </c>
      <c r="C361" t="s">
        <v>26</v>
      </c>
      <c r="D361" s="2" t="s">
        <v>16</v>
      </c>
      <c r="E361" s="2">
        <v>353</v>
      </c>
      <c r="F361">
        <v>248.88</v>
      </c>
      <c r="G361">
        <v>87854.64</v>
      </c>
    </row>
    <row r="362" spans="1:7" x14ac:dyDescent="0.3">
      <c r="A362" t="s">
        <v>390</v>
      </c>
      <c r="B362" t="s">
        <v>23</v>
      </c>
      <c r="C362" t="s">
        <v>21</v>
      </c>
      <c r="D362" s="2" t="s">
        <v>16</v>
      </c>
      <c r="E362" s="2">
        <v>215</v>
      </c>
      <c r="F362">
        <v>1257.94</v>
      </c>
      <c r="G362">
        <v>270457.09999999998</v>
      </c>
    </row>
    <row r="363" spans="1:7" x14ac:dyDescent="0.3">
      <c r="A363" t="s">
        <v>391</v>
      </c>
      <c r="B363" t="s">
        <v>53</v>
      </c>
      <c r="C363" t="s">
        <v>28</v>
      </c>
      <c r="D363" s="2" t="s">
        <v>16</v>
      </c>
      <c r="E363" s="2">
        <v>263</v>
      </c>
      <c r="F363">
        <v>1834.81</v>
      </c>
      <c r="G363">
        <v>482555.03</v>
      </c>
    </row>
    <row r="364" spans="1:7" x14ac:dyDescent="0.3">
      <c r="A364" t="s">
        <v>392</v>
      </c>
      <c r="B364" t="s">
        <v>51</v>
      </c>
      <c r="C364" t="s">
        <v>32</v>
      </c>
      <c r="D364" s="2" t="s">
        <v>16</v>
      </c>
      <c r="E364" s="2">
        <v>51</v>
      </c>
      <c r="F364">
        <v>1047.81</v>
      </c>
      <c r="G364">
        <v>53438.31</v>
      </c>
    </row>
    <row r="365" spans="1:7" x14ac:dyDescent="0.3">
      <c r="A365" t="s">
        <v>393</v>
      </c>
      <c r="B365" t="s">
        <v>44</v>
      </c>
      <c r="C365" t="s">
        <v>59</v>
      </c>
      <c r="D365" s="2" t="s">
        <v>16</v>
      </c>
      <c r="E365" s="2">
        <v>418</v>
      </c>
      <c r="F365">
        <v>2407.9</v>
      </c>
      <c r="G365">
        <v>1006502.2</v>
      </c>
    </row>
    <row r="366" spans="1:7" x14ac:dyDescent="0.3">
      <c r="A366" t="s">
        <v>394</v>
      </c>
      <c r="B366" t="s">
        <v>12</v>
      </c>
      <c r="C366" t="s">
        <v>9</v>
      </c>
      <c r="D366" s="2" t="s">
        <v>16</v>
      </c>
      <c r="E366" s="2">
        <v>256</v>
      </c>
      <c r="F366">
        <v>1702.97</v>
      </c>
      <c r="G366">
        <v>435960.32000000001</v>
      </c>
    </row>
    <row r="367" spans="1:7" x14ac:dyDescent="0.3">
      <c r="A367" t="s">
        <v>395</v>
      </c>
      <c r="B367" t="s">
        <v>14</v>
      </c>
      <c r="C367" t="s">
        <v>70</v>
      </c>
      <c r="D367" s="2" t="s">
        <v>10</v>
      </c>
      <c r="E367" s="2">
        <v>373</v>
      </c>
      <c r="F367">
        <v>406.27</v>
      </c>
      <c r="G367">
        <v>151538.71</v>
      </c>
    </row>
    <row r="368" spans="1:7" x14ac:dyDescent="0.3">
      <c r="A368" t="s">
        <v>396</v>
      </c>
      <c r="B368" t="s">
        <v>23</v>
      </c>
      <c r="C368" t="s">
        <v>59</v>
      </c>
      <c r="D368" s="2" t="s">
        <v>10</v>
      </c>
      <c r="E368" s="2">
        <v>434</v>
      </c>
      <c r="F368">
        <v>656.58</v>
      </c>
      <c r="G368">
        <v>284955.71999999997</v>
      </c>
    </row>
    <row r="369" spans="1:7" x14ac:dyDescent="0.3">
      <c r="A369" t="s">
        <v>397</v>
      </c>
      <c r="B369" t="s">
        <v>44</v>
      </c>
      <c r="C369" t="s">
        <v>21</v>
      </c>
      <c r="D369" s="2" t="s">
        <v>16</v>
      </c>
      <c r="E369" s="2">
        <v>290</v>
      </c>
      <c r="F369">
        <v>891.15</v>
      </c>
      <c r="G369">
        <v>258433.5</v>
      </c>
    </row>
    <row r="370" spans="1:7" x14ac:dyDescent="0.3">
      <c r="A370" t="s">
        <v>398</v>
      </c>
      <c r="B370" t="s">
        <v>51</v>
      </c>
      <c r="C370" t="s">
        <v>70</v>
      </c>
      <c r="D370" s="2" t="s">
        <v>16</v>
      </c>
      <c r="E370" s="2">
        <v>275</v>
      </c>
      <c r="F370">
        <v>2182.11</v>
      </c>
      <c r="G370">
        <v>600080.25</v>
      </c>
    </row>
    <row r="371" spans="1:7" x14ac:dyDescent="0.3">
      <c r="A371" t="s">
        <v>399</v>
      </c>
      <c r="B371" t="s">
        <v>18</v>
      </c>
      <c r="C371" t="s">
        <v>24</v>
      </c>
      <c r="D371" s="2" t="s">
        <v>10</v>
      </c>
      <c r="E371" s="2">
        <v>489</v>
      </c>
      <c r="F371">
        <v>1442.82</v>
      </c>
      <c r="G371">
        <v>705538.98</v>
      </c>
    </row>
    <row r="372" spans="1:7" x14ac:dyDescent="0.3">
      <c r="A372" t="s">
        <v>400</v>
      </c>
      <c r="B372" t="s">
        <v>14</v>
      </c>
      <c r="C372" t="s">
        <v>15</v>
      </c>
      <c r="D372" s="2" t="s">
        <v>10</v>
      </c>
      <c r="E372" s="2">
        <v>311</v>
      </c>
      <c r="F372">
        <v>1838.91</v>
      </c>
      <c r="G372">
        <v>571901.01</v>
      </c>
    </row>
    <row r="373" spans="1:7" x14ac:dyDescent="0.3">
      <c r="A373" t="s">
        <v>401</v>
      </c>
      <c r="B373" t="s">
        <v>8</v>
      </c>
      <c r="C373" t="s">
        <v>59</v>
      </c>
      <c r="D373" s="2" t="s">
        <v>16</v>
      </c>
      <c r="E373" s="2">
        <v>382</v>
      </c>
      <c r="F373">
        <v>972.84</v>
      </c>
      <c r="G373">
        <v>371624.88</v>
      </c>
    </row>
    <row r="374" spans="1:7" x14ac:dyDescent="0.3">
      <c r="A374" t="s">
        <v>402</v>
      </c>
      <c r="B374" t="s">
        <v>53</v>
      </c>
      <c r="C374" t="s">
        <v>15</v>
      </c>
      <c r="D374" s="2" t="s">
        <v>16</v>
      </c>
      <c r="E374" s="2">
        <v>342</v>
      </c>
      <c r="F374">
        <v>359.24</v>
      </c>
      <c r="G374">
        <v>122860.08</v>
      </c>
    </row>
    <row r="375" spans="1:7" x14ac:dyDescent="0.3">
      <c r="A375" t="s">
        <v>403</v>
      </c>
      <c r="B375" t="s">
        <v>51</v>
      </c>
      <c r="C375" t="s">
        <v>32</v>
      </c>
      <c r="D375" s="2" t="s">
        <v>10</v>
      </c>
      <c r="E375" s="2">
        <v>197</v>
      </c>
      <c r="F375">
        <v>1201.3599999999999</v>
      </c>
      <c r="G375">
        <v>236667.92</v>
      </c>
    </row>
    <row r="376" spans="1:7" x14ac:dyDescent="0.3">
      <c r="A376" t="s">
        <v>404</v>
      </c>
      <c r="B376" t="s">
        <v>35</v>
      </c>
      <c r="C376" t="s">
        <v>70</v>
      </c>
      <c r="D376" s="2" t="s">
        <v>10</v>
      </c>
      <c r="E376" s="2">
        <v>166</v>
      </c>
      <c r="F376">
        <v>1454.72</v>
      </c>
      <c r="G376">
        <v>241483.51999999999</v>
      </c>
    </row>
    <row r="377" spans="1:7" x14ac:dyDescent="0.3">
      <c r="A377" t="s">
        <v>405</v>
      </c>
      <c r="B377" t="s">
        <v>23</v>
      </c>
      <c r="C377" t="s">
        <v>26</v>
      </c>
      <c r="D377" s="2" t="s">
        <v>10</v>
      </c>
      <c r="E377" s="2">
        <v>219</v>
      </c>
      <c r="F377">
        <v>1816.84</v>
      </c>
      <c r="G377">
        <v>397887.96</v>
      </c>
    </row>
    <row r="378" spans="1:7" x14ac:dyDescent="0.3">
      <c r="A378" t="s">
        <v>406</v>
      </c>
      <c r="B378" t="s">
        <v>51</v>
      </c>
      <c r="C378" t="s">
        <v>9</v>
      </c>
      <c r="D378" s="2" t="s">
        <v>10</v>
      </c>
      <c r="E378" s="2">
        <v>340</v>
      </c>
      <c r="F378">
        <v>1965.69</v>
      </c>
      <c r="G378">
        <v>668334.6</v>
      </c>
    </row>
    <row r="379" spans="1:7" x14ac:dyDescent="0.3">
      <c r="A379" t="s">
        <v>407</v>
      </c>
      <c r="B379" t="s">
        <v>51</v>
      </c>
      <c r="C379" t="s">
        <v>32</v>
      </c>
      <c r="D379" s="2" t="s">
        <v>16</v>
      </c>
      <c r="E379" s="2">
        <v>494</v>
      </c>
      <c r="F379">
        <v>2010.67</v>
      </c>
      <c r="G379">
        <v>993270.98</v>
      </c>
    </row>
    <row r="380" spans="1:7" x14ac:dyDescent="0.3">
      <c r="A380" t="s">
        <v>408</v>
      </c>
      <c r="B380" t="s">
        <v>35</v>
      </c>
      <c r="C380" t="s">
        <v>26</v>
      </c>
      <c r="D380" s="2" t="s">
        <v>10</v>
      </c>
      <c r="E380" s="2">
        <v>230</v>
      </c>
      <c r="F380">
        <v>1960.66</v>
      </c>
      <c r="G380">
        <v>450951.8</v>
      </c>
    </row>
    <row r="381" spans="1:7" x14ac:dyDescent="0.3">
      <c r="A381" t="s">
        <v>409</v>
      </c>
      <c r="B381" t="s">
        <v>35</v>
      </c>
      <c r="C381" t="s">
        <v>26</v>
      </c>
      <c r="D381" s="2" t="s">
        <v>16</v>
      </c>
      <c r="E381" s="2">
        <v>398</v>
      </c>
      <c r="F381">
        <v>720.06</v>
      </c>
      <c r="G381">
        <v>286583.88</v>
      </c>
    </row>
    <row r="382" spans="1:7" x14ac:dyDescent="0.3">
      <c r="A382" t="s">
        <v>410</v>
      </c>
      <c r="B382" t="s">
        <v>35</v>
      </c>
      <c r="C382" t="s">
        <v>21</v>
      </c>
      <c r="D382" s="2" t="s">
        <v>10</v>
      </c>
      <c r="E382" s="2">
        <v>243</v>
      </c>
      <c r="F382">
        <v>2345.75</v>
      </c>
      <c r="G382">
        <v>570017.25</v>
      </c>
    </row>
    <row r="383" spans="1:7" x14ac:dyDescent="0.3">
      <c r="A383" t="s">
        <v>411</v>
      </c>
      <c r="B383" t="s">
        <v>8</v>
      </c>
      <c r="C383" t="s">
        <v>9</v>
      </c>
      <c r="D383" s="2" t="s">
        <v>16</v>
      </c>
      <c r="E383" s="2">
        <v>361</v>
      </c>
      <c r="F383">
        <v>1621.84</v>
      </c>
      <c r="G383">
        <v>585484.24</v>
      </c>
    </row>
    <row r="384" spans="1:7" x14ac:dyDescent="0.3">
      <c r="A384" t="s">
        <v>412</v>
      </c>
      <c r="B384" t="s">
        <v>57</v>
      </c>
      <c r="C384" t="s">
        <v>59</v>
      </c>
      <c r="D384" s="2" t="s">
        <v>10</v>
      </c>
      <c r="E384" s="2">
        <v>56</v>
      </c>
      <c r="F384">
        <v>2195.35</v>
      </c>
      <c r="G384">
        <v>122939.6</v>
      </c>
    </row>
    <row r="385" spans="1:7" x14ac:dyDescent="0.3">
      <c r="A385" t="s">
        <v>413</v>
      </c>
      <c r="B385" t="s">
        <v>35</v>
      </c>
      <c r="C385" t="s">
        <v>26</v>
      </c>
      <c r="D385" s="2" t="s">
        <v>10</v>
      </c>
      <c r="E385" s="2">
        <v>124</v>
      </c>
      <c r="F385">
        <v>521.59</v>
      </c>
      <c r="G385">
        <v>64677.16</v>
      </c>
    </row>
    <row r="386" spans="1:7" x14ac:dyDescent="0.3">
      <c r="A386" t="s">
        <v>414</v>
      </c>
      <c r="B386" t="s">
        <v>18</v>
      </c>
      <c r="C386" t="s">
        <v>24</v>
      </c>
      <c r="D386" s="2" t="s">
        <v>16</v>
      </c>
      <c r="E386" s="2">
        <v>442</v>
      </c>
      <c r="F386">
        <v>661.8</v>
      </c>
      <c r="G386">
        <v>292515.59999999998</v>
      </c>
    </row>
    <row r="387" spans="1:7" x14ac:dyDescent="0.3">
      <c r="A387" t="s">
        <v>415</v>
      </c>
      <c r="B387" t="s">
        <v>35</v>
      </c>
      <c r="C387" t="s">
        <v>24</v>
      </c>
      <c r="D387" s="2" t="s">
        <v>16</v>
      </c>
      <c r="E387" s="2">
        <v>491</v>
      </c>
      <c r="F387">
        <v>1676.7</v>
      </c>
      <c r="G387">
        <v>823259.7</v>
      </c>
    </row>
    <row r="388" spans="1:7" x14ac:dyDescent="0.3">
      <c r="A388" t="s">
        <v>416</v>
      </c>
      <c r="B388" t="s">
        <v>51</v>
      </c>
      <c r="C388" t="s">
        <v>70</v>
      </c>
      <c r="D388" s="2" t="s">
        <v>10</v>
      </c>
      <c r="E388" s="2">
        <v>208</v>
      </c>
      <c r="F388">
        <v>1663</v>
      </c>
      <c r="G388">
        <v>345904</v>
      </c>
    </row>
    <row r="389" spans="1:7" x14ac:dyDescent="0.3">
      <c r="A389" t="s">
        <v>417</v>
      </c>
      <c r="B389" t="s">
        <v>35</v>
      </c>
      <c r="C389" t="s">
        <v>37</v>
      </c>
      <c r="D389" s="2" t="s">
        <v>10</v>
      </c>
      <c r="E389" s="2">
        <v>418</v>
      </c>
      <c r="F389">
        <v>1587.27</v>
      </c>
      <c r="G389">
        <v>663478.86</v>
      </c>
    </row>
    <row r="390" spans="1:7" x14ac:dyDescent="0.3">
      <c r="A390" t="s">
        <v>418</v>
      </c>
      <c r="B390" t="s">
        <v>18</v>
      </c>
      <c r="C390" t="s">
        <v>26</v>
      </c>
      <c r="D390" s="2" t="s">
        <v>10</v>
      </c>
      <c r="E390" s="2">
        <v>389</v>
      </c>
      <c r="F390">
        <v>711.7</v>
      </c>
      <c r="G390">
        <v>276851.3</v>
      </c>
    </row>
    <row r="391" spans="1:7" x14ac:dyDescent="0.3">
      <c r="A391" t="s">
        <v>419</v>
      </c>
      <c r="B391" t="s">
        <v>8</v>
      </c>
      <c r="C391" t="s">
        <v>70</v>
      </c>
      <c r="D391" s="2" t="s">
        <v>16</v>
      </c>
      <c r="E391" s="2">
        <v>246</v>
      </c>
      <c r="F391">
        <v>1167.1600000000001</v>
      </c>
      <c r="G391">
        <v>287121.36</v>
      </c>
    </row>
    <row r="392" spans="1:7" x14ac:dyDescent="0.3">
      <c r="A392" t="s">
        <v>420</v>
      </c>
      <c r="B392" t="s">
        <v>51</v>
      </c>
      <c r="C392" t="s">
        <v>28</v>
      </c>
      <c r="D392" s="2" t="s">
        <v>10</v>
      </c>
      <c r="E392" s="2">
        <v>84</v>
      </c>
      <c r="F392">
        <v>2403.33</v>
      </c>
      <c r="G392">
        <v>201879.72</v>
      </c>
    </row>
    <row r="393" spans="1:7" x14ac:dyDescent="0.3">
      <c r="A393" t="s">
        <v>421</v>
      </c>
      <c r="B393" t="s">
        <v>18</v>
      </c>
      <c r="C393" t="s">
        <v>59</v>
      </c>
      <c r="D393" s="2" t="s">
        <v>16</v>
      </c>
      <c r="E393" s="2">
        <v>209</v>
      </c>
      <c r="F393">
        <v>1053.8</v>
      </c>
      <c r="G393">
        <v>220244.2</v>
      </c>
    </row>
    <row r="394" spans="1:7" x14ac:dyDescent="0.3">
      <c r="A394" t="s">
        <v>422</v>
      </c>
      <c r="B394" t="s">
        <v>23</v>
      </c>
      <c r="C394" t="s">
        <v>26</v>
      </c>
      <c r="D394" s="2" t="s">
        <v>10</v>
      </c>
      <c r="E394" s="2">
        <v>149</v>
      </c>
      <c r="F394">
        <v>1573.67</v>
      </c>
      <c r="G394">
        <v>234476.83</v>
      </c>
    </row>
    <row r="395" spans="1:7" x14ac:dyDescent="0.3">
      <c r="A395" t="s">
        <v>423</v>
      </c>
      <c r="B395" t="s">
        <v>14</v>
      </c>
      <c r="C395" t="s">
        <v>28</v>
      </c>
      <c r="D395" s="2" t="s">
        <v>10</v>
      </c>
      <c r="E395" s="2">
        <v>471</v>
      </c>
      <c r="F395">
        <v>2152.35</v>
      </c>
      <c r="G395">
        <v>1013756.85</v>
      </c>
    </row>
    <row r="396" spans="1:7" x14ac:dyDescent="0.3">
      <c r="A396" t="s">
        <v>424</v>
      </c>
      <c r="B396" t="s">
        <v>35</v>
      </c>
      <c r="C396" t="s">
        <v>21</v>
      </c>
      <c r="D396" s="2" t="s">
        <v>16</v>
      </c>
      <c r="E396" s="2">
        <v>408</v>
      </c>
      <c r="F396">
        <v>676.28</v>
      </c>
      <c r="G396">
        <v>275922.24</v>
      </c>
    </row>
    <row r="397" spans="1:7" x14ac:dyDescent="0.3">
      <c r="A397" t="s">
        <v>425</v>
      </c>
      <c r="B397" t="s">
        <v>51</v>
      </c>
      <c r="C397" t="s">
        <v>32</v>
      </c>
      <c r="D397" s="2" t="s">
        <v>16</v>
      </c>
      <c r="E397" s="2">
        <v>271</v>
      </c>
      <c r="F397">
        <v>491.9</v>
      </c>
      <c r="G397">
        <v>133304.9</v>
      </c>
    </row>
    <row r="398" spans="1:7" x14ac:dyDescent="0.3">
      <c r="A398" t="s">
        <v>426</v>
      </c>
      <c r="B398" t="s">
        <v>20</v>
      </c>
      <c r="C398" t="s">
        <v>28</v>
      </c>
      <c r="D398" s="2" t="s">
        <v>10</v>
      </c>
      <c r="E398" s="2">
        <v>491</v>
      </c>
      <c r="F398">
        <v>2476.69</v>
      </c>
      <c r="G398">
        <v>1216054.79</v>
      </c>
    </row>
    <row r="399" spans="1:7" x14ac:dyDescent="0.3">
      <c r="A399" t="s">
        <v>427</v>
      </c>
      <c r="B399" t="s">
        <v>8</v>
      </c>
      <c r="C399" t="s">
        <v>37</v>
      </c>
      <c r="D399" s="2" t="s">
        <v>16</v>
      </c>
      <c r="E399" s="2">
        <v>347</v>
      </c>
      <c r="F399">
        <v>877.33</v>
      </c>
      <c r="G399">
        <v>304433.51</v>
      </c>
    </row>
    <row r="400" spans="1:7" x14ac:dyDescent="0.3">
      <c r="A400" t="s">
        <v>428</v>
      </c>
      <c r="B400" t="s">
        <v>20</v>
      </c>
      <c r="C400" t="s">
        <v>15</v>
      </c>
      <c r="D400" s="2" t="s">
        <v>10</v>
      </c>
      <c r="E400" s="2">
        <v>430</v>
      </c>
      <c r="F400">
        <v>1661.7</v>
      </c>
      <c r="G400">
        <v>714531</v>
      </c>
    </row>
    <row r="401" spans="1:7" x14ac:dyDescent="0.3">
      <c r="A401" t="s">
        <v>429</v>
      </c>
      <c r="B401" t="s">
        <v>44</v>
      </c>
      <c r="C401" t="s">
        <v>24</v>
      </c>
      <c r="D401" s="2" t="s">
        <v>10</v>
      </c>
      <c r="E401" s="2">
        <v>52</v>
      </c>
      <c r="F401">
        <v>2105.44</v>
      </c>
      <c r="G401">
        <v>109482.88</v>
      </c>
    </row>
    <row r="402" spans="1:7" x14ac:dyDescent="0.3">
      <c r="A402" t="s">
        <v>430</v>
      </c>
      <c r="B402" t="s">
        <v>35</v>
      </c>
      <c r="C402" t="s">
        <v>15</v>
      </c>
      <c r="D402" s="2" t="s">
        <v>10</v>
      </c>
      <c r="E402" s="2">
        <v>397</v>
      </c>
      <c r="F402">
        <v>845.02</v>
      </c>
      <c r="G402">
        <v>335472.94</v>
      </c>
    </row>
    <row r="403" spans="1:7" x14ac:dyDescent="0.3">
      <c r="A403" t="s">
        <v>431</v>
      </c>
      <c r="B403" t="s">
        <v>20</v>
      </c>
      <c r="C403" t="s">
        <v>59</v>
      </c>
      <c r="D403" s="2" t="s">
        <v>10</v>
      </c>
      <c r="E403" s="2">
        <v>97</v>
      </c>
      <c r="F403">
        <v>1485.44</v>
      </c>
      <c r="G403">
        <v>144087.67999999999</v>
      </c>
    </row>
    <row r="404" spans="1:7" x14ac:dyDescent="0.3">
      <c r="A404" t="s">
        <v>432</v>
      </c>
      <c r="B404" t="s">
        <v>12</v>
      </c>
      <c r="C404" t="s">
        <v>32</v>
      </c>
      <c r="D404" s="2" t="s">
        <v>16</v>
      </c>
      <c r="E404" s="2">
        <v>275</v>
      </c>
      <c r="F404">
        <v>1372.94</v>
      </c>
      <c r="G404">
        <v>377558.5</v>
      </c>
    </row>
    <row r="405" spans="1:7" x14ac:dyDescent="0.3">
      <c r="A405" t="s">
        <v>433</v>
      </c>
      <c r="B405" t="s">
        <v>23</v>
      </c>
      <c r="C405" t="s">
        <v>26</v>
      </c>
      <c r="D405" s="2" t="s">
        <v>16</v>
      </c>
      <c r="E405" s="2">
        <v>399</v>
      </c>
      <c r="F405">
        <v>639.66999999999996</v>
      </c>
      <c r="G405">
        <v>255228.33</v>
      </c>
    </row>
    <row r="406" spans="1:7" x14ac:dyDescent="0.3">
      <c r="A406" t="s">
        <v>434</v>
      </c>
      <c r="B406" t="s">
        <v>53</v>
      </c>
      <c r="C406" t="s">
        <v>28</v>
      </c>
      <c r="D406" s="2" t="s">
        <v>16</v>
      </c>
      <c r="E406" s="2">
        <v>137</v>
      </c>
      <c r="F406">
        <v>1099.49</v>
      </c>
      <c r="G406">
        <v>150630.13</v>
      </c>
    </row>
    <row r="407" spans="1:7" x14ac:dyDescent="0.3">
      <c r="A407" t="s">
        <v>435</v>
      </c>
      <c r="B407" t="s">
        <v>57</v>
      </c>
      <c r="C407" t="s">
        <v>26</v>
      </c>
      <c r="D407" s="2" t="s">
        <v>16</v>
      </c>
      <c r="E407" s="2">
        <v>199</v>
      </c>
      <c r="F407">
        <v>1722.26</v>
      </c>
      <c r="G407">
        <v>342729.74</v>
      </c>
    </row>
    <row r="408" spans="1:7" x14ac:dyDescent="0.3">
      <c r="A408" t="s">
        <v>436</v>
      </c>
      <c r="B408" t="s">
        <v>44</v>
      </c>
      <c r="C408" t="s">
        <v>28</v>
      </c>
      <c r="D408" s="2" t="s">
        <v>10</v>
      </c>
      <c r="E408" s="2">
        <v>467</v>
      </c>
      <c r="F408">
        <v>995.75</v>
      </c>
      <c r="G408">
        <v>465015.25</v>
      </c>
    </row>
    <row r="409" spans="1:7" x14ac:dyDescent="0.3">
      <c r="A409" t="s">
        <v>437</v>
      </c>
      <c r="B409" t="s">
        <v>44</v>
      </c>
      <c r="C409" t="s">
        <v>70</v>
      </c>
      <c r="D409" s="2" t="s">
        <v>16</v>
      </c>
      <c r="E409" s="2">
        <v>100</v>
      </c>
      <c r="F409">
        <v>611.24</v>
      </c>
      <c r="G409">
        <v>61124</v>
      </c>
    </row>
    <row r="410" spans="1:7" x14ac:dyDescent="0.3">
      <c r="A410" t="s">
        <v>438</v>
      </c>
      <c r="B410" t="s">
        <v>23</v>
      </c>
      <c r="C410" t="s">
        <v>15</v>
      </c>
      <c r="D410" s="2" t="s">
        <v>16</v>
      </c>
      <c r="E410" s="2">
        <v>259</v>
      </c>
      <c r="F410">
        <v>661</v>
      </c>
      <c r="G410">
        <v>171199</v>
      </c>
    </row>
    <row r="411" spans="1:7" x14ac:dyDescent="0.3">
      <c r="A411" t="s">
        <v>439</v>
      </c>
      <c r="B411" t="s">
        <v>35</v>
      </c>
      <c r="C411" t="s">
        <v>15</v>
      </c>
      <c r="D411" s="2" t="s">
        <v>16</v>
      </c>
      <c r="E411" s="2">
        <v>480</v>
      </c>
      <c r="F411">
        <v>2099.73</v>
      </c>
      <c r="G411">
        <v>1007870.4</v>
      </c>
    </row>
    <row r="412" spans="1:7" x14ac:dyDescent="0.3">
      <c r="A412" t="s">
        <v>440</v>
      </c>
      <c r="B412" t="s">
        <v>53</v>
      </c>
      <c r="C412" t="s">
        <v>9</v>
      </c>
      <c r="D412" s="2" t="s">
        <v>16</v>
      </c>
      <c r="E412" s="2">
        <v>229</v>
      </c>
      <c r="F412">
        <v>201.8</v>
      </c>
      <c r="G412">
        <v>46212.2</v>
      </c>
    </row>
    <row r="413" spans="1:7" x14ac:dyDescent="0.3">
      <c r="A413" t="s">
        <v>441</v>
      </c>
      <c r="B413" t="s">
        <v>18</v>
      </c>
      <c r="C413" t="s">
        <v>59</v>
      </c>
      <c r="D413" s="2" t="s">
        <v>16</v>
      </c>
      <c r="E413" s="2">
        <v>85</v>
      </c>
      <c r="F413">
        <v>274.55</v>
      </c>
      <c r="G413">
        <v>23336.75</v>
      </c>
    </row>
    <row r="414" spans="1:7" x14ac:dyDescent="0.3">
      <c r="A414" t="s">
        <v>442</v>
      </c>
      <c r="B414" t="s">
        <v>12</v>
      </c>
      <c r="C414" t="s">
        <v>28</v>
      </c>
      <c r="D414" s="2" t="s">
        <v>10</v>
      </c>
      <c r="E414" s="2">
        <v>146</v>
      </c>
      <c r="F414">
        <v>1914.28</v>
      </c>
      <c r="G414">
        <v>279484.88</v>
      </c>
    </row>
    <row r="415" spans="1:7" x14ac:dyDescent="0.3">
      <c r="A415" t="s">
        <v>443</v>
      </c>
      <c r="B415" t="s">
        <v>18</v>
      </c>
      <c r="C415" t="s">
        <v>24</v>
      </c>
      <c r="D415" s="2" t="s">
        <v>10</v>
      </c>
      <c r="E415" s="2">
        <v>411</v>
      </c>
      <c r="F415">
        <v>586.09</v>
      </c>
      <c r="G415">
        <v>240882.99</v>
      </c>
    </row>
    <row r="416" spans="1:7" x14ac:dyDescent="0.3">
      <c r="A416" t="s">
        <v>444</v>
      </c>
      <c r="B416" t="s">
        <v>51</v>
      </c>
      <c r="C416" t="s">
        <v>59</v>
      </c>
      <c r="D416" s="2" t="s">
        <v>16</v>
      </c>
      <c r="E416" s="2">
        <v>469</v>
      </c>
      <c r="F416">
        <v>146.12</v>
      </c>
      <c r="G416">
        <v>68530.28</v>
      </c>
    </row>
    <row r="417" spans="1:7" x14ac:dyDescent="0.3">
      <c r="A417" t="s">
        <v>445</v>
      </c>
      <c r="B417" t="s">
        <v>14</v>
      </c>
      <c r="C417" t="s">
        <v>15</v>
      </c>
      <c r="D417" s="2" t="s">
        <v>16</v>
      </c>
      <c r="E417" s="2">
        <v>349</v>
      </c>
      <c r="F417">
        <v>2244.3200000000002</v>
      </c>
      <c r="G417">
        <v>783267.68</v>
      </c>
    </row>
    <row r="418" spans="1:7" x14ac:dyDescent="0.3">
      <c r="A418" t="s">
        <v>446</v>
      </c>
      <c r="B418" t="s">
        <v>20</v>
      </c>
      <c r="C418" t="s">
        <v>9</v>
      </c>
      <c r="D418" s="2" t="s">
        <v>10</v>
      </c>
      <c r="E418" s="2">
        <v>50</v>
      </c>
      <c r="F418">
        <v>1581.5</v>
      </c>
      <c r="G418">
        <v>79075</v>
      </c>
    </row>
    <row r="419" spans="1:7" x14ac:dyDescent="0.3">
      <c r="A419" t="s">
        <v>447</v>
      </c>
      <c r="B419" t="s">
        <v>51</v>
      </c>
      <c r="C419" t="s">
        <v>15</v>
      </c>
      <c r="D419" s="2" t="s">
        <v>16</v>
      </c>
      <c r="E419" s="2">
        <v>466</v>
      </c>
      <c r="F419">
        <v>1132.3499999999999</v>
      </c>
      <c r="G419">
        <v>527675.1</v>
      </c>
    </row>
    <row r="420" spans="1:7" x14ac:dyDescent="0.3">
      <c r="A420" t="s">
        <v>448</v>
      </c>
      <c r="B420" t="s">
        <v>14</v>
      </c>
      <c r="C420" t="s">
        <v>28</v>
      </c>
      <c r="D420" s="2" t="s">
        <v>16</v>
      </c>
      <c r="E420" s="2">
        <v>112</v>
      </c>
      <c r="F420">
        <v>2057.62</v>
      </c>
      <c r="G420">
        <v>230453.44</v>
      </c>
    </row>
    <row r="421" spans="1:7" x14ac:dyDescent="0.3">
      <c r="A421" t="s">
        <v>449</v>
      </c>
      <c r="B421" t="s">
        <v>8</v>
      </c>
      <c r="C421" t="s">
        <v>28</v>
      </c>
      <c r="D421" s="2" t="s">
        <v>10</v>
      </c>
      <c r="E421" s="2">
        <v>471</v>
      </c>
      <c r="F421">
        <v>323.26</v>
      </c>
      <c r="G421">
        <v>152255.46</v>
      </c>
    </row>
    <row r="422" spans="1:7" x14ac:dyDescent="0.3">
      <c r="A422" t="s">
        <v>450</v>
      </c>
      <c r="B422" t="s">
        <v>44</v>
      </c>
      <c r="C422" t="s">
        <v>21</v>
      </c>
      <c r="D422" s="2" t="s">
        <v>16</v>
      </c>
      <c r="E422" s="2">
        <v>459</v>
      </c>
      <c r="F422">
        <v>2145.67</v>
      </c>
      <c r="G422">
        <v>984862.53</v>
      </c>
    </row>
    <row r="423" spans="1:7" x14ac:dyDescent="0.3">
      <c r="A423" t="s">
        <v>451</v>
      </c>
      <c r="B423" t="s">
        <v>8</v>
      </c>
      <c r="C423" t="s">
        <v>9</v>
      </c>
      <c r="D423" s="2" t="s">
        <v>10</v>
      </c>
      <c r="E423" s="2">
        <v>89</v>
      </c>
      <c r="F423">
        <v>1246.93</v>
      </c>
      <c r="G423">
        <v>110976.77</v>
      </c>
    </row>
    <row r="424" spans="1:7" x14ac:dyDescent="0.3">
      <c r="A424" t="s">
        <v>452</v>
      </c>
      <c r="B424" t="s">
        <v>53</v>
      </c>
      <c r="C424" t="s">
        <v>9</v>
      </c>
      <c r="D424" s="2" t="s">
        <v>16</v>
      </c>
      <c r="E424" s="2">
        <v>332</v>
      </c>
      <c r="F424">
        <v>1997.68</v>
      </c>
      <c r="G424">
        <v>663229.76</v>
      </c>
    </row>
    <row r="425" spans="1:7" x14ac:dyDescent="0.3">
      <c r="A425" t="s">
        <v>453</v>
      </c>
      <c r="B425" t="s">
        <v>8</v>
      </c>
      <c r="C425" t="s">
        <v>9</v>
      </c>
      <c r="D425" s="2" t="s">
        <v>16</v>
      </c>
      <c r="E425" s="2">
        <v>263</v>
      </c>
      <c r="F425">
        <v>1494</v>
      </c>
      <c r="G425">
        <v>392922</v>
      </c>
    </row>
    <row r="426" spans="1:7" x14ac:dyDescent="0.3">
      <c r="A426" t="s">
        <v>454</v>
      </c>
      <c r="B426" t="s">
        <v>20</v>
      </c>
      <c r="C426" t="s">
        <v>26</v>
      </c>
      <c r="D426" s="2" t="s">
        <v>10</v>
      </c>
      <c r="E426" s="2">
        <v>280</v>
      </c>
      <c r="F426">
        <v>2147.04</v>
      </c>
      <c r="G426">
        <v>601171.19999999995</v>
      </c>
    </row>
    <row r="427" spans="1:7" x14ac:dyDescent="0.3">
      <c r="A427" t="s">
        <v>455</v>
      </c>
      <c r="B427" t="s">
        <v>44</v>
      </c>
      <c r="C427" t="s">
        <v>24</v>
      </c>
      <c r="D427" s="2" t="s">
        <v>10</v>
      </c>
      <c r="E427" s="2">
        <v>187</v>
      </c>
      <c r="F427">
        <v>440.55</v>
      </c>
      <c r="G427">
        <v>82382.850000000006</v>
      </c>
    </row>
    <row r="428" spans="1:7" x14ac:dyDescent="0.3">
      <c r="A428" t="s">
        <v>456</v>
      </c>
      <c r="B428" t="s">
        <v>35</v>
      </c>
      <c r="C428" t="s">
        <v>37</v>
      </c>
      <c r="D428" s="2" t="s">
        <v>10</v>
      </c>
      <c r="E428" s="2">
        <v>271</v>
      </c>
      <c r="F428">
        <v>2332.6</v>
      </c>
      <c r="G428">
        <v>632134.6</v>
      </c>
    </row>
    <row r="429" spans="1:7" x14ac:dyDescent="0.3">
      <c r="A429" t="s">
        <v>457</v>
      </c>
      <c r="B429" t="s">
        <v>51</v>
      </c>
      <c r="C429" t="s">
        <v>70</v>
      </c>
      <c r="D429" s="2" t="s">
        <v>10</v>
      </c>
      <c r="E429" s="2">
        <v>256</v>
      </c>
      <c r="F429">
        <v>2091.79</v>
      </c>
      <c r="G429">
        <v>535498.23999999999</v>
      </c>
    </row>
    <row r="430" spans="1:7" x14ac:dyDescent="0.3">
      <c r="A430" t="s">
        <v>458</v>
      </c>
      <c r="B430" t="s">
        <v>53</v>
      </c>
      <c r="C430" t="s">
        <v>32</v>
      </c>
      <c r="D430" s="2" t="s">
        <v>10</v>
      </c>
      <c r="E430" s="2">
        <v>379</v>
      </c>
      <c r="F430">
        <v>477.24</v>
      </c>
      <c r="G430">
        <v>180873.96</v>
      </c>
    </row>
    <row r="431" spans="1:7" x14ac:dyDescent="0.3">
      <c r="A431" t="s">
        <v>459</v>
      </c>
      <c r="B431" t="s">
        <v>57</v>
      </c>
      <c r="C431" t="s">
        <v>28</v>
      </c>
      <c r="D431" s="2" t="s">
        <v>10</v>
      </c>
      <c r="E431" s="2">
        <v>237</v>
      </c>
      <c r="F431">
        <v>2204.91</v>
      </c>
      <c r="G431">
        <v>522563.67</v>
      </c>
    </row>
    <row r="432" spans="1:7" x14ac:dyDescent="0.3">
      <c r="A432" t="s">
        <v>460</v>
      </c>
      <c r="B432" t="s">
        <v>51</v>
      </c>
      <c r="C432" t="s">
        <v>28</v>
      </c>
      <c r="D432" s="2" t="s">
        <v>16</v>
      </c>
      <c r="E432" s="2">
        <v>490</v>
      </c>
      <c r="F432">
        <v>1589.68</v>
      </c>
      <c r="G432">
        <v>778943.2</v>
      </c>
    </row>
    <row r="433" spans="1:7" x14ac:dyDescent="0.3">
      <c r="A433" t="s">
        <v>461</v>
      </c>
      <c r="B433" t="s">
        <v>18</v>
      </c>
      <c r="C433" t="s">
        <v>15</v>
      </c>
      <c r="D433" s="2" t="s">
        <v>16</v>
      </c>
      <c r="E433" s="2">
        <v>54</v>
      </c>
      <c r="F433">
        <v>2295.5300000000002</v>
      </c>
      <c r="G433">
        <v>123958.62</v>
      </c>
    </row>
    <row r="434" spans="1:7" x14ac:dyDescent="0.3">
      <c r="A434" t="s">
        <v>462</v>
      </c>
      <c r="B434" t="s">
        <v>53</v>
      </c>
      <c r="C434" t="s">
        <v>21</v>
      </c>
      <c r="D434" s="2" t="s">
        <v>10</v>
      </c>
      <c r="E434" s="2">
        <v>477</v>
      </c>
      <c r="F434">
        <v>2196.79</v>
      </c>
      <c r="G434">
        <v>1047868.83</v>
      </c>
    </row>
    <row r="435" spans="1:7" x14ac:dyDescent="0.3">
      <c r="A435" t="s">
        <v>463</v>
      </c>
      <c r="B435" t="s">
        <v>51</v>
      </c>
      <c r="C435" t="s">
        <v>59</v>
      </c>
      <c r="D435" s="2" t="s">
        <v>10</v>
      </c>
      <c r="E435" s="2">
        <v>496</v>
      </c>
      <c r="F435">
        <v>1589.95</v>
      </c>
      <c r="G435">
        <v>788615.2</v>
      </c>
    </row>
    <row r="436" spans="1:7" x14ac:dyDescent="0.3">
      <c r="A436" t="s">
        <v>464</v>
      </c>
      <c r="B436" t="s">
        <v>20</v>
      </c>
      <c r="C436" t="s">
        <v>28</v>
      </c>
      <c r="D436" s="2" t="s">
        <v>10</v>
      </c>
      <c r="E436" s="2">
        <v>111</v>
      </c>
      <c r="F436">
        <v>1378.51</v>
      </c>
      <c r="G436">
        <v>153014.60999999999</v>
      </c>
    </row>
    <row r="437" spans="1:7" x14ac:dyDescent="0.3">
      <c r="A437" t="s">
        <v>465</v>
      </c>
      <c r="B437" t="s">
        <v>14</v>
      </c>
      <c r="C437" t="s">
        <v>37</v>
      </c>
      <c r="D437" s="2" t="s">
        <v>16</v>
      </c>
      <c r="E437" s="2">
        <v>363</v>
      </c>
      <c r="F437">
        <v>1089.1600000000001</v>
      </c>
      <c r="G437">
        <v>395365.08</v>
      </c>
    </row>
    <row r="438" spans="1:7" x14ac:dyDescent="0.3">
      <c r="A438" t="s">
        <v>466</v>
      </c>
      <c r="B438" t="s">
        <v>14</v>
      </c>
      <c r="C438" t="s">
        <v>28</v>
      </c>
      <c r="D438" s="2" t="s">
        <v>16</v>
      </c>
      <c r="E438" s="2">
        <v>464</v>
      </c>
      <c r="F438">
        <v>1428.07</v>
      </c>
      <c r="G438">
        <v>662624.48</v>
      </c>
    </row>
    <row r="439" spans="1:7" x14ac:dyDescent="0.3">
      <c r="A439" t="s">
        <v>467</v>
      </c>
      <c r="B439" t="s">
        <v>8</v>
      </c>
      <c r="C439" t="s">
        <v>70</v>
      </c>
      <c r="D439" s="2" t="s">
        <v>16</v>
      </c>
      <c r="E439" s="2">
        <v>340</v>
      </c>
      <c r="F439">
        <v>1159.22</v>
      </c>
      <c r="G439">
        <v>394134.8</v>
      </c>
    </row>
    <row r="440" spans="1:7" x14ac:dyDescent="0.3">
      <c r="A440" t="s">
        <v>468</v>
      </c>
      <c r="B440" t="s">
        <v>53</v>
      </c>
      <c r="C440" t="s">
        <v>21</v>
      </c>
      <c r="D440" s="2" t="s">
        <v>16</v>
      </c>
      <c r="E440" s="2">
        <v>257</v>
      </c>
      <c r="F440">
        <v>1598.94</v>
      </c>
      <c r="G440">
        <v>410927.58</v>
      </c>
    </row>
    <row r="441" spans="1:7" x14ac:dyDescent="0.3">
      <c r="A441" t="s">
        <v>469</v>
      </c>
      <c r="B441" t="s">
        <v>14</v>
      </c>
      <c r="C441" t="s">
        <v>28</v>
      </c>
      <c r="D441" s="2" t="s">
        <v>16</v>
      </c>
      <c r="E441" s="2">
        <v>352</v>
      </c>
      <c r="F441">
        <v>726.09</v>
      </c>
      <c r="G441">
        <v>255583.68</v>
      </c>
    </row>
    <row r="442" spans="1:7" x14ac:dyDescent="0.3">
      <c r="A442" t="s">
        <v>470</v>
      </c>
      <c r="B442" t="s">
        <v>51</v>
      </c>
      <c r="C442" t="s">
        <v>24</v>
      </c>
      <c r="D442" s="2" t="s">
        <v>10</v>
      </c>
      <c r="E442" s="2">
        <v>293</v>
      </c>
      <c r="F442">
        <v>1424.76</v>
      </c>
      <c r="G442">
        <v>417454.68</v>
      </c>
    </row>
    <row r="443" spans="1:7" x14ac:dyDescent="0.3">
      <c r="A443" t="s">
        <v>471</v>
      </c>
      <c r="B443" t="s">
        <v>44</v>
      </c>
      <c r="C443" t="s">
        <v>70</v>
      </c>
      <c r="D443" s="2" t="s">
        <v>16</v>
      </c>
      <c r="E443" s="2">
        <v>209</v>
      </c>
      <c r="F443">
        <v>1221.6099999999999</v>
      </c>
      <c r="G443">
        <v>255316.49</v>
      </c>
    </row>
    <row r="444" spans="1:7" x14ac:dyDescent="0.3">
      <c r="A444" t="s">
        <v>472</v>
      </c>
      <c r="B444" t="s">
        <v>20</v>
      </c>
      <c r="C444" t="s">
        <v>24</v>
      </c>
      <c r="D444" s="2" t="s">
        <v>16</v>
      </c>
      <c r="E444" s="2">
        <v>282</v>
      </c>
      <c r="F444">
        <v>897.97</v>
      </c>
      <c r="G444">
        <v>253227.54</v>
      </c>
    </row>
    <row r="445" spans="1:7" x14ac:dyDescent="0.3">
      <c r="A445" t="s">
        <v>473</v>
      </c>
      <c r="B445" t="s">
        <v>44</v>
      </c>
      <c r="C445" t="s">
        <v>15</v>
      </c>
      <c r="D445" s="2" t="s">
        <v>16</v>
      </c>
      <c r="E445" s="2">
        <v>411</v>
      </c>
      <c r="F445">
        <v>1904.72</v>
      </c>
      <c r="G445">
        <v>782839.92</v>
      </c>
    </row>
    <row r="446" spans="1:7" x14ac:dyDescent="0.3">
      <c r="A446" t="s">
        <v>474</v>
      </c>
      <c r="B446" t="s">
        <v>23</v>
      </c>
      <c r="C446" t="s">
        <v>28</v>
      </c>
      <c r="D446" s="2" t="s">
        <v>10</v>
      </c>
      <c r="E446" s="2">
        <v>235</v>
      </c>
      <c r="F446">
        <v>1514.56</v>
      </c>
      <c r="G446">
        <v>355921.6</v>
      </c>
    </row>
    <row r="447" spans="1:7" x14ac:dyDescent="0.3">
      <c r="A447" t="s">
        <v>475</v>
      </c>
      <c r="B447" t="s">
        <v>8</v>
      </c>
      <c r="C447" t="s">
        <v>9</v>
      </c>
      <c r="D447" s="2" t="s">
        <v>16</v>
      </c>
      <c r="E447" s="2">
        <v>110</v>
      </c>
      <c r="F447">
        <v>295.16000000000003</v>
      </c>
      <c r="G447">
        <v>32467.599999999999</v>
      </c>
    </row>
    <row r="448" spans="1:7" x14ac:dyDescent="0.3">
      <c r="A448" t="s">
        <v>476</v>
      </c>
      <c r="B448" t="s">
        <v>23</v>
      </c>
      <c r="C448" t="s">
        <v>15</v>
      </c>
      <c r="D448" s="2" t="s">
        <v>10</v>
      </c>
      <c r="E448" s="2">
        <v>239</v>
      </c>
      <c r="F448">
        <v>1933.79</v>
      </c>
      <c r="G448">
        <v>462175.81</v>
      </c>
    </row>
    <row r="449" spans="1:7" x14ac:dyDescent="0.3">
      <c r="A449" t="s">
        <v>477</v>
      </c>
      <c r="B449" t="s">
        <v>18</v>
      </c>
      <c r="C449" t="s">
        <v>15</v>
      </c>
      <c r="D449" s="2" t="s">
        <v>10</v>
      </c>
      <c r="E449" s="2">
        <v>50</v>
      </c>
      <c r="F449">
        <v>1428.96</v>
      </c>
      <c r="G449">
        <v>71448</v>
      </c>
    </row>
    <row r="450" spans="1:7" x14ac:dyDescent="0.3">
      <c r="A450" t="s">
        <v>478</v>
      </c>
      <c r="B450" t="s">
        <v>14</v>
      </c>
      <c r="C450" t="s">
        <v>26</v>
      </c>
      <c r="D450" s="2" t="s">
        <v>10</v>
      </c>
      <c r="E450" s="2">
        <v>194</v>
      </c>
      <c r="F450">
        <v>895.42</v>
      </c>
      <c r="G450">
        <v>173711.48</v>
      </c>
    </row>
    <row r="451" spans="1:7" x14ac:dyDescent="0.3">
      <c r="A451" t="s">
        <v>479</v>
      </c>
      <c r="B451" t="s">
        <v>12</v>
      </c>
      <c r="C451" t="s">
        <v>24</v>
      </c>
      <c r="D451" s="2" t="s">
        <v>16</v>
      </c>
      <c r="E451" s="2">
        <v>96</v>
      </c>
      <c r="F451">
        <v>1223.43</v>
      </c>
      <c r="G451">
        <v>117449.28</v>
      </c>
    </row>
    <row r="452" spans="1:7" x14ac:dyDescent="0.3">
      <c r="A452" t="s">
        <v>480</v>
      </c>
      <c r="B452" t="s">
        <v>18</v>
      </c>
      <c r="C452" t="s">
        <v>15</v>
      </c>
      <c r="D452" s="2" t="s">
        <v>10</v>
      </c>
      <c r="E452" s="2">
        <v>175</v>
      </c>
      <c r="F452">
        <v>462.22</v>
      </c>
      <c r="G452">
        <v>80888.5</v>
      </c>
    </row>
    <row r="453" spans="1:7" x14ac:dyDescent="0.3">
      <c r="A453" t="s">
        <v>481</v>
      </c>
      <c r="B453" t="s">
        <v>57</v>
      </c>
      <c r="C453" t="s">
        <v>15</v>
      </c>
      <c r="D453" s="2" t="s">
        <v>10</v>
      </c>
      <c r="E453" s="2">
        <v>425</v>
      </c>
      <c r="F453">
        <v>116.47</v>
      </c>
      <c r="G453">
        <v>49499.75</v>
      </c>
    </row>
    <row r="454" spans="1:7" x14ac:dyDescent="0.3">
      <c r="A454" t="s">
        <v>482</v>
      </c>
      <c r="B454" t="s">
        <v>12</v>
      </c>
      <c r="C454" t="s">
        <v>26</v>
      </c>
      <c r="D454" s="2" t="s">
        <v>16</v>
      </c>
      <c r="E454" s="2">
        <v>323</v>
      </c>
      <c r="F454">
        <v>155.83000000000001</v>
      </c>
      <c r="G454">
        <v>50333.09</v>
      </c>
    </row>
    <row r="455" spans="1:7" x14ac:dyDescent="0.3">
      <c r="A455" t="s">
        <v>483</v>
      </c>
      <c r="B455" t="s">
        <v>53</v>
      </c>
      <c r="C455" t="s">
        <v>21</v>
      </c>
      <c r="D455" s="2" t="s">
        <v>10</v>
      </c>
      <c r="E455" s="2">
        <v>396</v>
      </c>
      <c r="F455">
        <v>225.07</v>
      </c>
      <c r="G455">
        <v>89127.72</v>
      </c>
    </row>
    <row r="456" spans="1:7" x14ac:dyDescent="0.3">
      <c r="A456" t="s">
        <v>484</v>
      </c>
      <c r="B456" t="s">
        <v>8</v>
      </c>
      <c r="C456" t="s">
        <v>70</v>
      </c>
      <c r="D456" s="2" t="s">
        <v>10</v>
      </c>
      <c r="E456" s="2">
        <v>290</v>
      </c>
      <c r="F456">
        <v>1495.88</v>
      </c>
      <c r="G456">
        <v>433805.2</v>
      </c>
    </row>
    <row r="457" spans="1:7" x14ac:dyDescent="0.3">
      <c r="A457" t="s">
        <v>485</v>
      </c>
      <c r="B457" t="s">
        <v>14</v>
      </c>
      <c r="C457" t="s">
        <v>59</v>
      </c>
      <c r="D457" s="2" t="s">
        <v>10</v>
      </c>
      <c r="E457" s="2">
        <v>202</v>
      </c>
      <c r="F457">
        <v>1118.22</v>
      </c>
      <c r="G457">
        <v>225880.44</v>
      </c>
    </row>
    <row r="458" spans="1:7" x14ac:dyDescent="0.3">
      <c r="A458" t="s">
        <v>486</v>
      </c>
      <c r="B458" t="s">
        <v>23</v>
      </c>
      <c r="C458" t="s">
        <v>70</v>
      </c>
      <c r="D458" s="2" t="s">
        <v>16</v>
      </c>
      <c r="E458" s="2">
        <v>446</v>
      </c>
      <c r="F458">
        <v>2054.67</v>
      </c>
      <c r="G458">
        <v>916382.82</v>
      </c>
    </row>
    <row r="459" spans="1:7" x14ac:dyDescent="0.3">
      <c r="A459" t="s">
        <v>487</v>
      </c>
      <c r="B459" t="s">
        <v>23</v>
      </c>
      <c r="C459" t="s">
        <v>37</v>
      </c>
      <c r="D459" s="2" t="s">
        <v>10</v>
      </c>
      <c r="E459" s="2">
        <v>392</v>
      </c>
      <c r="F459">
        <v>362.84</v>
      </c>
      <c r="G459">
        <v>142233.28</v>
      </c>
    </row>
    <row r="460" spans="1:7" x14ac:dyDescent="0.3">
      <c r="A460" t="s">
        <v>488</v>
      </c>
      <c r="B460" t="s">
        <v>57</v>
      </c>
      <c r="C460" t="s">
        <v>26</v>
      </c>
      <c r="D460" s="2" t="s">
        <v>16</v>
      </c>
      <c r="E460" s="2">
        <v>400</v>
      </c>
      <c r="F460">
        <v>559.23</v>
      </c>
      <c r="G460">
        <v>223692</v>
      </c>
    </row>
    <row r="461" spans="1:7" x14ac:dyDescent="0.3">
      <c r="A461" t="s">
        <v>489</v>
      </c>
      <c r="B461" t="s">
        <v>35</v>
      </c>
      <c r="C461" t="s">
        <v>37</v>
      </c>
      <c r="D461" s="2" t="s">
        <v>16</v>
      </c>
      <c r="E461" s="2">
        <v>490</v>
      </c>
      <c r="F461">
        <v>989.1</v>
      </c>
      <c r="G461">
        <v>484659</v>
      </c>
    </row>
    <row r="462" spans="1:7" x14ac:dyDescent="0.3">
      <c r="A462" t="s">
        <v>490</v>
      </c>
      <c r="B462" t="s">
        <v>14</v>
      </c>
      <c r="C462" t="s">
        <v>24</v>
      </c>
      <c r="D462" s="2" t="s">
        <v>10</v>
      </c>
      <c r="E462" s="2">
        <v>319</v>
      </c>
      <c r="F462">
        <v>1891.41</v>
      </c>
      <c r="G462">
        <v>603359.79</v>
      </c>
    </row>
    <row r="463" spans="1:7" x14ac:dyDescent="0.3">
      <c r="A463" t="s">
        <v>491</v>
      </c>
      <c r="B463" t="s">
        <v>14</v>
      </c>
      <c r="C463" t="s">
        <v>70</v>
      </c>
      <c r="D463" s="2" t="s">
        <v>10</v>
      </c>
      <c r="E463" s="2">
        <v>238</v>
      </c>
      <c r="F463">
        <v>2294.7199999999998</v>
      </c>
      <c r="G463">
        <v>546143.36</v>
      </c>
    </row>
    <row r="464" spans="1:7" x14ac:dyDescent="0.3">
      <c r="A464" t="s">
        <v>492</v>
      </c>
      <c r="B464" t="s">
        <v>35</v>
      </c>
      <c r="C464" t="s">
        <v>21</v>
      </c>
      <c r="D464" s="2" t="s">
        <v>16</v>
      </c>
      <c r="E464" s="2">
        <v>297</v>
      </c>
      <c r="F464">
        <v>1524.27</v>
      </c>
      <c r="G464">
        <v>452708.19</v>
      </c>
    </row>
    <row r="465" spans="1:7" x14ac:dyDescent="0.3">
      <c r="A465" t="s">
        <v>493</v>
      </c>
      <c r="B465" t="s">
        <v>14</v>
      </c>
      <c r="C465" t="s">
        <v>24</v>
      </c>
      <c r="D465" s="2" t="s">
        <v>10</v>
      </c>
      <c r="E465" s="2">
        <v>488</v>
      </c>
      <c r="F465">
        <v>899.16</v>
      </c>
      <c r="G465">
        <v>438790.08</v>
      </c>
    </row>
    <row r="466" spans="1:7" x14ac:dyDescent="0.3">
      <c r="A466" t="s">
        <v>494</v>
      </c>
      <c r="B466" t="s">
        <v>57</v>
      </c>
      <c r="C466" t="s">
        <v>9</v>
      </c>
      <c r="D466" s="2" t="s">
        <v>16</v>
      </c>
      <c r="E466" s="2">
        <v>481</v>
      </c>
      <c r="F466">
        <v>1486.08</v>
      </c>
      <c r="G466">
        <v>714804.48</v>
      </c>
    </row>
    <row r="467" spans="1:7" x14ac:dyDescent="0.3">
      <c r="A467" t="s">
        <v>495</v>
      </c>
      <c r="B467" t="s">
        <v>51</v>
      </c>
      <c r="C467" t="s">
        <v>28</v>
      </c>
      <c r="D467" s="2" t="s">
        <v>10</v>
      </c>
      <c r="E467" s="2">
        <v>102</v>
      </c>
      <c r="F467">
        <v>2248.0300000000002</v>
      </c>
      <c r="G467">
        <v>229299.06</v>
      </c>
    </row>
    <row r="468" spans="1:7" x14ac:dyDescent="0.3">
      <c r="A468" t="s">
        <v>496</v>
      </c>
      <c r="B468" t="s">
        <v>51</v>
      </c>
      <c r="C468" t="s">
        <v>32</v>
      </c>
      <c r="D468" s="2" t="s">
        <v>16</v>
      </c>
      <c r="E468" s="2">
        <v>93</v>
      </c>
      <c r="F468">
        <v>1528.95</v>
      </c>
      <c r="G468">
        <v>142192.35</v>
      </c>
    </row>
    <row r="469" spans="1:7" x14ac:dyDescent="0.3">
      <c r="A469" t="s">
        <v>497</v>
      </c>
      <c r="B469" t="s">
        <v>44</v>
      </c>
      <c r="C469" t="s">
        <v>26</v>
      </c>
      <c r="D469" s="2" t="s">
        <v>10</v>
      </c>
      <c r="E469" s="2">
        <v>296</v>
      </c>
      <c r="F469">
        <v>1415.81</v>
      </c>
      <c r="G469">
        <v>419079.76</v>
      </c>
    </row>
    <row r="470" spans="1:7" x14ac:dyDescent="0.3">
      <c r="A470" t="s">
        <v>498</v>
      </c>
      <c r="B470" t="s">
        <v>8</v>
      </c>
      <c r="C470" t="s">
        <v>26</v>
      </c>
      <c r="D470" s="2" t="s">
        <v>16</v>
      </c>
      <c r="E470" s="2">
        <v>80</v>
      </c>
      <c r="F470">
        <v>2379.66</v>
      </c>
      <c r="G470">
        <v>190372.8</v>
      </c>
    </row>
    <row r="471" spans="1:7" x14ac:dyDescent="0.3">
      <c r="A471" t="s">
        <v>499</v>
      </c>
      <c r="B471" t="s">
        <v>14</v>
      </c>
      <c r="C471" t="s">
        <v>9</v>
      </c>
      <c r="D471" s="2" t="s">
        <v>16</v>
      </c>
      <c r="E471" s="2">
        <v>202</v>
      </c>
      <c r="F471">
        <v>1484.97</v>
      </c>
      <c r="G471">
        <v>299963.94</v>
      </c>
    </row>
    <row r="472" spans="1:7" x14ac:dyDescent="0.3">
      <c r="A472" t="s">
        <v>500</v>
      </c>
      <c r="B472" t="s">
        <v>12</v>
      </c>
      <c r="C472" t="s">
        <v>32</v>
      </c>
      <c r="D472" s="2" t="s">
        <v>10</v>
      </c>
      <c r="E472" s="2">
        <v>443</v>
      </c>
      <c r="F472">
        <v>1137.04</v>
      </c>
      <c r="G472">
        <v>503708.72</v>
      </c>
    </row>
    <row r="473" spans="1:7" x14ac:dyDescent="0.3">
      <c r="A473" t="s">
        <v>501</v>
      </c>
      <c r="B473" t="s">
        <v>18</v>
      </c>
      <c r="C473" t="s">
        <v>32</v>
      </c>
      <c r="D473" s="2" t="s">
        <v>10</v>
      </c>
      <c r="E473" s="2">
        <v>83</v>
      </c>
      <c r="F473">
        <v>492.6</v>
      </c>
      <c r="G473">
        <v>40885.800000000003</v>
      </c>
    </row>
    <row r="474" spans="1:7" x14ac:dyDescent="0.3">
      <c r="A474" t="s">
        <v>502</v>
      </c>
      <c r="B474" t="s">
        <v>53</v>
      </c>
      <c r="C474" t="s">
        <v>32</v>
      </c>
      <c r="D474" s="2" t="s">
        <v>16</v>
      </c>
      <c r="E474" s="2">
        <v>390</v>
      </c>
      <c r="F474">
        <v>889.23</v>
      </c>
      <c r="G474">
        <v>346799.7</v>
      </c>
    </row>
    <row r="475" spans="1:7" x14ac:dyDescent="0.3">
      <c r="A475" t="s">
        <v>503</v>
      </c>
      <c r="B475" t="s">
        <v>53</v>
      </c>
      <c r="C475" t="s">
        <v>37</v>
      </c>
      <c r="D475" s="2" t="s">
        <v>16</v>
      </c>
      <c r="E475" s="2">
        <v>127</v>
      </c>
      <c r="F475">
        <v>1842.76</v>
      </c>
      <c r="G475">
        <v>234030.52</v>
      </c>
    </row>
    <row r="476" spans="1:7" x14ac:dyDescent="0.3">
      <c r="A476" t="s">
        <v>504</v>
      </c>
      <c r="B476" t="s">
        <v>20</v>
      </c>
      <c r="C476" t="s">
        <v>32</v>
      </c>
      <c r="D476" s="2" t="s">
        <v>10</v>
      </c>
      <c r="E476" s="2">
        <v>176</v>
      </c>
      <c r="F476">
        <v>2258.64</v>
      </c>
      <c r="G476">
        <v>397520.64000000001</v>
      </c>
    </row>
    <row r="477" spans="1:7" x14ac:dyDescent="0.3">
      <c r="A477" t="s">
        <v>505</v>
      </c>
      <c r="B477" t="s">
        <v>57</v>
      </c>
      <c r="C477" t="s">
        <v>37</v>
      </c>
      <c r="D477" s="2" t="s">
        <v>10</v>
      </c>
      <c r="E477" s="2">
        <v>191</v>
      </c>
      <c r="F477">
        <v>1023.79</v>
      </c>
      <c r="G477">
        <v>195543.89</v>
      </c>
    </row>
    <row r="478" spans="1:7" x14ac:dyDescent="0.3">
      <c r="A478" t="s">
        <v>506</v>
      </c>
      <c r="B478" t="s">
        <v>57</v>
      </c>
      <c r="C478" t="s">
        <v>26</v>
      </c>
      <c r="D478" s="2" t="s">
        <v>10</v>
      </c>
      <c r="E478" s="2">
        <v>73</v>
      </c>
      <c r="F478">
        <v>2306.71</v>
      </c>
      <c r="G478">
        <v>168389.83</v>
      </c>
    </row>
    <row r="479" spans="1:7" x14ac:dyDescent="0.3">
      <c r="A479" t="s">
        <v>507</v>
      </c>
      <c r="B479" t="s">
        <v>12</v>
      </c>
      <c r="C479" t="s">
        <v>70</v>
      </c>
      <c r="D479" s="2" t="s">
        <v>10</v>
      </c>
      <c r="E479" s="2">
        <v>356</v>
      </c>
      <c r="F479">
        <v>1104.19</v>
      </c>
      <c r="G479">
        <v>393091.64</v>
      </c>
    </row>
    <row r="480" spans="1:7" x14ac:dyDescent="0.3">
      <c r="A480" t="s">
        <v>508</v>
      </c>
      <c r="B480" t="s">
        <v>57</v>
      </c>
      <c r="C480" t="s">
        <v>15</v>
      </c>
      <c r="D480" s="2" t="s">
        <v>10</v>
      </c>
      <c r="E480" s="2">
        <v>436</v>
      </c>
      <c r="F480">
        <v>1782.62</v>
      </c>
      <c r="G480">
        <v>777222.32</v>
      </c>
    </row>
    <row r="481" spans="1:7" x14ac:dyDescent="0.3">
      <c r="A481" t="s">
        <v>509</v>
      </c>
      <c r="B481" t="s">
        <v>12</v>
      </c>
      <c r="C481" t="s">
        <v>70</v>
      </c>
      <c r="D481" s="2" t="s">
        <v>16</v>
      </c>
      <c r="E481" s="2">
        <v>306</v>
      </c>
      <c r="F481">
        <v>219.63</v>
      </c>
      <c r="G481">
        <v>67206.78</v>
      </c>
    </row>
    <row r="482" spans="1:7" x14ac:dyDescent="0.3">
      <c r="A482" t="s">
        <v>510</v>
      </c>
      <c r="B482" t="s">
        <v>51</v>
      </c>
      <c r="C482" t="s">
        <v>26</v>
      </c>
      <c r="D482" s="2" t="s">
        <v>16</v>
      </c>
      <c r="E482" s="2">
        <v>180</v>
      </c>
      <c r="F482">
        <v>892.68</v>
      </c>
      <c r="G482">
        <v>160682.4</v>
      </c>
    </row>
    <row r="483" spans="1:7" x14ac:dyDescent="0.3">
      <c r="A483" t="s">
        <v>511</v>
      </c>
      <c r="B483" t="s">
        <v>44</v>
      </c>
      <c r="C483" t="s">
        <v>15</v>
      </c>
      <c r="D483" s="2" t="s">
        <v>16</v>
      </c>
      <c r="E483" s="2">
        <v>169</v>
      </c>
      <c r="F483">
        <v>735.03</v>
      </c>
      <c r="G483">
        <v>124220.07</v>
      </c>
    </row>
    <row r="484" spans="1:7" x14ac:dyDescent="0.3">
      <c r="A484" t="s">
        <v>512</v>
      </c>
      <c r="B484" t="s">
        <v>14</v>
      </c>
      <c r="C484" t="s">
        <v>32</v>
      </c>
      <c r="D484" s="2" t="s">
        <v>10</v>
      </c>
      <c r="E484" s="2">
        <v>265</v>
      </c>
      <c r="F484">
        <v>841.5</v>
      </c>
      <c r="G484">
        <v>222997.5</v>
      </c>
    </row>
    <row r="485" spans="1:7" x14ac:dyDescent="0.3">
      <c r="A485" t="s">
        <v>513</v>
      </c>
      <c r="B485" t="s">
        <v>57</v>
      </c>
      <c r="C485" t="s">
        <v>28</v>
      </c>
      <c r="D485" s="2" t="s">
        <v>10</v>
      </c>
      <c r="E485" s="2">
        <v>370</v>
      </c>
      <c r="F485">
        <v>2119.5300000000002</v>
      </c>
      <c r="G485">
        <v>784226.1</v>
      </c>
    </row>
    <row r="486" spans="1:7" x14ac:dyDescent="0.3">
      <c r="A486" t="s">
        <v>514</v>
      </c>
      <c r="B486" t="s">
        <v>44</v>
      </c>
      <c r="C486" t="s">
        <v>70</v>
      </c>
      <c r="D486" s="2" t="s">
        <v>10</v>
      </c>
      <c r="E486" s="2">
        <v>78</v>
      </c>
      <c r="F486">
        <v>1437.97</v>
      </c>
      <c r="G486">
        <v>112161.66</v>
      </c>
    </row>
    <row r="487" spans="1:7" x14ac:dyDescent="0.3">
      <c r="A487" t="s">
        <v>515</v>
      </c>
      <c r="B487" t="s">
        <v>44</v>
      </c>
      <c r="C487" t="s">
        <v>21</v>
      </c>
      <c r="D487" s="2" t="s">
        <v>10</v>
      </c>
      <c r="E487" s="2">
        <v>416</v>
      </c>
      <c r="F487">
        <v>477.15</v>
      </c>
      <c r="G487">
        <v>198494.4</v>
      </c>
    </row>
    <row r="488" spans="1:7" x14ac:dyDescent="0.3">
      <c r="A488" t="s">
        <v>516</v>
      </c>
      <c r="B488" t="s">
        <v>53</v>
      </c>
      <c r="C488" t="s">
        <v>37</v>
      </c>
      <c r="D488" s="2" t="s">
        <v>10</v>
      </c>
      <c r="E488" s="2">
        <v>230</v>
      </c>
      <c r="F488">
        <v>1249.22</v>
      </c>
      <c r="G488">
        <v>287320.59999999998</v>
      </c>
    </row>
    <row r="489" spans="1:7" x14ac:dyDescent="0.3">
      <c r="A489" t="s">
        <v>517</v>
      </c>
      <c r="B489" t="s">
        <v>51</v>
      </c>
      <c r="C489" t="s">
        <v>37</v>
      </c>
      <c r="D489" s="2" t="s">
        <v>10</v>
      </c>
      <c r="E489" s="2">
        <v>59</v>
      </c>
      <c r="F489">
        <v>1554.55</v>
      </c>
      <c r="G489">
        <v>91718.45</v>
      </c>
    </row>
    <row r="490" spans="1:7" x14ac:dyDescent="0.3">
      <c r="A490" t="s">
        <v>518</v>
      </c>
      <c r="B490" t="s">
        <v>51</v>
      </c>
      <c r="C490" t="s">
        <v>28</v>
      </c>
      <c r="D490" s="2" t="s">
        <v>10</v>
      </c>
      <c r="E490" s="2">
        <v>272</v>
      </c>
      <c r="F490">
        <v>1164.01</v>
      </c>
      <c r="G490">
        <v>316610.71999999997</v>
      </c>
    </row>
    <row r="491" spans="1:7" x14ac:dyDescent="0.3">
      <c r="A491" t="s">
        <v>519</v>
      </c>
      <c r="B491" t="s">
        <v>14</v>
      </c>
      <c r="C491" t="s">
        <v>24</v>
      </c>
      <c r="D491" s="2" t="s">
        <v>10</v>
      </c>
      <c r="E491" s="2">
        <v>466</v>
      </c>
      <c r="F491">
        <v>507.03</v>
      </c>
      <c r="G491">
        <v>236275.98</v>
      </c>
    </row>
    <row r="492" spans="1:7" x14ac:dyDescent="0.3">
      <c r="A492" t="s">
        <v>520</v>
      </c>
      <c r="B492" t="s">
        <v>53</v>
      </c>
      <c r="C492" t="s">
        <v>32</v>
      </c>
      <c r="D492" s="2" t="s">
        <v>16</v>
      </c>
      <c r="E492" s="2">
        <v>172</v>
      </c>
      <c r="F492">
        <v>1351.13</v>
      </c>
      <c r="G492">
        <v>232394.36</v>
      </c>
    </row>
    <row r="493" spans="1:7" x14ac:dyDescent="0.3">
      <c r="A493" t="s">
        <v>521</v>
      </c>
      <c r="B493" t="s">
        <v>51</v>
      </c>
      <c r="C493" t="s">
        <v>28</v>
      </c>
      <c r="D493" s="2" t="s">
        <v>16</v>
      </c>
      <c r="E493" s="2">
        <v>447</v>
      </c>
      <c r="F493">
        <v>1736.41</v>
      </c>
      <c r="G493">
        <v>776175.27</v>
      </c>
    </row>
    <row r="494" spans="1:7" x14ac:dyDescent="0.3">
      <c r="A494" t="s">
        <v>522</v>
      </c>
      <c r="B494" t="s">
        <v>57</v>
      </c>
      <c r="C494" t="s">
        <v>59</v>
      </c>
      <c r="D494" s="2" t="s">
        <v>10</v>
      </c>
      <c r="E494" s="2">
        <v>177</v>
      </c>
      <c r="F494">
        <v>822.22</v>
      </c>
      <c r="G494">
        <v>145532.94</v>
      </c>
    </row>
    <row r="495" spans="1:7" x14ac:dyDescent="0.3">
      <c r="A495" t="s">
        <v>523</v>
      </c>
      <c r="B495" t="s">
        <v>18</v>
      </c>
      <c r="C495" t="s">
        <v>32</v>
      </c>
      <c r="D495" s="2" t="s">
        <v>10</v>
      </c>
      <c r="E495" s="2">
        <v>434</v>
      </c>
      <c r="F495">
        <v>889.75</v>
      </c>
      <c r="G495">
        <v>386151.5</v>
      </c>
    </row>
    <row r="496" spans="1:7" x14ac:dyDescent="0.3">
      <c r="A496" t="s">
        <v>524</v>
      </c>
      <c r="B496" t="s">
        <v>12</v>
      </c>
      <c r="C496" t="s">
        <v>24</v>
      </c>
      <c r="D496" s="2" t="s">
        <v>10</v>
      </c>
      <c r="E496" s="2">
        <v>329</v>
      </c>
      <c r="F496">
        <v>1248</v>
      </c>
      <c r="G496">
        <v>410592</v>
      </c>
    </row>
    <row r="497" spans="1:7" x14ac:dyDescent="0.3">
      <c r="A497" t="s">
        <v>525</v>
      </c>
      <c r="B497" t="s">
        <v>23</v>
      </c>
      <c r="C497" t="s">
        <v>21</v>
      </c>
      <c r="D497" s="2" t="s">
        <v>16</v>
      </c>
      <c r="E497" s="2">
        <v>247</v>
      </c>
      <c r="F497">
        <v>1557.43</v>
      </c>
      <c r="G497">
        <v>384685.21</v>
      </c>
    </row>
    <row r="498" spans="1:7" x14ac:dyDescent="0.3">
      <c r="A498" t="s">
        <v>526</v>
      </c>
      <c r="B498" t="s">
        <v>20</v>
      </c>
      <c r="C498" t="s">
        <v>32</v>
      </c>
      <c r="D498" s="2" t="s">
        <v>10</v>
      </c>
      <c r="E498" s="2">
        <v>398</v>
      </c>
      <c r="F498">
        <v>1449.43</v>
      </c>
      <c r="G498">
        <v>576873.14</v>
      </c>
    </row>
    <row r="499" spans="1:7" x14ac:dyDescent="0.3">
      <c r="A499" t="s">
        <v>527</v>
      </c>
      <c r="B499" t="s">
        <v>18</v>
      </c>
      <c r="C499" t="s">
        <v>26</v>
      </c>
      <c r="D499" s="2" t="s">
        <v>16</v>
      </c>
      <c r="E499" s="2">
        <v>487</v>
      </c>
      <c r="F499">
        <v>573.84</v>
      </c>
      <c r="G499">
        <v>279460.08</v>
      </c>
    </row>
    <row r="500" spans="1:7" x14ac:dyDescent="0.3">
      <c r="A500" t="s">
        <v>528</v>
      </c>
      <c r="B500" t="s">
        <v>44</v>
      </c>
      <c r="C500" t="s">
        <v>59</v>
      </c>
      <c r="D500" s="2" t="s">
        <v>16</v>
      </c>
      <c r="E500" s="2">
        <v>231</v>
      </c>
      <c r="F500">
        <v>588.88</v>
      </c>
      <c r="G500">
        <v>136031.28</v>
      </c>
    </row>
    <row r="501" spans="1:7" x14ac:dyDescent="0.3">
      <c r="A501" t="s">
        <v>529</v>
      </c>
      <c r="B501" t="s">
        <v>53</v>
      </c>
      <c r="C501" t="s">
        <v>21</v>
      </c>
      <c r="D501" s="2" t="s">
        <v>16</v>
      </c>
      <c r="E501" s="2">
        <v>155</v>
      </c>
      <c r="F501">
        <v>558.5</v>
      </c>
      <c r="G501">
        <v>86567.5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>
      <selection activeCell="F1" sqref="F1"/>
    </sheetView>
  </sheetViews>
  <sheetFormatPr defaultRowHeight="14.4" x14ac:dyDescent="0.3"/>
  <cols>
    <col min="1" max="3" width="18" customWidth="1"/>
    <col min="4" max="5" width="18" style="2" customWidth="1"/>
    <col min="6" max="7" width="1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s="2" t="s">
        <v>10</v>
      </c>
      <c r="E2" s="2">
        <v>163</v>
      </c>
      <c r="F2">
        <v>693.12</v>
      </c>
      <c r="G2">
        <v>112978.56</v>
      </c>
    </row>
    <row r="3" spans="1:7" x14ac:dyDescent="0.3">
      <c r="A3" t="s">
        <v>11</v>
      </c>
      <c r="B3" t="s">
        <v>12</v>
      </c>
      <c r="C3" t="s">
        <v>9</v>
      </c>
      <c r="D3" s="2" t="s">
        <v>10</v>
      </c>
      <c r="E3" s="2">
        <v>499</v>
      </c>
      <c r="F3">
        <v>469.31</v>
      </c>
      <c r="G3">
        <v>234185.69</v>
      </c>
    </row>
    <row r="4" spans="1:7" x14ac:dyDescent="0.3">
      <c r="A4" t="s">
        <v>13</v>
      </c>
      <c r="B4" t="s">
        <v>14</v>
      </c>
      <c r="C4" t="s">
        <v>15</v>
      </c>
      <c r="D4" s="2" t="s">
        <v>16</v>
      </c>
      <c r="E4" s="2">
        <v>360</v>
      </c>
      <c r="F4">
        <v>2419.9699999999998</v>
      </c>
      <c r="G4">
        <v>871189.2</v>
      </c>
    </row>
    <row r="5" spans="1:7" x14ac:dyDescent="0.3">
      <c r="A5" t="s">
        <v>17</v>
      </c>
      <c r="B5" t="s">
        <v>18</v>
      </c>
      <c r="C5" t="s">
        <v>9</v>
      </c>
      <c r="D5" s="2" t="s">
        <v>16</v>
      </c>
      <c r="E5" s="2">
        <v>160</v>
      </c>
      <c r="F5">
        <v>664.2</v>
      </c>
      <c r="G5">
        <v>106272</v>
      </c>
    </row>
    <row r="6" spans="1:7" x14ac:dyDescent="0.3">
      <c r="A6" t="s">
        <v>19</v>
      </c>
      <c r="B6" t="s">
        <v>20</v>
      </c>
      <c r="C6" t="s">
        <v>21</v>
      </c>
      <c r="D6" s="2" t="s">
        <v>10</v>
      </c>
      <c r="E6" s="2">
        <v>404</v>
      </c>
      <c r="F6">
        <v>2019.7</v>
      </c>
      <c r="G6">
        <v>815958.8</v>
      </c>
    </row>
    <row r="7" spans="1:7" x14ac:dyDescent="0.3">
      <c r="A7" t="s">
        <v>22</v>
      </c>
      <c r="B7" t="s">
        <v>23</v>
      </c>
      <c r="C7" t="s">
        <v>24</v>
      </c>
      <c r="D7" s="2" t="s">
        <v>16</v>
      </c>
      <c r="E7" s="2">
        <v>397</v>
      </c>
      <c r="F7">
        <v>2020.89</v>
      </c>
      <c r="G7">
        <v>802293.33</v>
      </c>
    </row>
    <row r="8" spans="1:7" x14ac:dyDescent="0.3">
      <c r="A8" t="s">
        <v>25</v>
      </c>
      <c r="B8" t="s">
        <v>8</v>
      </c>
      <c r="C8" t="s">
        <v>26</v>
      </c>
      <c r="D8" s="2" t="s">
        <v>16</v>
      </c>
      <c r="E8" s="2">
        <v>306</v>
      </c>
      <c r="F8">
        <v>278.22000000000003</v>
      </c>
      <c r="G8">
        <v>85135.32</v>
      </c>
    </row>
    <row r="9" spans="1:7" x14ac:dyDescent="0.3">
      <c r="A9" t="s">
        <v>27</v>
      </c>
      <c r="B9" t="s">
        <v>20</v>
      </c>
      <c r="C9" t="s">
        <v>28</v>
      </c>
      <c r="D9" s="2" t="s">
        <v>16</v>
      </c>
      <c r="E9" s="2">
        <v>266</v>
      </c>
      <c r="F9">
        <v>743.35</v>
      </c>
      <c r="G9">
        <v>192527.65</v>
      </c>
    </row>
    <row r="10" spans="1:7" x14ac:dyDescent="0.3">
      <c r="A10" t="s">
        <v>29</v>
      </c>
      <c r="B10" t="s">
        <v>12</v>
      </c>
      <c r="C10" t="s">
        <v>28</v>
      </c>
      <c r="D10" s="2" t="s">
        <v>10</v>
      </c>
      <c r="E10" s="2">
        <v>378</v>
      </c>
      <c r="F10">
        <v>1503.46</v>
      </c>
      <c r="G10">
        <v>560790.57999999996</v>
      </c>
    </row>
    <row r="11" spans="1:7" x14ac:dyDescent="0.3">
      <c r="A11" t="s">
        <v>30</v>
      </c>
      <c r="B11" t="s">
        <v>20</v>
      </c>
      <c r="C11" t="s">
        <v>26</v>
      </c>
      <c r="D11" s="2" t="s">
        <v>10</v>
      </c>
      <c r="E11" s="2">
        <v>417</v>
      </c>
      <c r="F11">
        <v>445.4</v>
      </c>
      <c r="G11">
        <v>185731.8</v>
      </c>
    </row>
    <row r="12" spans="1:7" x14ac:dyDescent="0.3">
      <c r="A12" t="s">
        <v>31</v>
      </c>
      <c r="B12" t="s">
        <v>18</v>
      </c>
      <c r="C12" t="s">
        <v>32</v>
      </c>
      <c r="D12" s="2" t="s">
        <v>10</v>
      </c>
      <c r="E12" s="2">
        <v>368</v>
      </c>
      <c r="F12">
        <v>2438.64</v>
      </c>
      <c r="G12">
        <v>897419.52</v>
      </c>
    </row>
    <row r="13" spans="1:7" x14ac:dyDescent="0.3">
      <c r="A13" t="s">
        <v>33</v>
      </c>
      <c r="B13" t="s">
        <v>8</v>
      </c>
      <c r="C13" t="s">
        <v>21</v>
      </c>
      <c r="D13" s="2" t="s">
        <v>10</v>
      </c>
      <c r="E13" s="2">
        <v>382</v>
      </c>
      <c r="F13">
        <v>1139.26</v>
      </c>
      <c r="G13">
        <v>435197.32</v>
      </c>
    </row>
    <row r="14" spans="1:7" x14ac:dyDescent="0.3">
      <c r="A14" t="s">
        <v>34</v>
      </c>
      <c r="B14" t="s">
        <v>35</v>
      </c>
      <c r="C14" t="s">
        <v>21</v>
      </c>
      <c r="D14" s="2" t="s">
        <v>16</v>
      </c>
      <c r="E14" s="2">
        <v>487</v>
      </c>
      <c r="F14">
        <v>1053.07</v>
      </c>
      <c r="G14">
        <v>512845.09</v>
      </c>
    </row>
    <row r="15" spans="1:7" x14ac:dyDescent="0.3">
      <c r="A15" t="s">
        <v>36</v>
      </c>
      <c r="B15" t="s">
        <v>20</v>
      </c>
      <c r="C15" t="s">
        <v>37</v>
      </c>
      <c r="D15" s="2" t="s">
        <v>16</v>
      </c>
      <c r="E15" s="2">
        <v>297</v>
      </c>
      <c r="F15">
        <v>103.12</v>
      </c>
      <c r="G15">
        <v>30626.639999999999</v>
      </c>
    </row>
    <row r="16" spans="1:7" x14ac:dyDescent="0.3">
      <c r="A16" t="s">
        <v>38</v>
      </c>
      <c r="B16" t="s">
        <v>35</v>
      </c>
      <c r="C16" t="s">
        <v>21</v>
      </c>
      <c r="D16" s="2" t="s">
        <v>16</v>
      </c>
      <c r="E16" s="2">
        <v>200</v>
      </c>
      <c r="F16">
        <v>1128.93</v>
      </c>
      <c r="G16">
        <v>225786</v>
      </c>
    </row>
    <row r="17" spans="1:7" x14ac:dyDescent="0.3">
      <c r="A17" t="s">
        <v>39</v>
      </c>
      <c r="B17" t="s">
        <v>14</v>
      </c>
      <c r="C17" t="s">
        <v>37</v>
      </c>
      <c r="D17" s="2" t="s">
        <v>16</v>
      </c>
      <c r="E17" s="2">
        <v>201</v>
      </c>
      <c r="F17">
        <v>1135.19</v>
      </c>
      <c r="G17">
        <v>228173.19</v>
      </c>
    </row>
    <row r="18" spans="1:7" x14ac:dyDescent="0.3">
      <c r="A18" t="s">
        <v>40</v>
      </c>
      <c r="B18" t="s">
        <v>14</v>
      </c>
      <c r="C18" t="s">
        <v>24</v>
      </c>
      <c r="D18" s="2" t="s">
        <v>16</v>
      </c>
      <c r="E18" s="2">
        <v>127</v>
      </c>
      <c r="F18">
        <v>1302.5</v>
      </c>
      <c r="G18">
        <v>165417.5</v>
      </c>
    </row>
    <row r="19" spans="1:7" x14ac:dyDescent="0.3">
      <c r="A19" t="s">
        <v>41</v>
      </c>
      <c r="B19" t="s">
        <v>35</v>
      </c>
      <c r="C19" t="s">
        <v>26</v>
      </c>
      <c r="D19" s="2" t="s">
        <v>10</v>
      </c>
      <c r="E19" s="2">
        <v>316</v>
      </c>
      <c r="F19">
        <v>540.1</v>
      </c>
      <c r="G19">
        <v>170671.6</v>
      </c>
    </row>
    <row r="20" spans="1:7" x14ac:dyDescent="0.3">
      <c r="A20" t="s">
        <v>42</v>
      </c>
      <c r="B20" t="s">
        <v>23</v>
      </c>
      <c r="C20" t="s">
        <v>15</v>
      </c>
      <c r="D20" s="2" t="s">
        <v>16</v>
      </c>
      <c r="E20" s="2">
        <v>326</v>
      </c>
      <c r="F20">
        <v>2244.84</v>
      </c>
      <c r="G20">
        <v>711614.28</v>
      </c>
    </row>
    <row r="21" spans="1:7" x14ac:dyDescent="0.3">
      <c r="A21" t="s">
        <v>43</v>
      </c>
      <c r="B21" t="s">
        <v>44</v>
      </c>
      <c r="C21" t="s">
        <v>26</v>
      </c>
      <c r="D21" s="2" t="s">
        <v>10</v>
      </c>
      <c r="E21" s="2">
        <v>274</v>
      </c>
      <c r="F21">
        <v>1369.33</v>
      </c>
      <c r="G21">
        <v>375196.42</v>
      </c>
    </row>
    <row r="22" spans="1:7" x14ac:dyDescent="0.3">
      <c r="A22" t="s">
        <v>45</v>
      </c>
      <c r="B22" t="s">
        <v>14</v>
      </c>
      <c r="C22" t="s">
        <v>28</v>
      </c>
      <c r="D22" s="2" t="s">
        <v>16</v>
      </c>
      <c r="E22" s="2">
        <v>162</v>
      </c>
      <c r="F22">
        <v>1846.87</v>
      </c>
      <c r="G22">
        <v>299192.94</v>
      </c>
    </row>
    <row r="23" spans="1:7" x14ac:dyDescent="0.3">
      <c r="A23" t="s">
        <v>46</v>
      </c>
      <c r="B23" t="s">
        <v>12</v>
      </c>
      <c r="C23" t="s">
        <v>24</v>
      </c>
      <c r="D23" s="2" t="s">
        <v>10</v>
      </c>
      <c r="E23" s="2">
        <v>444</v>
      </c>
      <c r="F23">
        <v>1976.5</v>
      </c>
      <c r="G23">
        <v>877566</v>
      </c>
    </row>
    <row r="24" spans="1:7" x14ac:dyDescent="0.3">
      <c r="A24" t="s">
        <v>47</v>
      </c>
      <c r="B24" t="s">
        <v>18</v>
      </c>
      <c r="C24" t="s">
        <v>24</v>
      </c>
      <c r="D24" s="2" t="s">
        <v>16</v>
      </c>
      <c r="E24" s="2">
        <v>400</v>
      </c>
      <c r="F24">
        <v>364.8</v>
      </c>
      <c r="G24">
        <v>145920</v>
      </c>
    </row>
    <row r="25" spans="1:7" x14ac:dyDescent="0.3">
      <c r="A25" t="s">
        <v>48</v>
      </c>
      <c r="B25" t="s">
        <v>18</v>
      </c>
      <c r="C25" t="s">
        <v>28</v>
      </c>
      <c r="D25" s="2" t="s">
        <v>10</v>
      </c>
      <c r="E25" s="2">
        <v>421</v>
      </c>
      <c r="F25">
        <v>1053.75</v>
      </c>
      <c r="G25">
        <v>443628.75</v>
      </c>
    </row>
    <row r="26" spans="1:7" x14ac:dyDescent="0.3">
      <c r="A26" t="s">
        <v>49</v>
      </c>
      <c r="B26" t="s">
        <v>12</v>
      </c>
      <c r="C26" t="s">
        <v>26</v>
      </c>
      <c r="D26" s="2" t="s">
        <v>10</v>
      </c>
      <c r="E26" s="2">
        <v>320</v>
      </c>
      <c r="F26">
        <v>1697.38</v>
      </c>
      <c r="G26">
        <v>543161.59999999998</v>
      </c>
    </row>
    <row r="27" spans="1:7" x14ac:dyDescent="0.3">
      <c r="A27" t="s">
        <v>50</v>
      </c>
      <c r="B27" t="s">
        <v>51</v>
      </c>
      <c r="C27" t="s">
        <v>32</v>
      </c>
      <c r="D27" s="2" t="s">
        <v>10</v>
      </c>
      <c r="E27" s="2">
        <v>271</v>
      </c>
      <c r="F27">
        <v>2043.29</v>
      </c>
      <c r="G27">
        <v>553731.59</v>
      </c>
    </row>
    <row r="28" spans="1:7" x14ac:dyDescent="0.3">
      <c r="A28" t="s">
        <v>52</v>
      </c>
      <c r="B28" t="s">
        <v>53</v>
      </c>
      <c r="C28" t="s">
        <v>9</v>
      </c>
      <c r="D28" s="2" t="s">
        <v>10</v>
      </c>
      <c r="E28" s="2">
        <v>203</v>
      </c>
      <c r="F28">
        <v>553.78</v>
      </c>
      <c r="G28">
        <v>112417.34</v>
      </c>
    </row>
    <row r="29" spans="1:7" x14ac:dyDescent="0.3">
      <c r="A29" t="s">
        <v>54</v>
      </c>
      <c r="B29" t="s">
        <v>12</v>
      </c>
      <c r="C29" t="s">
        <v>15</v>
      </c>
      <c r="D29" s="2" t="s">
        <v>16</v>
      </c>
      <c r="E29" s="2">
        <v>268</v>
      </c>
      <c r="F29">
        <v>1833.7</v>
      </c>
      <c r="G29">
        <v>491431.6</v>
      </c>
    </row>
    <row r="30" spans="1:7" x14ac:dyDescent="0.3">
      <c r="A30" t="s">
        <v>55</v>
      </c>
      <c r="B30" t="s">
        <v>20</v>
      </c>
      <c r="C30" t="s">
        <v>28</v>
      </c>
      <c r="D30" s="2" t="s">
        <v>10</v>
      </c>
      <c r="E30" s="2">
        <v>330</v>
      </c>
      <c r="F30">
        <v>1585.31</v>
      </c>
      <c r="G30">
        <v>523152.3</v>
      </c>
    </row>
    <row r="31" spans="1:7" x14ac:dyDescent="0.3">
      <c r="A31" t="s">
        <v>56</v>
      </c>
      <c r="B31" t="s">
        <v>57</v>
      </c>
      <c r="C31" t="s">
        <v>15</v>
      </c>
      <c r="D31" s="2" t="s">
        <v>10</v>
      </c>
      <c r="E31" s="2">
        <v>98</v>
      </c>
      <c r="F31">
        <v>1527.08</v>
      </c>
      <c r="G31">
        <v>149653.84</v>
      </c>
    </row>
    <row r="32" spans="1:7" x14ac:dyDescent="0.3">
      <c r="A32" t="s">
        <v>58</v>
      </c>
      <c r="B32" t="s">
        <v>8</v>
      </c>
      <c r="C32" t="s">
        <v>59</v>
      </c>
      <c r="D32" s="2" t="s">
        <v>16</v>
      </c>
      <c r="E32" s="2">
        <v>467</v>
      </c>
      <c r="F32">
        <v>1032.3499999999999</v>
      </c>
      <c r="G32">
        <v>482107.45</v>
      </c>
    </row>
    <row r="33" spans="1:7" x14ac:dyDescent="0.3">
      <c r="A33" t="s">
        <v>60</v>
      </c>
      <c r="B33" t="s">
        <v>14</v>
      </c>
      <c r="C33" t="s">
        <v>9</v>
      </c>
      <c r="D33" s="2" t="s">
        <v>16</v>
      </c>
      <c r="E33" s="2">
        <v>449</v>
      </c>
      <c r="F33">
        <v>215.11</v>
      </c>
      <c r="G33">
        <v>96584.39</v>
      </c>
    </row>
    <row r="34" spans="1:7" x14ac:dyDescent="0.3">
      <c r="A34" t="s">
        <v>61</v>
      </c>
      <c r="B34" t="s">
        <v>57</v>
      </c>
      <c r="C34" t="s">
        <v>37</v>
      </c>
      <c r="D34" s="2" t="s">
        <v>10</v>
      </c>
      <c r="E34" s="2">
        <v>448</v>
      </c>
      <c r="F34">
        <v>167.78</v>
      </c>
      <c r="G34">
        <v>75165.440000000002</v>
      </c>
    </row>
    <row r="35" spans="1:7" x14ac:dyDescent="0.3">
      <c r="A35" t="s">
        <v>62</v>
      </c>
      <c r="B35" t="s">
        <v>18</v>
      </c>
      <c r="C35" t="s">
        <v>28</v>
      </c>
      <c r="D35" s="2" t="s">
        <v>10</v>
      </c>
      <c r="E35" s="2">
        <v>184</v>
      </c>
      <c r="F35">
        <v>191.57</v>
      </c>
      <c r="G35">
        <v>35248.879999999997</v>
      </c>
    </row>
    <row r="36" spans="1:7" x14ac:dyDescent="0.3">
      <c r="A36" t="s">
        <v>63</v>
      </c>
      <c r="B36" t="s">
        <v>12</v>
      </c>
      <c r="C36" t="s">
        <v>21</v>
      </c>
      <c r="D36" s="2" t="s">
        <v>10</v>
      </c>
      <c r="E36" s="2">
        <v>372</v>
      </c>
      <c r="F36">
        <v>134.54</v>
      </c>
      <c r="G36">
        <v>50048.88</v>
      </c>
    </row>
    <row r="37" spans="1:7" x14ac:dyDescent="0.3">
      <c r="A37" t="s">
        <v>64</v>
      </c>
      <c r="B37" t="s">
        <v>20</v>
      </c>
      <c r="C37" t="s">
        <v>15</v>
      </c>
      <c r="D37" s="2" t="s">
        <v>16</v>
      </c>
      <c r="E37" s="2">
        <v>197</v>
      </c>
      <c r="F37">
        <v>1786.12</v>
      </c>
      <c r="G37">
        <v>351865.64</v>
      </c>
    </row>
    <row r="38" spans="1:7" x14ac:dyDescent="0.3">
      <c r="A38" t="s">
        <v>65</v>
      </c>
      <c r="B38" t="s">
        <v>44</v>
      </c>
      <c r="C38" t="s">
        <v>59</v>
      </c>
      <c r="D38" s="2" t="s">
        <v>16</v>
      </c>
      <c r="E38" s="2">
        <v>322</v>
      </c>
      <c r="F38">
        <v>2105.4</v>
      </c>
      <c r="G38">
        <v>677938.8</v>
      </c>
    </row>
    <row r="39" spans="1:7" x14ac:dyDescent="0.3">
      <c r="A39" t="s">
        <v>66</v>
      </c>
      <c r="B39" t="s">
        <v>8</v>
      </c>
      <c r="C39" t="s">
        <v>28</v>
      </c>
      <c r="D39" s="2" t="s">
        <v>10</v>
      </c>
      <c r="E39" s="2">
        <v>386</v>
      </c>
      <c r="F39">
        <v>136.63999999999999</v>
      </c>
      <c r="G39">
        <v>52743.040000000001</v>
      </c>
    </row>
    <row r="40" spans="1:7" x14ac:dyDescent="0.3">
      <c r="A40" t="s">
        <v>67</v>
      </c>
      <c r="B40" t="s">
        <v>20</v>
      </c>
      <c r="C40" t="s">
        <v>9</v>
      </c>
      <c r="D40" s="2" t="s">
        <v>16</v>
      </c>
      <c r="E40" s="2">
        <v>229</v>
      </c>
      <c r="F40">
        <v>581.25</v>
      </c>
      <c r="G40">
        <v>133106.25</v>
      </c>
    </row>
    <row r="41" spans="1:7" x14ac:dyDescent="0.3">
      <c r="A41" t="s">
        <v>68</v>
      </c>
      <c r="B41" t="s">
        <v>51</v>
      </c>
      <c r="C41" t="s">
        <v>37</v>
      </c>
      <c r="D41" s="2" t="s">
        <v>16</v>
      </c>
      <c r="E41" s="2">
        <v>444</v>
      </c>
      <c r="F41">
        <v>2318.75</v>
      </c>
      <c r="G41">
        <v>1029525</v>
      </c>
    </row>
    <row r="42" spans="1:7" x14ac:dyDescent="0.3">
      <c r="A42" t="s">
        <v>69</v>
      </c>
      <c r="B42" t="s">
        <v>57</v>
      </c>
      <c r="C42" t="s">
        <v>70</v>
      </c>
      <c r="D42" s="2" t="s">
        <v>10</v>
      </c>
      <c r="E42" s="2">
        <v>475</v>
      </c>
      <c r="F42">
        <v>2167.35</v>
      </c>
      <c r="G42">
        <v>1029491.25</v>
      </c>
    </row>
    <row r="43" spans="1:7" x14ac:dyDescent="0.3">
      <c r="A43" t="s">
        <v>72</v>
      </c>
      <c r="B43" t="s">
        <v>53</v>
      </c>
      <c r="C43" t="s">
        <v>21</v>
      </c>
      <c r="D43" s="2" t="s">
        <v>10</v>
      </c>
      <c r="E43" s="2">
        <v>153</v>
      </c>
      <c r="F43">
        <v>1422.16</v>
      </c>
      <c r="G43">
        <v>217590.48</v>
      </c>
    </row>
    <row r="44" spans="1:7" x14ac:dyDescent="0.3">
      <c r="A44" t="s">
        <v>73</v>
      </c>
      <c r="B44" t="s">
        <v>12</v>
      </c>
      <c r="C44" t="s">
        <v>15</v>
      </c>
      <c r="D44" s="2" t="s">
        <v>10</v>
      </c>
      <c r="E44" s="2">
        <v>113</v>
      </c>
      <c r="F44">
        <v>419.06</v>
      </c>
      <c r="G44">
        <v>47353.78</v>
      </c>
    </row>
    <row r="45" spans="1:7" x14ac:dyDescent="0.3">
      <c r="A45" t="s">
        <v>74</v>
      </c>
      <c r="B45" t="s">
        <v>20</v>
      </c>
      <c r="C45" t="s">
        <v>24</v>
      </c>
      <c r="D45" s="2" t="s">
        <v>16</v>
      </c>
      <c r="E45" s="2">
        <v>98</v>
      </c>
      <c r="F45">
        <v>1625.01</v>
      </c>
      <c r="G45">
        <v>159250.98000000001</v>
      </c>
    </row>
    <row r="46" spans="1:7" x14ac:dyDescent="0.3">
      <c r="A46" t="s">
        <v>75</v>
      </c>
      <c r="B46" t="s">
        <v>12</v>
      </c>
      <c r="C46" t="s">
        <v>37</v>
      </c>
      <c r="D46" s="2" t="s">
        <v>16</v>
      </c>
      <c r="E46" s="2">
        <v>142</v>
      </c>
      <c r="F46">
        <v>1639.41</v>
      </c>
      <c r="G46">
        <v>232796.22</v>
      </c>
    </row>
    <row r="47" spans="1:7" x14ac:dyDescent="0.3">
      <c r="A47" t="s">
        <v>76</v>
      </c>
      <c r="B47" t="s">
        <v>51</v>
      </c>
      <c r="C47" t="s">
        <v>24</v>
      </c>
      <c r="D47" s="2" t="s">
        <v>16</v>
      </c>
      <c r="E47" s="2">
        <v>253</v>
      </c>
      <c r="F47">
        <v>1390.66</v>
      </c>
      <c r="G47">
        <v>351836.98</v>
      </c>
    </row>
    <row r="48" spans="1:7" x14ac:dyDescent="0.3">
      <c r="A48" t="s">
        <v>77</v>
      </c>
      <c r="B48" t="s">
        <v>12</v>
      </c>
      <c r="C48" t="s">
        <v>15</v>
      </c>
      <c r="D48" s="2" t="s">
        <v>16</v>
      </c>
      <c r="E48" s="2">
        <v>394</v>
      </c>
      <c r="F48">
        <v>261.52</v>
      </c>
      <c r="G48">
        <v>103038.88</v>
      </c>
    </row>
    <row r="49" spans="1:7" x14ac:dyDescent="0.3">
      <c r="A49" t="s">
        <v>78</v>
      </c>
      <c r="B49" t="s">
        <v>14</v>
      </c>
      <c r="C49" t="s">
        <v>21</v>
      </c>
      <c r="D49" s="2" t="s">
        <v>10</v>
      </c>
      <c r="E49" s="2">
        <v>377</v>
      </c>
      <c r="F49">
        <v>1006.77</v>
      </c>
      <c r="G49">
        <v>379552.29</v>
      </c>
    </row>
    <row r="50" spans="1:7" x14ac:dyDescent="0.3">
      <c r="A50" t="s">
        <v>79</v>
      </c>
      <c r="B50" t="s">
        <v>57</v>
      </c>
      <c r="C50" t="s">
        <v>37</v>
      </c>
      <c r="D50" s="2" t="s">
        <v>10</v>
      </c>
      <c r="E50" s="2">
        <v>312</v>
      </c>
      <c r="F50">
        <v>623.80999999999995</v>
      </c>
      <c r="G50">
        <v>194628.72</v>
      </c>
    </row>
    <row r="51" spans="1:7" x14ac:dyDescent="0.3">
      <c r="A51" t="s">
        <v>80</v>
      </c>
      <c r="B51" t="s">
        <v>51</v>
      </c>
      <c r="C51" t="s">
        <v>37</v>
      </c>
      <c r="D51" s="2" t="s">
        <v>10</v>
      </c>
      <c r="E51" s="2">
        <v>375</v>
      </c>
      <c r="F51">
        <v>1139.8699999999999</v>
      </c>
      <c r="G51">
        <v>427451.25</v>
      </c>
    </row>
    <row r="52" spans="1:7" x14ac:dyDescent="0.3">
      <c r="A52" t="s">
        <v>81</v>
      </c>
      <c r="B52" t="s">
        <v>23</v>
      </c>
      <c r="C52" t="s">
        <v>24</v>
      </c>
      <c r="D52" s="2" t="s">
        <v>16</v>
      </c>
      <c r="E52" s="2">
        <v>255</v>
      </c>
      <c r="F52">
        <v>2156.25</v>
      </c>
      <c r="G52">
        <v>549843.75</v>
      </c>
    </row>
    <row r="53" spans="1:7" x14ac:dyDescent="0.3">
      <c r="A53" t="s">
        <v>82</v>
      </c>
      <c r="B53" t="s">
        <v>8</v>
      </c>
      <c r="C53" t="s">
        <v>21</v>
      </c>
      <c r="D53" s="2" t="s">
        <v>10</v>
      </c>
      <c r="E53" s="2">
        <v>180</v>
      </c>
      <c r="F53">
        <v>1674.07</v>
      </c>
      <c r="G53">
        <v>301332.59999999998</v>
      </c>
    </row>
    <row r="54" spans="1:7" x14ac:dyDescent="0.3">
      <c r="A54" t="s">
        <v>83</v>
      </c>
      <c r="B54" t="s">
        <v>51</v>
      </c>
      <c r="C54" t="s">
        <v>32</v>
      </c>
      <c r="D54" s="2" t="s">
        <v>16</v>
      </c>
      <c r="E54" s="2">
        <v>478</v>
      </c>
      <c r="F54">
        <v>1572.38</v>
      </c>
      <c r="G54">
        <v>751597.64</v>
      </c>
    </row>
    <row r="55" spans="1:7" x14ac:dyDescent="0.3">
      <c r="A55" t="s">
        <v>84</v>
      </c>
      <c r="B55" t="s">
        <v>14</v>
      </c>
      <c r="C55" t="s">
        <v>15</v>
      </c>
      <c r="D55" s="2" t="s">
        <v>16</v>
      </c>
      <c r="E55" s="2">
        <v>144</v>
      </c>
      <c r="F55">
        <v>833.56</v>
      </c>
      <c r="G55">
        <v>120032.64</v>
      </c>
    </row>
    <row r="56" spans="1:7" x14ac:dyDescent="0.3">
      <c r="A56" t="s">
        <v>85</v>
      </c>
      <c r="B56" t="s">
        <v>14</v>
      </c>
      <c r="C56" t="s">
        <v>59</v>
      </c>
      <c r="D56" s="2" t="s">
        <v>16</v>
      </c>
      <c r="E56" s="2">
        <v>375</v>
      </c>
      <c r="F56">
        <v>2195.71</v>
      </c>
      <c r="G56">
        <v>823391.25</v>
      </c>
    </row>
    <row r="57" spans="1:7" x14ac:dyDescent="0.3">
      <c r="A57" t="s">
        <v>86</v>
      </c>
      <c r="B57" t="s">
        <v>23</v>
      </c>
      <c r="C57" t="s">
        <v>26</v>
      </c>
      <c r="D57" s="2" t="s">
        <v>16</v>
      </c>
      <c r="E57" s="2">
        <v>280</v>
      </c>
      <c r="F57">
        <v>2186.08</v>
      </c>
      <c r="G57">
        <v>612102.40000000002</v>
      </c>
    </row>
    <row r="58" spans="1:7" x14ac:dyDescent="0.3">
      <c r="A58" t="s">
        <v>87</v>
      </c>
      <c r="B58" t="s">
        <v>8</v>
      </c>
      <c r="C58" t="s">
        <v>59</v>
      </c>
      <c r="D58" s="2" t="s">
        <v>10</v>
      </c>
      <c r="E58" s="2">
        <v>283</v>
      </c>
      <c r="F58">
        <v>1418.77</v>
      </c>
      <c r="G58">
        <v>401511.91</v>
      </c>
    </row>
    <row r="59" spans="1:7" x14ac:dyDescent="0.3">
      <c r="A59" t="s">
        <v>88</v>
      </c>
      <c r="B59" t="s">
        <v>51</v>
      </c>
      <c r="C59" t="s">
        <v>21</v>
      </c>
      <c r="D59" s="2" t="s">
        <v>16</v>
      </c>
      <c r="E59" s="2">
        <v>434</v>
      </c>
      <c r="F59">
        <v>223.44</v>
      </c>
      <c r="G59">
        <v>96972.96</v>
      </c>
    </row>
    <row r="60" spans="1:7" x14ac:dyDescent="0.3">
      <c r="A60" t="s">
        <v>90</v>
      </c>
      <c r="B60" t="s">
        <v>53</v>
      </c>
      <c r="C60" t="s">
        <v>28</v>
      </c>
      <c r="D60" s="2" t="s">
        <v>10</v>
      </c>
      <c r="E60" s="2">
        <v>176</v>
      </c>
      <c r="F60">
        <v>961.45</v>
      </c>
      <c r="G60">
        <v>169215.2</v>
      </c>
    </row>
    <row r="61" spans="1:7" x14ac:dyDescent="0.3">
      <c r="A61" t="s">
        <v>91</v>
      </c>
      <c r="B61" t="s">
        <v>44</v>
      </c>
      <c r="C61" t="s">
        <v>26</v>
      </c>
      <c r="D61" s="2" t="s">
        <v>16</v>
      </c>
      <c r="E61" s="2">
        <v>304</v>
      </c>
      <c r="F61">
        <v>1758.06</v>
      </c>
      <c r="G61">
        <v>534450.24</v>
      </c>
    </row>
    <row r="62" spans="1:7" x14ac:dyDescent="0.3">
      <c r="A62" t="s">
        <v>92</v>
      </c>
      <c r="B62" t="s">
        <v>12</v>
      </c>
      <c r="C62" t="s">
        <v>32</v>
      </c>
      <c r="D62" s="2" t="s">
        <v>10</v>
      </c>
      <c r="E62" s="2">
        <v>399</v>
      </c>
      <c r="F62">
        <v>913.35</v>
      </c>
      <c r="G62">
        <v>364426.65</v>
      </c>
    </row>
    <row r="63" spans="1:7" x14ac:dyDescent="0.3">
      <c r="A63" t="s">
        <v>93</v>
      </c>
      <c r="B63" t="s">
        <v>20</v>
      </c>
      <c r="C63" t="s">
        <v>9</v>
      </c>
      <c r="D63" s="2" t="s">
        <v>16</v>
      </c>
      <c r="E63" s="2">
        <v>284</v>
      </c>
      <c r="F63">
        <v>2388.0700000000002</v>
      </c>
      <c r="G63">
        <v>678211.88</v>
      </c>
    </row>
    <row r="64" spans="1:7" x14ac:dyDescent="0.3">
      <c r="A64" t="s">
        <v>94</v>
      </c>
      <c r="B64" t="s">
        <v>8</v>
      </c>
      <c r="C64" t="s">
        <v>59</v>
      </c>
      <c r="D64" s="2" t="s">
        <v>16</v>
      </c>
      <c r="E64" s="2">
        <v>453</v>
      </c>
      <c r="F64">
        <v>2236.77</v>
      </c>
      <c r="G64">
        <v>1013256.81</v>
      </c>
    </row>
    <row r="65" spans="1:7" x14ac:dyDescent="0.3">
      <c r="A65" t="s">
        <v>95</v>
      </c>
      <c r="B65" t="s">
        <v>57</v>
      </c>
      <c r="C65" t="s">
        <v>32</v>
      </c>
      <c r="D65" s="2" t="s">
        <v>16</v>
      </c>
      <c r="E65" s="2">
        <v>393</v>
      </c>
      <c r="F65">
        <v>1719.72</v>
      </c>
      <c r="G65">
        <v>675849.96</v>
      </c>
    </row>
    <row r="66" spans="1:7" x14ac:dyDescent="0.3">
      <c r="A66" t="s">
        <v>96</v>
      </c>
      <c r="B66" t="s">
        <v>8</v>
      </c>
      <c r="C66" t="s">
        <v>21</v>
      </c>
      <c r="D66" s="2" t="s">
        <v>16</v>
      </c>
      <c r="E66" s="2">
        <v>58</v>
      </c>
      <c r="F66">
        <v>473.21</v>
      </c>
      <c r="G66">
        <v>27446.18</v>
      </c>
    </row>
    <row r="67" spans="1:7" x14ac:dyDescent="0.3">
      <c r="A67" t="s">
        <v>97</v>
      </c>
      <c r="B67" t="s">
        <v>12</v>
      </c>
      <c r="C67" t="s">
        <v>70</v>
      </c>
      <c r="D67" s="2" t="s">
        <v>10</v>
      </c>
      <c r="E67" s="2">
        <v>96</v>
      </c>
      <c r="F67">
        <v>1724.58</v>
      </c>
      <c r="G67">
        <v>165559.67999999999</v>
      </c>
    </row>
    <row r="68" spans="1:7" x14ac:dyDescent="0.3">
      <c r="A68" t="s">
        <v>98</v>
      </c>
      <c r="B68" t="s">
        <v>18</v>
      </c>
      <c r="C68" t="s">
        <v>26</v>
      </c>
      <c r="D68" s="2" t="s">
        <v>16</v>
      </c>
      <c r="E68" s="2">
        <v>166</v>
      </c>
      <c r="F68">
        <v>1496.1</v>
      </c>
      <c r="G68">
        <v>248352.6</v>
      </c>
    </row>
    <row r="69" spans="1:7" x14ac:dyDescent="0.3">
      <c r="A69" t="s">
        <v>99</v>
      </c>
      <c r="B69" t="s">
        <v>23</v>
      </c>
      <c r="C69" t="s">
        <v>21</v>
      </c>
      <c r="D69" s="2" t="s">
        <v>16</v>
      </c>
      <c r="E69" s="2">
        <v>395</v>
      </c>
      <c r="F69">
        <v>2000.16</v>
      </c>
      <c r="G69">
        <v>790063.2</v>
      </c>
    </row>
    <row r="70" spans="1:7" x14ac:dyDescent="0.3">
      <c r="A70" t="s">
        <v>100</v>
      </c>
      <c r="B70" t="s">
        <v>20</v>
      </c>
      <c r="C70" t="s">
        <v>37</v>
      </c>
      <c r="D70" s="2" t="s">
        <v>16</v>
      </c>
      <c r="E70" s="2">
        <v>77</v>
      </c>
      <c r="F70">
        <v>895.86</v>
      </c>
      <c r="G70">
        <v>68981.22</v>
      </c>
    </row>
    <row r="71" spans="1:7" x14ac:dyDescent="0.3">
      <c r="A71" t="s">
        <v>101</v>
      </c>
      <c r="B71" t="s">
        <v>51</v>
      </c>
      <c r="C71" t="s">
        <v>32</v>
      </c>
      <c r="D71" s="2" t="s">
        <v>16</v>
      </c>
      <c r="E71" s="2">
        <v>388</v>
      </c>
      <c r="F71">
        <v>616.19000000000005</v>
      </c>
      <c r="G71">
        <v>239081.72</v>
      </c>
    </row>
    <row r="72" spans="1:7" x14ac:dyDescent="0.3">
      <c r="A72" t="s">
        <v>102</v>
      </c>
      <c r="B72" t="s">
        <v>53</v>
      </c>
      <c r="C72" t="s">
        <v>26</v>
      </c>
      <c r="D72" s="2" t="s">
        <v>16</v>
      </c>
      <c r="E72" s="2">
        <v>169</v>
      </c>
      <c r="F72">
        <v>1505.85</v>
      </c>
      <c r="G72">
        <v>254488.65</v>
      </c>
    </row>
    <row r="73" spans="1:7" x14ac:dyDescent="0.3">
      <c r="A73" t="s">
        <v>103</v>
      </c>
      <c r="B73" t="s">
        <v>53</v>
      </c>
      <c r="C73" t="s">
        <v>26</v>
      </c>
      <c r="D73" s="2" t="s">
        <v>10</v>
      </c>
      <c r="E73" s="2">
        <v>171</v>
      </c>
      <c r="F73">
        <v>1283.6199999999999</v>
      </c>
      <c r="G73">
        <v>219499.02</v>
      </c>
    </row>
    <row r="74" spans="1:7" x14ac:dyDescent="0.3">
      <c r="A74" t="s">
        <v>104</v>
      </c>
      <c r="B74" t="s">
        <v>53</v>
      </c>
      <c r="C74" t="s">
        <v>37</v>
      </c>
      <c r="D74" s="2" t="s">
        <v>10</v>
      </c>
      <c r="E74" s="2">
        <v>374</v>
      </c>
      <c r="F74">
        <v>790.72</v>
      </c>
      <c r="G74">
        <v>295729.28000000003</v>
      </c>
    </row>
    <row r="75" spans="1:7" x14ac:dyDescent="0.3">
      <c r="A75" t="s">
        <v>105</v>
      </c>
      <c r="B75" t="s">
        <v>20</v>
      </c>
      <c r="C75" t="s">
        <v>24</v>
      </c>
      <c r="D75" s="2" t="s">
        <v>10</v>
      </c>
      <c r="E75" s="2">
        <v>391</v>
      </c>
      <c r="F75">
        <v>1514.84</v>
      </c>
      <c r="G75">
        <v>592302.43999999994</v>
      </c>
    </row>
    <row r="76" spans="1:7" x14ac:dyDescent="0.3">
      <c r="A76" t="s">
        <v>106</v>
      </c>
      <c r="B76" t="s">
        <v>44</v>
      </c>
      <c r="C76" t="s">
        <v>15</v>
      </c>
      <c r="D76" s="2" t="s">
        <v>16</v>
      </c>
      <c r="E76" s="2">
        <v>119</v>
      </c>
      <c r="F76">
        <v>1023.16</v>
      </c>
      <c r="G76">
        <v>121756.04</v>
      </c>
    </row>
    <row r="77" spans="1:7" x14ac:dyDescent="0.3">
      <c r="A77" t="s">
        <v>107</v>
      </c>
      <c r="B77" t="s">
        <v>57</v>
      </c>
      <c r="C77" t="s">
        <v>15</v>
      </c>
      <c r="D77" s="2" t="s">
        <v>10</v>
      </c>
      <c r="E77" s="2">
        <v>287</v>
      </c>
      <c r="F77">
        <v>766.81</v>
      </c>
      <c r="G77">
        <v>220074.47</v>
      </c>
    </row>
    <row r="78" spans="1:7" x14ac:dyDescent="0.3">
      <c r="A78" t="s">
        <v>108</v>
      </c>
      <c r="B78" t="s">
        <v>51</v>
      </c>
      <c r="C78" t="s">
        <v>26</v>
      </c>
      <c r="D78" s="2" t="s">
        <v>16</v>
      </c>
      <c r="E78" s="2">
        <v>362</v>
      </c>
      <c r="F78">
        <v>686.09</v>
      </c>
      <c r="G78">
        <v>248364.58</v>
      </c>
    </row>
    <row r="79" spans="1:7" x14ac:dyDescent="0.3">
      <c r="A79" t="s">
        <v>109</v>
      </c>
      <c r="B79" t="s">
        <v>8</v>
      </c>
      <c r="C79" t="s">
        <v>9</v>
      </c>
      <c r="D79" s="2" t="s">
        <v>10</v>
      </c>
      <c r="E79" s="2">
        <v>484</v>
      </c>
      <c r="F79">
        <v>1143.44</v>
      </c>
      <c r="G79">
        <v>553424.96</v>
      </c>
    </row>
    <row r="80" spans="1:7" x14ac:dyDescent="0.3">
      <c r="A80" t="s">
        <v>110</v>
      </c>
      <c r="B80" t="s">
        <v>44</v>
      </c>
      <c r="C80" t="s">
        <v>24</v>
      </c>
      <c r="D80" s="2" t="s">
        <v>16</v>
      </c>
      <c r="E80" s="2">
        <v>169</v>
      </c>
      <c r="F80">
        <v>1670.3</v>
      </c>
      <c r="G80">
        <v>282280.7</v>
      </c>
    </row>
    <row r="81" spans="1:7" x14ac:dyDescent="0.3">
      <c r="A81" t="s">
        <v>111</v>
      </c>
      <c r="B81" t="s">
        <v>51</v>
      </c>
      <c r="C81" t="s">
        <v>28</v>
      </c>
      <c r="D81" s="2" t="s">
        <v>16</v>
      </c>
      <c r="E81" s="2">
        <v>334</v>
      </c>
      <c r="F81">
        <v>2336.4899999999998</v>
      </c>
      <c r="G81">
        <v>766368.72</v>
      </c>
    </row>
    <row r="82" spans="1:7" x14ac:dyDescent="0.3">
      <c r="A82" t="s">
        <v>112</v>
      </c>
      <c r="B82" t="s">
        <v>44</v>
      </c>
      <c r="C82" t="s">
        <v>32</v>
      </c>
      <c r="D82" s="2" t="s">
        <v>10</v>
      </c>
      <c r="E82" s="2">
        <v>220</v>
      </c>
      <c r="F82">
        <v>1663.26</v>
      </c>
      <c r="G82">
        <v>365917.2</v>
      </c>
    </row>
    <row r="83" spans="1:7" x14ac:dyDescent="0.3">
      <c r="A83" t="s">
        <v>113</v>
      </c>
      <c r="B83" t="s">
        <v>12</v>
      </c>
      <c r="C83" t="s">
        <v>15</v>
      </c>
      <c r="D83" s="2" t="s">
        <v>10</v>
      </c>
      <c r="E83" s="2">
        <v>136</v>
      </c>
      <c r="F83">
        <v>2458.63</v>
      </c>
      <c r="G83">
        <v>334373.68</v>
      </c>
    </row>
    <row r="84" spans="1:7" x14ac:dyDescent="0.3">
      <c r="A84" t="s">
        <v>114</v>
      </c>
      <c r="B84" t="s">
        <v>51</v>
      </c>
      <c r="C84" t="s">
        <v>24</v>
      </c>
      <c r="D84" s="2" t="s">
        <v>10</v>
      </c>
      <c r="E84" s="2">
        <v>221</v>
      </c>
      <c r="F84">
        <v>2194.34</v>
      </c>
      <c r="G84">
        <v>484949.14</v>
      </c>
    </row>
    <row r="85" spans="1:7" x14ac:dyDescent="0.3">
      <c r="A85" t="s">
        <v>115</v>
      </c>
      <c r="B85" t="s">
        <v>12</v>
      </c>
      <c r="C85" t="s">
        <v>32</v>
      </c>
      <c r="D85" s="2" t="s">
        <v>16</v>
      </c>
      <c r="E85" s="2">
        <v>467</v>
      </c>
      <c r="F85">
        <v>875.94</v>
      </c>
      <c r="G85">
        <v>409063.98</v>
      </c>
    </row>
    <row r="86" spans="1:7" x14ac:dyDescent="0.3">
      <c r="A86" t="s">
        <v>116</v>
      </c>
      <c r="B86" t="s">
        <v>53</v>
      </c>
      <c r="C86" t="s">
        <v>70</v>
      </c>
      <c r="D86" s="2" t="s">
        <v>16</v>
      </c>
      <c r="E86" s="2">
        <v>405</v>
      </c>
      <c r="F86">
        <v>2491.5700000000002</v>
      </c>
      <c r="G86">
        <v>1009085.85</v>
      </c>
    </row>
    <row r="87" spans="1:7" x14ac:dyDescent="0.3">
      <c r="A87" t="s">
        <v>117</v>
      </c>
      <c r="B87" t="s">
        <v>12</v>
      </c>
      <c r="C87" t="s">
        <v>70</v>
      </c>
      <c r="D87" s="2" t="s">
        <v>10</v>
      </c>
      <c r="E87" s="2">
        <v>107</v>
      </c>
      <c r="F87">
        <v>818.56</v>
      </c>
      <c r="G87">
        <v>87585.919999999998</v>
      </c>
    </row>
    <row r="88" spans="1:7" x14ac:dyDescent="0.3">
      <c r="A88" t="s">
        <v>118</v>
      </c>
      <c r="B88" t="s">
        <v>23</v>
      </c>
      <c r="C88" t="s">
        <v>21</v>
      </c>
      <c r="D88" s="2" t="s">
        <v>16</v>
      </c>
      <c r="E88" s="2">
        <v>92</v>
      </c>
      <c r="F88">
        <v>623.78</v>
      </c>
      <c r="G88">
        <v>57387.76</v>
      </c>
    </row>
    <row r="89" spans="1:7" x14ac:dyDescent="0.3">
      <c r="A89" t="s">
        <v>119</v>
      </c>
      <c r="B89" t="s">
        <v>12</v>
      </c>
      <c r="C89" t="s">
        <v>9</v>
      </c>
      <c r="D89" s="2" t="s">
        <v>10</v>
      </c>
      <c r="E89" s="2">
        <v>413</v>
      </c>
      <c r="F89">
        <v>1130.23</v>
      </c>
      <c r="G89">
        <v>466784.99</v>
      </c>
    </row>
    <row r="90" spans="1:7" x14ac:dyDescent="0.3">
      <c r="A90" t="s">
        <v>120</v>
      </c>
      <c r="B90" t="s">
        <v>35</v>
      </c>
      <c r="C90" t="s">
        <v>26</v>
      </c>
      <c r="D90" s="2" t="s">
        <v>16</v>
      </c>
      <c r="E90" s="2">
        <v>399</v>
      </c>
      <c r="F90">
        <v>206.27</v>
      </c>
      <c r="G90">
        <v>82301.73</v>
      </c>
    </row>
    <row r="91" spans="1:7" x14ac:dyDescent="0.3">
      <c r="A91" t="s">
        <v>121</v>
      </c>
      <c r="B91" t="s">
        <v>8</v>
      </c>
      <c r="C91" t="s">
        <v>26</v>
      </c>
      <c r="D91" s="2" t="s">
        <v>10</v>
      </c>
      <c r="E91" s="2">
        <v>328</v>
      </c>
      <c r="F91">
        <v>1538.94</v>
      </c>
      <c r="G91">
        <v>504772.32</v>
      </c>
    </row>
    <row r="92" spans="1:7" x14ac:dyDescent="0.3">
      <c r="A92" t="s">
        <v>122</v>
      </c>
      <c r="B92" t="s">
        <v>51</v>
      </c>
      <c r="C92" t="s">
        <v>59</v>
      </c>
      <c r="D92" s="2" t="s">
        <v>16</v>
      </c>
      <c r="E92" s="2">
        <v>319</v>
      </c>
      <c r="F92">
        <v>1372.59</v>
      </c>
      <c r="G92">
        <v>437856.21</v>
      </c>
    </row>
    <row r="93" spans="1:7" x14ac:dyDescent="0.3">
      <c r="A93" t="s">
        <v>123</v>
      </c>
      <c r="B93" t="s">
        <v>51</v>
      </c>
      <c r="C93" t="s">
        <v>9</v>
      </c>
      <c r="D93" s="2" t="s">
        <v>16</v>
      </c>
      <c r="E93" s="2">
        <v>448</v>
      </c>
      <c r="F93">
        <v>1249.4100000000001</v>
      </c>
      <c r="G93">
        <v>559735.68000000005</v>
      </c>
    </row>
    <row r="94" spans="1:7" x14ac:dyDescent="0.3">
      <c r="A94" t="s">
        <v>124</v>
      </c>
      <c r="B94" t="s">
        <v>14</v>
      </c>
      <c r="C94" t="s">
        <v>24</v>
      </c>
      <c r="D94" s="2" t="s">
        <v>16</v>
      </c>
      <c r="E94" s="2">
        <v>264</v>
      </c>
      <c r="F94">
        <v>692.3</v>
      </c>
      <c r="G94">
        <v>182767.2</v>
      </c>
    </row>
    <row r="95" spans="1:7" x14ac:dyDescent="0.3">
      <c r="A95" t="s">
        <v>125</v>
      </c>
      <c r="B95" t="s">
        <v>51</v>
      </c>
      <c r="C95" t="s">
        <v>37</v>
      </c>
      <c r="D95" s="2" t="s">
        <v>16</v>
      </c>
      <c r="E95" s="2">
        <v>70</v>
      </c>
      <c r="F95">
        <v>669.14</v>
      </c>
      <c r="G95">
        <v>46839.8</v>
      </c>
    </row>
    <row r="96" spans="1:7" x14ac:dyDescent="0.3">
      <c r="A96" t="s">
        <v>126</v>
      </c>
      <c r="B96" t="s">
        <v>53</v>
      </c>
      <c r="C96" t="s">
        <v>59</v>
      </c>
      <c r="D96" s="2" t="s">
        <v>16</v>
      </c>
      <c r="E96" s="2">
        <v>451</v>
      </c>
      <c r="F96">
        <v>1076.75</v>
      </c>
      <c r="G96">
        <v>485614.25</v>
      </c>
    </row>
    <row r="97" spans="1:7" x14ac:dyDescent="0.3">
      <c r="A97" t="s">
        <v>127</v>
      </c>
      <c r="B97" t="s">
        <v>8</v>
      </c>
      <c r="C97" t="s">
        <v>15</v>
      </c>
      <c r="D97" s="2" t="s">
        <v>10</v>
      </c>
      <c r="E97" s="2">
        <v>300</v>
      </c>
      <c r="F97">
        <v>2211.13</v>
      </c>
      <c r="G97">
        <v>663339</v>
      </c>
    </row>
    <row r="98" spans="1:7" x14ac:dyDescent="0.3">
      <c r="A98" t="s">
        <v>128</v>
      </c>
      <c r="B98" t="s">
        <v>18</v>
      </c>
      <c r="C98" t="s">
        <v>70</v>
      </c>
      <c r="D98" s="2" t="s">
        <v>10</v>
      </c>
      <c r="E98" s="2">
        <v>488</v>
      </c>
      <c r="F98">
        <v>2143.13</v>
      </c>
      <c r="G98">
        <v>1045847.44</v>
      </c>
    </row>
    <row r="99" spans="1:7" x14ac:dyDescent="0.3">
      <c r="A99" t="s">
        <v>129</v>
      </c>
      <c r="B99" t="s">
        <v>51</v>
      </c>
      <c r="C99" t="s">
        <v>26</v>
      </c>
      <c r="D99" s="2" t="s">
        <v>10</v>
      </c>
      <c r="E99" s="2">
        <v>345</v>
      </c>
      <c r="F99">
        <v>1961.92</v>
      </c>
      <c r="G99">
        <v>676862.4</v>
      </c>
    </row>
    <row r="100" spans="1:7" x14ac:dyDescent="0.3">
      <c r="A100" t="s">
        <v>130</v>
      </c>
      <c r="B100" t="s">
        <v>53</v>
      </c>
      <c r="C100" t="s">
        <v>32</v>
      </c>
      <c r="D100" s="2" t="s">
        <v>10</v>
      </c>
      <c r="E100" s="2">
        <v>399</v>
      </c>
      <c r="F100">
        <v>1072.5</v>
      </c>
      <c r="G100">
        <v>427927.5</v>
      </c>
    </row>
    <row r="101" spans="1:7" x14ac:dyDescent="0.3">
      <c r="A101" t="s">
        <v>131</v>
      </c>
      <c r="B101" t="s">
        <v>18</v>
      </c>
      <c r="C101" t="s">
        <v>24</v>
      </c>
      <c r="D101" s="2" t="s">
        <v>16</v>
      </c>
      <c r="E101" s="2">
        <v>376</v>
      </c>
      <c r="F101">
        <v>955.72</v>
      </c>
      <c r="G101">
        <v>359350.72</v>
      </c>
    </row>
    <row r="102" spans="1:7" x14ac:dyDescent="0.3">
      <c r="A102" t="s">
        <v>132</v>
      </c>
      <c r="B102" t="s">
        <v>18</v>
      </c>
      <c r="C102" t="s">
        <v>15</v>
      </c>
      <c r="D102" s="2" t="s">
        <v>10</v>
      </c>
      <c r="E102" s="2">
        <v>137</v>
      </c>
      <c r="F102">
        <v>1376.13</v>
      </c>
      <c r="G102">
        <v>188529.81</v>
      </c>
    </row>
    <row r="103" spans="1:7" x14ac:dyDescent="0.3">
      <c r="A103" t="s">
        <v>133</v>
      </c>
      <c r="B103" t="s">
        <v>53</v>
      </c>
      <c r="C103" t="s">
        <v>59</v>
      </c>
      <c r="D103" s="2" t="s">
        <v>16</v>
      </c>
      <c r="E103" s="2">
        <v>104</v>
      </c>
      <c r="F103">
        <v>1804.26</v>
      </c>
      <c r="G103">
        <v>187643.04</v>
      </c>
    </row>
    <row r="104" spans="1:7" x14ac:dyDescent="0.3">
      <c r="A104" t="s">
        <v>134</v>
      </c>
      <c r="B104" t="s">
        <v>18</v>
      </c>
      <c r="C104" t="s">
        <v>37</v>
      </c>
      <c r="D104" s="2" t="s">
        <v>16</v>
      </c>
      <c r="E104" s="2">
        <v>373</v>
      </c>
      <c r="F104">
        <v>443.2</v>
      </c>
      <c r="G104">
        <v>165313.60000000001</v>
      </c>
    </row>
    <row r="105" spans="1:7" x14ac:dyDescent="0.3">
      <c r="A105" t="s">
        <v>135</v>
      </c>
      <c r="B105" t="s">
        <v>53</v>
      </c>
      <c r="C105" t="s">
        <v>9</v>
      </c>
      <c r="D105" s="2" t="s">
        <v>10</v>
      </c>
      <c r="E105" s="2">
        <v>382</v>
      </c>
      <c r="F105">
        <v>1200.06</v>
      </c>
      <c r="G105">
        <v>458422.92</v>
      </c>
    </row>
    <row r="106" spans="1:7" x14ac:dyDescent="0.3">
      <c r="A106" t="s">
        <v>136</v>
      </c>
      <c r="B106" t="s">
        <v>12</v>
      </c>
      <c r="C106" t="s">
        <v>24</v>
      </c>
      <c r="D106" s="2" t="s">
        <v>10</v>
      </c>
      <c r="E106" s="2">
        <v>141</v>
      </c>
      <c r="F106">
        <v>1286.6500000000001</v>
      </c>
      <c r="G106">
        <v>181417.65</v>
      </c>
    </row>
    <row r="107" spans="1:7" x14ac:dyDescent="0.3">
      <c r="A107" t="s">
        <v>137</v>
      </c>
      <c r="B107" t="s">
        <v>20</v>
      </c>
      <c r="C107" t="s">
        <v>15</v>
      </c>
      <c r="D107" s="2" t="s">
        <v>16</v>
      </c>
      <c r="E107" s="2">
        <v>240</v>
      </c>
      <c r="F107">
        <v>338.35</v>
      </c>
      <c r="G107">
        <v>81204</v>
      </c>
    </row>
    <row r="108" spans="1:7" x14ac:dyDescent="0.3">
      <c r="A108" t="s">
        <v>138</v>
      </c>
      <c r="B108" t="s">
        <v>51</v>
      </c>
      <c r="C108" t="s">
        <v>24</v>
      </c>
      <c r="D108" s="2" t="s">
        <v>16</v>
      </c>
      <c r="E108" s="2">
        <v>231</v>
      </c>
      <c r="F108">
        <v>1315.02</v>
      </c>
      <c r="G108">
        <v>303769.62</v>
      </c>
    </row>
    <row r="109" spans="1:7" x14ac:dyDescent="0.3">
      <c r="A109" t="s">
        <v>139</v>
      </c>
      <c r="B109" t="s">
        <v>51</v>
      </c>
      <c r="C109" t="s">
        <v>32</v>
      </c>
      <c r="D109" s="2" t="s">
        <v>16</v>
      </c>
      <c r="E109" s="2">
        <v>60</v>
      </c>
      <c r="F109">
        <v>2265.86</v>
      </c>
      <c r="G109">
        <v>135951.6</v>
      </c>
    </row>
    <row r="110" spans="1:7" x14ac:dyDescent="0.3">
      <c r="A110" t="s">
        <v>140</v>
      </c>
      <c r="B110" t="s">
        <v>51</v>
      </c>
      <c r="C110" t="s">
        <v>15</v>
      </c>
      <c r="D110" s="2" t="s">
        <v>16</v>
      </c>
      <c r="E110" s="2">
        <v>188</v>
      </c>
      <c r="F110">
        <v>109.78</v>
      </c>
      <c r="G110">
        <v>20638.64</v>
      </c>
    </row>
    <row r="111" spans="1:7" x14ac:dyDescent="0.3">
      <c r="A111" t="s">
        <v>141</v>
      </c>
      <c r="B111" t="s">
        <v>12</v>
      </c>
      <c r="C111" t="s">
        <v>15</v>
      </c>
      <c r="D111" s="2" t="s">
        <v>16</v>
      </c>
      <c r="E111" s="2">
        <v>383</v>
      </c>
      <c r="F111">
        <v>260.02</v>
      </c>
      <c r="G111">
        <v>99587.66</v>
      </c>
    </row>
    <row r="112" spans="1:7" x14ac:dyDescent="0.3">
      <c r="A112" t="s">
        <v>142</v>
      </c>
      <c r="B112" t="s">
        <v>8</v>
      </c>
      <c r="C112" t="s">
        <v>26</v>
      </c>
      <c r="D112" s="2" t="s">
        <v>10</v>
      </c>
      <c r="E112" s="2">
        <v>397</v>
      </c>
      <c r="F112">
        <v>1959.74</v>
      </c>
      <c r="G112">
        <v>778016.78</v>
      </c>
    </row>
    <row r="113" spans="1:7" x14ac:dyDescent="0.3">
      <c r="A113" t="s">
        <v>143</v>
      </c>
      <c r="B113" t="s">
        <v>44</v>
      </c>
      <c r="C113" t="s">
        <v>9</v>
      </c>
      <c r="D113" s="2" t="s">
        <v>16</v>
      </c>
      <c r="E113" s="2">
        <v>255</v>
      </c>
      <c r="F113">
        <v>790.93</v>
      </c>
      <c r="G113">
        <v>201687.15</v>
      </c>
    </row>
    <row r="114" spans="1:7" x14ac:dyDescent="0.3">
      <c r="A114" t="s">
        <v>144</v>
      </c>
      <c r="B114" t="s">
        <v>57</v>
      </c>
      <c r="C114" t="s">
        <v>70</v>
      </c>
      <c r="D114" s="2" t="s">
        <v>10</v>
      </c>
      <c r="E114" s="2">
        <v>333</v>
      </c>
      <c r="F114">
        <v>1177.24</v>
      </c>
      <c r="G114">
        <v>392020.92</v>
      </c>
    </row>
    <row r="115" spans="1:7" x14ac:dyDescent="0.3">
      <c r="A115" t="s">
        <v>145</v>
      </c>
      <c r="B115" t="s">
        <v>44</v>
      </c>
      <c r="C115" t="s">
        <v>24</v>
      </c>
      <c r="D115" s="2" t="s">
        <v>10</v>
      </c>
      <c r="E115" s="2">
        <v>90</v>
      </c>
      <c r="F115">
        <v>1371.65</v>
      </c>
      <c r="G115">
        <v>123448.5</v>
      </c>
    </row>
    <row r="116" spans="1:7" x14ac:dyDescent="0.3">
      <c r="A116" t="s">
        <v>146</v>
      </c>
      <c r="B116" t="s">
        <v>44</v>
      </c>
      <c r="C116" t="s">
        <v>15</v>
      </c>
      <c r="D116" s="2" t="s">
        <v>16</v>
      </c>
      <c r="E116" s="2">
        <v>86</v>
      </c>
      <c r="F116">
        <v>1288.1500000000001</v>
      </c>
      <c r="G116">
        <v>110780.9</v>
      </c>
    </row>
    <row r="117" spans="1:7" x14ac:dyDescent="0.3">
      <c r="A117" t="s">
        <v>148</v>
      </c>
      <c r="B117" t="s">
        <v>20</v>
      </c>
      <c r="C117" t="s">
        <v>26</v>
      </c>
      <c r="D117" s="2" t="s">
        <v>16</v>
      </c>
      <c r="E117" s="2">
        <v>438</v>
      </c>
      <c r="F117">
        <v>789.3</v>
      </c>
      <c r="G117">
        <v>344924.1</v>
      </c>
    </row>
    <row r="118" spans="1:7" x14ac:dyDescent="0.3">
      <c r="A118" t="s">
        <v>149</v>
      </c>
      <c r="B118" t="s">
        <v>57</v>
      </c>
      <c r="C118" t="s">
        <v>32</v>
      </c>
      <c r="D118" s="2" t="s">
        <v>10</v>
      </c>
      <c r="E118" s="2">
        <v>449</v>
      </c>
      <c r="F118">
        <v>1770.07</v>
      </c>
      <c r="G118">
        <v>794761.43</v>
      </c>
    </row>
    <row r="119" spans="1:7" x14ac:dyDescent="0.3">
      <c r="A119" t="s">
        <v>150</v>
      </c>
      <c r="B119" t="s">
        <v>14</v>
      </c>
      <c r="C119" t="s">
        <v>15</v>
      </c>
      <c r="D119" s="2" t="s">
        <v>16</v>
      </c>
      <c r="E119" s="2">
        <v>419</v>
      </c>
      <c r="F119">
        <v>806.2</v>
      </c>
      <c r="G119">
        <v>337797.8</v>
      </c>
    </row>
    <row r="120" spans="1:7" x14ac:dyDescent="0.3">
      <c r="A120" t="s">
        <v>151</v>
      </c>
      <c r="B120" t="s">
        <v>18</v>
      </c>
      <c r="C120" t="s">
        <v>70</v>
      </c>
      <c r="D120" s="2" t="s">
        <v>10</v>
      </c>
      <c r="E120" s="2">
        <v>421</v>
      </c>
      <c r="F120">
        <v>1568.08</v>
      </c>
      <c r="G120">
        <v>660161.68000000005</v>
      </c>
    </row>
    <row r="121" spans="1:7" x14ac:dyDescent="0.3">
      <c r="A121" t="s">
        <v>152</v>
      </c>
      <c r="B121" t="s">
        <v>23</v>
      </c>
      <c r="C121" t="s">
        <v>28</v>
      </c>
      <c r="D121" s="2" t="s">
        <v>16</v>
      </c>
      <c r="E121" s="2">
        <v>498</v>
      </c>
      <c r="F121">
        <v>1635.47</v>
      </c>
      <c r="G121">
        <v>814464.06</v>
      </c>
    </row>
    <row r="122" spans="1:7" x14ac:dyDescent="0.3">
      <c r="A122" t="s">
        <v>153</v>
      </c>
      <c r="B122" t="s">
        <v>8</v>
      </c>
      <c r="C122" t="s">
        <v>32</v>
      </c>
      <c r="D122" s="2" t="s">
        <v>10</v>
      </c>
      <c r="E122" s="2">
        <v>238</v>
      </c>
      <c r="F122">
        <v>1442.35</v>
      </c>
      <c r="G122">
        <v>343279.3</v>
      </c>
    </row>
    <row r="123" spans="1:7" x14ac:dyDescent="0.3">
      <c r="A123" t="s">
        <v>154</v>
      </c>
      <c r="B123" t="s">
        <v>44</v>
      </c>
      <c r="C123" t="s">
        <v>70</v>
      </c>
      <c r="D123" s="2" t="s">
        <v>16</v>
      </c>
      <c r="E123" s="2">
        <v>394</v>
      </c>
      <c r="F123">
        <v>1495.3</v>
      </c>
      <c r="G123">
        <v>589148.19999999995</v>
      </c>
    </row>
    <row r="124" spans="1:7" x14ac:dyDescent="0.3">
      <c r="A124" t="s">
        <v>155</v>
      </c>
      <c r="B124" t="s">
        <v>44</v>
      </c>
      <c r="C124" t="s">
        <v>37</v>
      </c>
      <c r="D124" s="2" t="s">
        <v>10</v>
      </c>
      <c r="E124" s="2">
        <v>326</v>
      </c>
      <c r="F124">
        <v>827.88</v>
      </c>
      <c r="G124">
        <v>269888.88</v>
      </c>
    </row>
    <row r="125" spans="1:7" x14ac:dyDescent="0.3">
      <c r="A125" t="s">
        <v>156</v>
      </c>
      <c r="B125" t="s">
        <v>51</v>
      </c>
      <c r="C125" t="s">
        <v>28</v>
      </c>
      <c r="D125" s="2" t="s">
        <v>16</v>
      </c>
      <c r="E125" s="2">
        <v>336</v>
      </c>
      <c r="F125">
        <v>723.01</v>
      </c>
      <c r="G125">
        <v>242931.36</v>
      </c>
    </row>
    <row r="126" spans="1:7" x14ac:dyDescent="0.3">
      <c r="A126" t="s">
        <v>157</v>
      </c>
      <c r="B126" t="s">
        <v>35</v>
      </c>
      <c r="C126" t="s">
        <v>59</v>
      </c>
      <c r="D126" s="2" t="s">
        <v>10</v>
      </c>
      <c r="E126" s="2">
        <v>412</v>
      </c>
      <c r="F126">
        <v>418.39</v>
      </c>
      <c r="G126">
        <v>172376.68</v>
      </c>
    </row>
    <row r="127" spans="1:7" x14ac:dyDescent="0.3">
      <c r="A127" t="s">
        <v>158</v>
      </c>
      <c r="B127" t="s">
        <v>18</v>
      </c>
      <c r="C127" t="s">
        <v>32</v>
      </c>
      <c r="D127" s="2" t="s">
        <v>16</v>
      </c>
      <c r="E127" s="2">
        <v>312</v>
      </c>
      <c r="F127">
        <v>658.85</v>
      </c>
      <c r="G127">
        <v>205561.2</v>
      </c>
    </row>
    <row r="128" spans="1:7" x14ac:dyDescent="0.3">
      <c r="A128" t="s">
        <v>159</v>
      </c>
      <c r="B128" t="s">
        <v>12</v>
      </c>
      <c r="C128" t="s">
        <v>32</v>
      </c>
      <c r="D128" s="2" t="s">
        <v>16</v>
      </c>
      <c r="E128" s="2">
        <v>495</v>
      </c>
      <c r="F128">
        <v>557.70000000000005</v>
      </c>
      <c r="G128">
        <v>276061.5</v>
      </c>
    </row>
    <row r="129" spans="1:7" x14ac:dyDescent="0.3">
      <c r="A129" t="s">
        <v>161</v>
      </c>
      <c r="B129" t="s">
        <v>20</v>
      </c>
      <c r="C129" t="s">
        <v>26</v>
      </c>
      <c r="D129" s="2" t="s">
        <v>16</v>
      </c>
      <c r="E129" s="2">
        <v>61</v>
      </c>
      <c r="F129">
        <v>1175.53</v>
      </c>
      <c r="G129">
        <v>71707.33</v>
      </c>
    </row>
    <row r="130" spans="1:7" x14ac:dyDescent="0.3">
      <c r="A130" t="s">
        <v>162</v>
      </c>
      <c r="B130" t="s">
        <v>18</v>
      </c>
      <c r="C130" t="s">
        <v>32</v>
      </c>
      <c r="D130" s="2" t="s">
        <v>16</v>
      </c>
      <c r="E130" s="2">
        <v>179</v>
      </c>
      <c r="F130">
        <v>1344.5</v>
      </c>
      <c r="G130">
        <v>240665.5</v>
      </c>
    </row>
    <row r="131" spans="1:7" x14ac:dyDescent="0.3">
      <c r="A131" t="s">
        <v>163</v>
      </c>
      <c r="B131" t="s">
        <v>8</v>
      </c>
      <c r="C131" t="s">
        <v>15</v>
      </c>
      <c r="D131" s="2" t="s">
        <v>10</v>
      </c>
      <c r="E131" s="2">
        <v>471</v>
      </c>
      <c r="F131">
        <v>1844.21</v>
      </c>
      <c r="G131">
        <v>868622.91</v>
      </c>
    </row>
    <row r="132" spans="1:7" x14ac:dyDescent="0.3">
      <c r="A132" t="s">
        <v>164</v>
      </c>
      <c r="B132" t="s">
        <v>20</v>
      </c>
      <c r="C132" t="s">
        <v>9</v>
      </c>
      <c r="D132" s="2" t="s">
        <v>10</v>
      </c>
      <c r="E132" s="2">
        <v>412</v>
      </c>
      <c r="F132">
        <v>973.85</v>
      </c>
      <c r="G132">
        <v>401226.2</v>
      </c>
    </row>
    <row r="133" spans="1:7" x14ac:dyDescent="0.3">
      <c r="A133" t="s">
        <v>165</v>
      </c>
      <c r="B133" t="s">
        <v>23</v>
      </c>
      <c r="C133" t="s">
        <v>37</v>
      </c>
      <c r="D133" s="2" t="s">
        <v>10</v>
      </c>
      <c r="E133" s="2">
        <v>57</v>
      </c>
      <c r="F133">
        <v>2149.85</v>
      </c>
      <c r="G133">
        <v>122541.45</v>
      </c>
    </row>
    <row r="134" spans="1:7" x14ac:dyDescent="0.3">
      <c r="A134" t="s">
        <v>166</v>
      </c>
      <c r="B134" t="s">
        <v>44</v>
      </c>
      <c r="C134" t="s">
        <v>21</v>
      </c>
      <c r="D134" s="2" t="s">
        <v>10</v>
      </c>
      <c r="E134" s="2">
        <v>115</v>
      </c>
      <c r="F134">
        <v>1520.51</v>
      </c>
      <c r="G134">
        <v>174858.65</v>
      </c>
    </row>
    <row r="135" spans="1:7" x14ac:dyDescent="0.3">
      <c r="A135" t="s">
        <v>167</v>
      </c>
      <c r="B135" t="s">
        <v>44</v>
      </c>
      <c r="C135" t="s">
        <v>21</v>
      </c>
      <c r="D135" s="2" t="s">
        <v>16</v>
      </c>
      <c r="E135" s="2">
        <v>450</v>
      </c>
      <c r="F135">
        <v>1384.61</v>
      </c>
      <c r="G135">
        <v>623074.5</v>
      </c>
    </row>
    <row r="136" spans="1:7" x14ac:dyDescent="0.3">
      <c r="A136" t="s">
        <v>168</v>
      </c>
      <c r="B136" t="s">
        <v>18</v>
      </c>
      <c r="C136" t="s">
        <v>26</v>
      </c>
      <c r="D136" s="2" t="s">
        <v>16</v>
      </c>
      <c r="E136" s="2">
        <v>75</v>
      </c>
      <c r="F136">
        <v>2199.52</v>
      </c>
      <c r="G136">
        <v>165022</v>
      </c>
    </row>
    <row r="137" spans="1:7" x14ac:dyDescent="0.3">
      <c r="A137" t="s">
        <v>169</v>
      </c>
      <c r="B137" t="s">
        <v>53</v>
      </c>
      <c r="C137" t="s">
        <v>70</v>
      </c>
      <c r="D137" s="2" t="s">
        <v>16</v>
      </c>
      <c r="E137" s="2">
        <v>73</v>
      </c>
      <c r="F137">
        <v>401.95</v>
      </c>
      <c r="G137">
        <v>29342.35</v>
      </c>
    </row>
    <row r="138" spans="1:7" x14ac:dyDescent="0.3">
      <c r="A138" t="s">
        <v>170</v>
      </c>
      <c r="B138" t="s">
        <v>18</v>
      </c>
      <c r="C138" t="s">
        <v>15</v>
      </c>
      <c r="D138" s="2" t="s">
        <v>16</v>
      </c>
      <c r="E138" s="2">
        <v>59</v>
      </c>
      <c r="F138">
        <v>1413.46</v>
      </c>
      <c r="G138">
        <v>83394.14</v>
      </c>
    </row>
    <row r="139" spans="1:7" x14ac:dyDescent="0.3">
      <c r="A139" t="s">
        <v>171</v>
      </c>
      <c r="B139" t="s">
        <v>14</v>
      </c>
      <c r="C139" t="s">
        <v>21</v>
      </c>
      <c r="D139" s="2" t="s">
        <v>10</v>
      </c>
      <c r="E139" s="2">
        <v>297</v>
      </c>
      <c r="F139">
        <v>468.35</v>
      </c>
      <c r="G139">
        <v>139099.95000000001</v>
      </c>
    </row>
    <row r="140" spans="1:7" x14ac:dyDescent="0.3">
      <c r="A140" t="s">
        <v>172</v>
      </c>
      <c r="B140" t="s">
        <v>53</v>
      </c>
      <c r="C140" t="s">
        <v>21</v>
      </c>
      <c r="D140" s="2" t="s">
        <v>16</v>
      </c>
      <c r="E140" s="2">
        <v>250</v>
      </c>
      <c r="F140">
        <v>1573.81</v>
      </c>
      <c r="G140">
        <v>393452.5</v>
      </c>
    </row>
    <row r="141" spans="1:7" x14ac:dyDescent="0.3">
      <c r="A141" t="s">
        <v>173</v>
      </c>
      <c r="B141" t="s">
        <v>35</v>
      </c>
      <c r="C141" t="s">
        <v>21</v>
      </c>
      <c r="D141" s="2" t="s">
        <v>16</v>
      </c>
      <c r="E141" s="2">
        <v>308</v>
      </c>
      <c r="F141">
        <v>191.67</v>
      </c>
      <c r="G141">
        <v>59034.36</v>
      </c>
    </row>
    <row r="142" spans="1:7" x14ac:dyDescent="0.3">
      <c r="A142" t="s">
        <v>174</v>
      </c>
      <c r="B142" t="s">
        <v>57</v>
      </c>
      <c r="C142" t="s">
        <v>70</v>
      </c>
      <c r="D142" s="2" t="s">
        <v>10</v>
      </c>
      <c r="E142" s="2">
        <v>314</v>
      </c>
      <c r="F142">
        <v>2147.48</v>
      </c>
      <c r="G142">
        <v>674308.72</v>
      </c>
    </row>
    <row r="143" spans="1:7" x14ac:dyDescent="0.3">
      <c r="A143" t="s">
        <v>175</v>
      </c>
      <c r="B143" t="s">
        <v>8</v>
      </c>
      <c r="C143" t="s">
        <v>70</v>
      </c>
      <c r="D143" s="2" t="s">
        <v>10</v>
      </c>
      <c r="E143" s="2">
        <v>348</v>
      </c>
      <c r="F143">
        <v>126.03</v>
      </c>
      <c r="G143">
        <v>43858.44</v>
      </c>
    </row>
    <row r="144" spans="1:7" x14ac:dyDescent="0.3">
      <c r="A144" t="s">
        <v>179</v>
      </c>
      <c r="B144" t="s">
        <v>44</v>
      </c>
      <c r="C144" t="s">
        <v>9</v>
      </c>
      <c r="D144" s="2" t="s">
        <v>10</v>
      </c>
      <c r="E144" s="2">
        <v>54</v>
      </c>
      <c r="F144">
        <v>517.94000000000005</v>
      </c>
      <c r="G144">
        <v>27968.76</v>
      </c>
    </row>
    <row r="145" spans="1:7" x14ac:dyDescent="0.3">
      <c r="A145" t="s">
        <v>180</v>
      </c>
      <c r="B145" t="s">
        <v>23</v>
      </c>
      <c r="C145" t="s">
        <v>9</v>
      </c>
      <c r="D145" s="2" t="s">
        <v>10</v>
      </c>
      <c r="E145" s="2">
        <v>91</v>
      </c>
      <c r="F145">
        <v>1211.6400000000001</v>
      </c>
      <c r="G145">
        <v>110259.24</v>
      </c>
    </row>
    <row r="146" spans="1:7" x14ac:dyDescent="0.3">
      <c r="A146" t="s">
        <v>181</v>
      </c>
      <c r="B146" t="s">
        <v>44</v>
      </c>
      <c r="C146" t="s">
        <v>32</v>
      </c>
      <c r="D146" s="2" t="s">
        <v>16</v>
      </c>
      <c r="E146" s="2">
        <v>470</v>
      </c>
      <c r="F146">
        <v>604.74</v>
      </c>
      <c r="G146">
        <v>284227.8</v>
      </c>
    </row>
    <row r="147" spans="1:7" x14ac:dyDescent="0.3">
      <c r="A147" t="s">
        <v>182</v>
      </c>
      <c r="B147" t="s">
        <v>8</v>
      </c>
      <c r="C147" t="s">
        <v>37</v>
      </c>
      <c r="D147" s="2" t="s">
        <v>16</v>
      </c>
      <c r="E147" s="2">
        <v>469</v>
      </c>
      <c r="F147">
        <v>2093.4499999999998</v>
      </c>
      <c r="G147">
        <v>981828.05</v>
      </c>
    </row>
    <row r="148" spans="1:7" x14ac:dyDescent="0.3">
      <c r="A148" t="s">
        <v>183</v>
      </c>
      <c r="B148" t="s">
        <v>53</v>
      </c>
      <c r="C148" t="s">
        <v>15</v>
      </c>
      <c r="D148" s="2" t="s">
        <v>10</v>
      </c>
      <c r="E148" s="2">
        <v>186</v>
      </c>
      <c r="F148">
        <v>2364.31</v>
      </c>
      <c r="G148">
        <v>439774.66</v>
      </c>
    </row>
    <row r="149" spans="1:7" x14ac:dyDescent="0.3">
      <c r="A149" t="s">
        <v>184</v>
      </c>
      <c r="B149" t="s">
        <v>8</v>
      </c>
      <c r="C149" t="s">
        <v>32</v>
      </c>
      <c r="D149" s="2" t="s">
        <v>10</v>
      </c>
      <c r="E149" s="2">
        <v>448</v>
      </c>
      <c r="F149">
        <v>950.2</v>
      </c>
      <c r="G149">
        <v>425689.59999999998</v>
      </c>
    </row>
    <row r="150" spans="1:7" x14ac:dyDescent="0.3">
      <c r="A150" t="s">
        <v>185</v>
      </c>
      <c r="B150" t="s">
        <v>18</v>
      </c>
      <c r="C150" t="s">
        <v>21</v>
      </c>
      <c r="D150" s="2" t="s">
        <v>16</v>
      </c>
      <c r="E150" s="2">
        <v>397</v>
      </c>
      <c r="F150">
        <v>2113.94</v>
      </c>
      <c r="G150">
        <v>839234.18</v>
      </c>
    </row>
    <row r="151" spans="1:7" x14ac:dyDescent="0.3">
      <c r="A151" t="s">
        <v>186</v>
      </c>
      <c r="B151" t="s">
        <v>12</v>
      </c>
      <c r="C151" t="s">
        <v>70</v>
      </c>
      <c r="D151" s="2" t="s">
        <v>16</v>
      </c>
      <c r="E151" s="2">
        <v>297</v>
      </c>
      <c r="F151">
        <v>2007.52</v>
      </c>
      <c r="G151">
        <v>596233.43999999994</v>
      </c>
    </row>
    <row r="152" spans="1:7" x14ac:dyDescent="0.3">
      <c r="A152" t="s">
        <v>187</v>
      </c>
      <c r="B152" t="s">
        <v>18</v>
      </c>
      <c r="C152" t="s">
        <v>59</v>
      </c>
      <c r="D152" s="2" t="s">
        <v>10</v>
      </c>
      <c r="E152" s="2">
        <v>323</v>
      </c>
      <c r="F152">
        <v>1906.64</v>
      </c>
      <c r="G152">
        <v>615844.72</v>
      </c>
    </row>
    <row r="153" spans="1:7" x14ac:dyDescent="0.3">
      <c r="A153" t="s">
        <v>188</v>
      </c>
      <c r="B153" t="s">
        <v>51</v>
      </c>
      <c r="C153" t="s">
        <v>26</v>
      </c>
      <c r="D153" s="2" t="s">
        <v>16</v>
      </c>
      <c r="E153" s="2">
        <v>285</v>
      </c>
      <c r="F153">
        <v>1101.73</v>
      </c>
      <c r="G153">
        <v>313993.05</v>
      </c>
    </row>
    <row r="154" spans="1:7" x14ac:dyDescent="0.3">
      <c r="A154" t="s">
        <v>189</v>
      </c>
      <c r="B154" t="s">
        <v>23</v>
      </c>
      <c r="C154" t="s">
        <v>70</v>
      </c>
      <c r="D154" s="2" t="s">
        <v>16</v>
      </c>
      <c r="E154" s="2">
        <v>268</v>
      </c>
      <c r="F154">
        <v>2422.56</v>
      </c>
      <c r="G154">
        <v>649246.07999999996</v>
      </c>
    </row>
    <row r="155" spans="1:7" x14ac:dyDescent="0.3">
      <c r="A155" t="s">
        <v>190</v>
      </c>
      <c r="B155" t="s">
        <v>35</v>
      </c>
      <c r="C155" t="s">
        <v>28</v>
      </c>
      <c r="D155" s="2" t="s">
        <v>16</v>
      </c>
      <c r="E155" s="2">
        <v>292</v>
      </c>
      <c r="F155">
        <v>1061.1400000000001</v>
      </c>
      <c r="G155">
        <v>309852.88</v>
      </c>
    </row>
    <row r="156" spans="1:7" x14ac:dyDescent="0.3">
      <c r="A156" t="s">
        <v>191</v>
      </c>
      <c r="B156" t="s">
        <v>12</v>
      </c>
      <c r="C156" t="s">
        <v>15</v>
      </c>
      <c r="D156" s="2" t="s">
        <v>10</v>
      </c>
      <c r="E156" s="2">
        <v>122</v>
      </c>
      <c r="F156">
        <v>2227.3200000000002</v>
      </c>
      <c r="G156">
        <v>271733.03999999998</v>
      </c>
    </row>
    <row r="157" spans="1:7" x14ac:dyDescent="0.3">
      <c r="A157" t="s">
        <v>192</v>
      </c>
      <c r="B157" t="s">
        <v>8</v>
      </c>
      <c r="C157" t="s">
        <v>28</v>
      </c>
      <c r="D157" s="2" t="s">
        <v>16</v>
      </c>
      <c r="E157" s="2">
        <v>169</v>
      </c>
      <c r="F157">
        <v>1897.25</v>
      </c>
      <c r="G157">
        <v>320635.25</v>
      </c>
    </row>
    <row r="158" spans="1:7" x14ac:dyDescent="0.3">
      <c r="A158" t="s">
        <v>193</v>
      </c>
      <c r="B158" t="s">
        <v>20</v>
      </c>
      <c r="C158" t="s">
        <v>15</v>
      </c>
      <c r="D158" s="2" t="s">
        <v>16</v>
      </c>
      <c r="E158" s="2">
        <v>462</v>
      </c>
      <c r="F158">
        <v>1677.19</v>
      </c>
      <c r="G158">
        <v>774861.78</v>
      </c>
    </row>
    <row r="159" spans="1:7" x14ac:dyDescent="0.3">
      <c r="A159" t="s">
        <v>194</v>
      </c>
      <c r="B159" t="s">
        <v>12</v>
      </c>
      <c r="C159" t="s">
        <v>59</v>
      </c>
      <c r="D159" s="2" t="s">
        <v>16</v>
      </c>
      <c r="E159" s="2">
        <v>466</v>
      </c>
      <c r="F159">
        <v>1433.48</v>
      </c>
      <c r="G159">
        <v>668001.68000000005</v>
      </c>
    </row>
    <row r="160" spans="1:7" x14ac:dyDescent="0.3">
      <c r="A160" t="s">
        <v>195</v>
      </c>
      <c r="B160" t="s">
        <v>35</v>
      </c>
      <c r="C160" t="s">
        <v>32</v>
      </c>
      <c r="D160" s="2" t="s">
        <v>10</v>
      </c>
      <c r="E160" s="2">
        <v>388</v>
      </c>
      <c r="F160">
        <v>250.15</v>
      </c>
      <c r="G160">
        <v>97058.2</v>
      </c>
    </row>
    <row r="161" spans="1:7" x14ac:dyDescent="0.3">
      <c r="A161" t="s">
        <v>196</v>
      </c>
      <c r="B161" t="s">
        <v>35</v>
      </c>
      <c r="C161" t="s">
        <v>37</v>
      </c>
      <c r="D161" s="2" t="s">
        <v>16</v>
      </c>
      <c r="E161" s="2">
        <v>287</v>
      </c>
      <c r="F161">
        <v>1247.18</v>
      </c>
      <c r="G161">
        <v>357940.66</v>
      </c>
    </row>
    <row r="162" spans="1:7" x14ac:dyDescent="0.3">
      <c r="A162" t="s">
        <v>197</v>
      </c>
      <c r="B162" t="s">
        <v>18</v>
      </c>
      <c r="C162" t="s">
        <v>24</v>
      </c>
      <c r="D162" s="2" t="s">
        <v>16</v>
      </c>
      <c r="E162" s="2">
        <v>477</v>
      </c>
      <c r="F162">
        <v>2270.64</v>
      </c>
      <c r="G162">
        <v>1083095.28</v>
      </c>
    </row>
    <row r="163" spans="1:7" x14ac:dyDescent="0.3">
      <c r="A163" t="s">
        <v>198</v>
      </c>
      <c r="B163" t="s">
        <v>35</v>
      </c>
      <c r="C163" t="s">
        <v>28</v>
      </c>
      <c r="D163" s="2" t="s">
        <v>10</v>
      </c>
      <c r="E163" s="2">
        <v>54</v>
      </c>
      <c r="F163">
        <v>677.29</v>
      </c>
      <c r="G163">
        <v>36573.660000000003</v>
      </c>
    </row>
    <row r="164" spans="1:7" x14ac:dyDescent="0.3">
      <c r="A164" t="s">
        <v>199</v>
      </c>
      <c r="B164" t="s">
        <v>57</v>
      </c>
      <c r="C164" t="s">
        <v>21</v>
      </c>
      <c r="D164" s="2" t="s">
        <v>10</v>
      </c>
      <c r="E164" s="2">
        <v>288</v>
      </c>
      <c r="F164">
        <v>932.04</v>
      </c>
      <c r="G164">
        <v>268427.52000000002</v>
      </c>
    </row>
    <row r="165" spans="1:7" x14ac:dyDescent="0.3">
      <c r="A165" t="s">
        <v>200</v>
      </c>
      <c r="B165" t="s">
        <v>57</v>
      </c>
      <c r="C165" t="s">
        <v>32</v>
      </c>
      <c r="D165" s="2" t="s">
        <v>16</v>
      </c>
      <c r="E165" s="2">
        <v>456</v>
      </c>
      <c r="F165">
        <v>654.48</v>
      </c>
      <c r="G165">
        <v>298442.88</v>
      </c>
    </row>
    <row r="166" spans="1:7" x14ac:dyDescent="0.3">
      <c r="A166" t="s">
        <v>201</v>
      </c>
      <c r="B166" t="s">
        <v>20</v>
      </c>
      <c r="C166" t="s">
        <v>37</v>
      </c>
      <c r="D166" s="2" t="s">
        <v>16</v>
      </c>
      <c r="E166" s="2">
        <v>305</v>
      </c>
      <c r="F166">
        <v>1177.51</v>
      </c>
      <c r="G166">
        <v>359140.55</v>
      </c>
    </row>
    <row r="167" spans="1:7" x14ac:dyDescent="0.3">
      <c r="A167" t="s">
        <v>202</v>
      </c>
      <c r="B167" t="s">
        <v>20</v>
      </c>
      <c r="C167" t="s">
        <v>26</v>
      </c>
      <c r="D167" s="2" t="s">
        <v>10</v>
      </c>
      <c r="E167" s="2">
        <v>409</v>
      </c>
      <c r="F167">
        <v>863.03</v>
      </c>
      <c r="G167">
        <v>352979.27</v>
      </c>
    </row>
    <row r="168" spans="1:7" x14ac:dyDescent="0.3">
      <c r="A168" t="s">
        <v>203</v>
      </c>
      <c r="B168" t="s">
        <v>23</v>
      </c>
      <c r="C168" t="s">
        <v>37</v>
      </c>
      <c r="D168" s="2" t="s">
        <v>16</v>
      </c>
      <c r="E168" s="2">
        <v>281</v>
      </c>
      <c r="F168">
        <v>529.99</v>
      </c>
      <c r="G168">
        <v>148927.19</v>
      </c>
    </row>
    <row r="169" spans="1:7" x14ac:dyDescent="0.3">
      <c r="A169" t="s">
        <v>204</v>
      </c>
      <c r="B169" t="s">
        <v>12</v>
      </c>
      <c r="C169" t="s">
        <v>32</v>
      </c>
      <c r="D169" s="2" t="s">
        <v>16</v>
      </c>
      <c r="E169" s="2">
        <v>360</v>
      </c>
      <c r="F169">
        <v>2466.1</v>
      </c>
      <c r="G169">
        <v>887796</v>
      </c>
    </row>
    <row r="170" spans="1:7" x14ac:dyDescent="0.3">
      <c r="A170" t="s">
        <v>205</v>
      </c>
      <c r="B170" t="s">
        <v>35</v>
      </c>
      <c r="C170" t="s">
        <v>26</v>
      </c>
      <c r="D170" s="2" t="s">
        <v>16</v>
      </c>
      <c r="E170" s="2">
        <v>80</v>
      </c>
      <c r="F170">
        <v>458.74</v>
      </c>
      <c r="G170">
        <v>36699.199999999997</v>
      </c>
    </row>
    <row r="171" spans="1:7" x14ac:dyDescent="0.3">
      <c r="A171" t="s">
        <v>206</v>
      </c>
      <c r="B171" t="s">
        <v>23</v>
      </c>
      <c r="C171" t="s">
        <v>24</v>
      </c>
      <c r="D171" s="2" t="s">
        <v>16</v>
      </c>
      <c r="E171" s="2">
        <v>103</v>
      </c>
      <c r="F171">
        <v>147.05000000000001</v>
      </c>
      <c r="G171">
        <v>15146.15</v>
      </c>
    </row>
    <row r="172" spans="1:7" x14ac:dyDescent="0.3">
      <c r="A172" t="s">
        <v>207</v>
      </c>
      <c r="B172" t="s">
        <v>8</v>
      </c>
      <c r="C172" t="s">
        <v>26</v>
      </c>
      <c r="D172" s="2" t="s">
        <v>16</v>
      </c>
      <c r="E172" s="2">
        <v>479</v>
      </c>
      <c r="F172">
        <v>1147.26</v>
      </c>
      <c r="G172">
        <v>549537.54</v>
      </c>
    </row>
    <row r="173" spans="1:7" x14ac:dyDescent="0.3">
      <c r="A173" t="s">
        <v>208</v>
      </c>
      <c r="B173" t="s">
        <v>23</v>
      </c>
      <c r="C173" t="s">
        <v>21</v>
      </c>
      <c r="D173" s="2" t="s">
        <v>16</v>
      </c>
      <c r="E173" s="2">
        <v>425</v>
      </c>
      <c r="F173">
        <v>1428.75</v>
      </c>
      <c r="G173">
        <v>607218.75</v>
      </c>
    </row>
    <row r="174" spans="1:7" x14ac:dyDescent="0.3">
      <c r="A174" t="s">
        <v>209</v>
      </c>
      <c r="B174" t="s">
        <v>44</v>
      </c>
      <c r="C174" t="s">
        <v>70</v>
      </c>
      <c r="D174" s="2" t="s">
        <v>16</v>
      </c>
      <c r="E174" s="2">
        <v>119</v>
      </c>
      <c r="F174">
        <v>1688.14</v>
      </c>
      <c r="G174">
        <v>200888.66</v>
      </c>
    </row>
    <row r="175" spans="1:7" x14ac:dyDescent="0.3">
      <c r="A175" t="s">
        <v>210</v>
      </c>
      <c r="B175" t="s">
        <v>53</v>
      </c>
      <c r="C175" t="s">
        <v>24</v>
      </c>
      <c r="D175" s="2" t="s">
        <v>16</v>
      </c>
      <c r="E175" s="2">
        <v>218</v>
      </c>
      <c r="F175">
        <v>2299.9899999999998</v>
      </c>
      <c r="G175">
        <v>501397.82</v>
      </c>
    </row>
    <row r="176" spans="1:7" x14ac:dyDescent="0.3">
      <c r="A176" t="s">
        <v>212</v>
      </c>
      <c r="B176" t="s">
        <v>35</v>
      </c>
      <c r="C176" t="s">
        <v>37</v>
      </c>
      <c r="D176" s="2" t="s">
        <v>16</v>
      </c>
      <c r="E176" s="2">
        <v>278</v>
      </c>
      <c r="F176">
        <v>1835.89</v>
      </c>
      <c r="G176">
        <v>510377.42</v>
      </c>
    </row>
    <row r="177" spans="1:7" x14ac:dyDescent="0.3">
      <c r="A177" t="s">
        <v>213</v>
      </c>
      <c r="B177" t="s">
        <v>20</v>
      </c>
      <c r="C177" t="s">
        <v>26</v>
      </c>
      <c r="D177" s="2" t="s">
        <v>16</v>
      </c>
      <c r="E177" s="2">
        <v>351</v>
      </c>
      <c r="F177">
        <v>2193.31</v>
      </c>
      <c r="G177">
        <v>769851.81</v>
      </c>
    </row>
    <row r="178" spans="1:7" x14ac:dyDescent="0.3">
      <c r="A178" t="s">
        <v>214</v>
      </c>
      <c r="B178" t="s">
        <v>35</v>
      </c>
      <c r="C178" t="s">
        <v>37</v>
      </c>
      <c r="D178" s="2" t="s">
        <v>10</v>
      </c>
      <c r="E178" s="2">
        <v>452</v>
      </c>
      <c r="F178">
        <v>2163.27</v>
      </c>
      <c r="G178">
        <v>977798.04</v>
      </c>
    </row>
    <row r="179" spans="1:7" x14ac:dyDescent="0.3">
      <c r="A179" t="s">
        <v>215</v>
      </c>
      <c r="B179" t="s">
        <v>44</v>
      </c>
      <c r="C179" t="s">
        <v>28</v>
      </c>
      <c r="D179" s="2" t="s">
        <v>10</v>
      </c>
      <c r="E179" s="2">
        <v>228</v>
      </c>
      <c r="F179">
        <v>169.26</v>
      </c>
      <c r="G179">
        <v>38591.279999999999</v>
      </c>
    </row>
    <row r="180" spans="1:7" x14ac:dyDescent="0.3">
      <c r="A180" t="s">
        <v>216</v>
      </c>
      <c r="B180" t="s">
        <v>12</v>
      </c>
      <c r="C180" t="s">
        <v>24</v>
      </c>
      <c r="D180" s="2" t="s">
        <v>10</v>
      </c>
      <c r="E180" s="2">
        <v>414</v>
      </c>
      <c r="F180">
        <v>2127.4699999999998</v>
      </c>
      <c r="G180">
        <v>880772.58</v>
      </c>
    </row>
    <row r="181" spans="1:7" x14ac:dyDescent="0.3">
      <c r="A181" t="s">
        <v>217</v>
      </c>
      <c r="B181" t="s">
        <v>14</v>
      </c>
      <c r="C181" t="s">
        <v>9</v>
      </c>
      <c r="D181" s="2" t="s">
        <v>16</v>
      </c>
      <c r="E181" s="2">
        <v>182</v>
      </c>
      <c r="F181">
        <v>1220.8499999999999</v>
      </c>
      <c r="G181">
        <v>222194.7</v>
      </c>
    </row>
    <row r="182" spans="1:7" x14ac:dyDescent="0.3">
      <c r="A182" t="s">
        <v>218</v>
      </c>
      <c r="B182" t="s">
        <v>14</v>
      </c>
      <c r="C182" t="s">
        <v>9</v>
      </c>
      <c r="D182" s="2" t="s">
        <v>10</v>
      </c>
      <c r="E182" s="2">
        <v>498</v>
      </c>
      <c r="F182">
        <v>326.87</v>
      </c>
      <c r="G182">
        <v>162781.26</v>
      </c>
    </row>
    <row r="183" spans="1:7" x14ac:dyDescent="0.3">
      <c r="A183" t="s">
        <v>219</v>
      </c>
      <c r="B183" t="s">
        <v>53</v>
      </c>
      <c r="C183" t="s">
        <v>70</v>
      </c>
      <c r="D183" s="2" t="s">
        <v>10</v>
      </c>
      <c r="E183" s="2">
        <v>337</v>
      </c>
      <c r="F183">
        <v>784.67</v>
      </c>
      <c r="G183">
        <v>256587.09</v>
      </c>
    </row>
    <row r="184" spans="1:7" x14ac:dyDescent="0.3">
      <c r="A184" t="s">
        <v>220</v>
      </c>
      <c r="B184" t="s">
        <v>57</v>
      </c>
      <c r="C184" t="s">
        <v>59</v>
      </c>
      <c r="D184" s="2" t="s">
        <v>16</v>
      </c>
      <c r="E184" s="2">
        <v>242</v>
      </c>
      <c r="F184">
        <v>1673.02</v>
      </c>
      <c r="G184">
        <v>404870.84</v>
      </c>
    </row>
    <row r="185" spans="1:7" x14ac:dyDescent="0.3">
      <c r="A185" t="s">
        <v>221</v>
      </c>
      <c r="B185" t="s">
        <v>35</v>
      </c>
      <c r="C185" t="s">
        <v>70</v>
      </c>
      <c r="D185" s="2" t="s">
        <v>10</v>
      </c>
      <c r="E185" s="2">
        <v>111</v>
      </c>
      <c r="F185">
        <v>403.05</v>
      </c>
      <c r="G185">
        <v>44738.55</v>
      </c>
    </row>
    <row r="186" spans="1:7" x14ac:dyDescent="0.3">
      <c r="A186" t="s">
        <v>222</v>
      </c>
      <c r="B186" t="s">
        <v>20</v>
      </c>
      <c r="C186" t="s">
        <v>70</v>
      </c>
      <c r="D186" s="2" t="s">
        <v>10</v>
      </c>
      <c r="E186" s="2">
        <v>357</v>
      </c>
      <c r="F186">
        <v>1091.73</v>
      </c>
      <c r="G186">
        <v>389747.61</v>
      </c>
    </row>
    <row r="187" spans="1:7" x14ac:dyDescent="0.3">
      <c r="A187" t="s">
        <v>223</v>
      </c>
      <c r="B187" t="s">
        <v>35</v>
      </c>
      <c r="C187" t="s">
        <v>32</v>
      </c>
      <c r="D187" s="2" t="s">
        <v>10</v>
      </c>
      <c r="E187" s="2">
        <v>110</v>
      </c>
      <c r="F187">
        <v>1215.6400000000001</v>
      </c>
      <c r="G187">
        <v>133720.4</v>
      </c>
    </row>
    <row r="188" spans="1:7" x14ac:dyDescent="0.3">
      <c r="A188" t="s">
        <v>224</v>
      </c>
      <c r="B188" t="s">
        <v>44</v>
      </c>
      <c r="C188" t="s">
        <v>24</v>
      </c>
      <c r="D188" s="2" t="s">
        <v>10</v>
      </c>
      <c r="E188" s="2">
        <v>408</v>
      </c>
      <c r="F188">
        <v>2449.0300000000002</v>
      </c>
      <c r="G188">
        <v>999204.24</v>
      </c>
    </row>
    <row r="189" spans="1:7" x14ac:dyDescent="0.3">
      <c r="A189" t="s">
        <v>225</v>
      </c>
      <c r="B189" t="s">
        <v>53</v>
      </c>
      <c r="C189" t="s">
        <v>28</v>
      </c>
      <c r="D189" s="2" t="s">
        <v>10</v>
      </c>
      <c r="E189" s="2">
        <v>484</v>
      </c>
      <c r="F189">
        <v>388.89</v>
      </c>
      <c r="G189">
        <v>188222.76</v>
      </c>
    </row>
    <row r="190" spans="1:7" x14ac:dyDescent="0.3">
      <c r="A190" t="s">
        <v>226</v>
      </c>
      <c r="B190" t="s">
        <v>20</v>
      </c>
      <c r="C190" t="s">
        <v>9</v>
      </c>
      <c r="D190" s="2" t="s">
        <v>16</v>
      </c>
      <c r="E190" s="2">
        <v>446</v>
      </c>
      <c r="F190">
        <v>537.91999999999996</v>
      </c>
      <c r="G190">
        <v>239912.32000000001</v>
      </c>
    </row>
    <row r="191" spans="1:7" x14ac:dyDescent="0.3">
      <c r="A191" t="s">
        <v>227</v>
      </c>
      <c r="B191" t="s">
        <v>14</v>
      </c>
      <c r="C191" t="s">
        <v>59</v>
      </c>
      <c r="D191" s="2" t="s">
        <v>10</v>
      </c>
      <c r="E191" s="2">
        <v>401</v>
      </c>
      <c r="F191">
        <v>1612.45</v>
      </c>
      <c r="G191">
        <v>646592.44999999995</v>
      </c>
    </row>
    <row r="192" spans="1:7" x14ac:dyDescent="0.3">
      <c r="A192" t="s">
        <v>228</v>
      </c>
      <c r="B192" t="s">
        <v>20</v>
      </c>
      <c r="C192" t="s">
        <v>28</v>
      </c>
      <c r="D192" s="2" t="s">
        <v>16</v>
      </c>
      <c r="E192" s="2">
        <v>244</v>
      </c>
      <c r="F192">
        <v>2021.77</v>
      </c>
      <c r="G192">
        <v>493311.88</v>
      </c>
    </row>
    <row r="193" spans="1:7" x14ac:dyDescent="0.3">
      <c r="A193" t="s">
        <v>229</v>
      </c>
      <c r="B193" t="s">
        <v>20</v>
      </c>
      <c r="C193" t="s">
        <v>15</v>
      </c>
      <c r="D193" s="2" t="s">
        <v>16</v>
      </c>
      <c r="E193" s="2">
        <v>232</v>
      </c>
      <c r="F193">
        <v>732.04</v>
      </c>
      <c r="G193">
        <v>169833.28</v>
      </c>
    </row>
    <row r="194" spans="1:7" x14ac:dyDescent="0.3">
      <c r="A194" t="s">
        <v>230</v>
      </c>
      <c r="B194" t="s">
        <v>8</v>
      </c>
      <c r="C194" t="s">
        <v>26</v>
      </c>
      <c r="D194" s="2" t="s">
        <v>16</v>
      </c>
      <c r="E194" s="2">
        <v>440</v>
      </c>
      <c r="F194">
        <v>1335.77</v>
      </c>
      <c r="G194">
        <v>587738.80000000005</v>
      </c>
    </row>
    <row r="195" spans="1:7" x14ac:dyDescent="0.3">
      <c r="A195" t="s">
        <v>231</v>
      </c>
      <c r="B195" t="s">
        <v>20</v>
      </c>
      <c r="C195" t="s">
        <v>15</v>
      </c>
      <c r="D195" s="2" t="s">
        <v>16</v>
      </c>
      <c r="E195" s="2">
        <v>119</v>
      </c>
      <c r="F195">
        <v>1371.29</v>
      </c>
      <c r="G195">
        <v>163183.51</v>
      </c>
    </row>
    <row r="196" spans="1:7" x14ac:dyDescent="0.3">
      <c r="A196" t="s">
        <v>232</v>
      </c>
      <c r="B196" t="s">
        <v>12</v>
      </c>
      <c r="C196" t="s">
        <v>70</v>
      </c>
      <c r="D196" s="2" t="s">
        <v>10</v>
      </c>
      <c r="E196" s="2">
        <v>288</v>
      </c>
      <c r="F196">
        <v>1060.8800000000001</v>
      </c>
      <c r="G196">
        <v>305533.44</v>
      </c>
    </row>
    <row r="197" spans="1:7" x14ac:dyDescent="0.3">
      <c r="A197" t="s">
        <v>233</v>
      </c>
      <c r="B197" t="s">
        <v>23</v>
      </c>
      <c r="C197" t="s">
        <v>24</v>
      </c>
      <c r="D197" s="2" t="s">
        <v>16</v>
      </c>
      <c r="E197" s="2">
        <v>248</v>
      </c>
      <c r="F197">
        <v>1203.8</v>
      </c>
      <c r="G197">
        <v>298542.40000000002</v>
      </c>
    </row>
    <row r="198" spans="1:7" x14ac:dyDescent="0.3">
      <c r="A198" t="s">
        <v>234</v>
      </c>
      <c r="B198" t="s">
        <v>51</v>
      </c>
      <c r="C198" t="s">
        <v>15</v>
      </c>
      <c r="D198" s="2" t="s">
        <v>16</v>
      </c>
      <c r="E198" s="2">
        <v>401</v>
      </c>
      <c r="F198">
        <v>866.81</v>
      </c>
      <c r="G198">
        <v>347590.81</v>
      </c>
    </row>
    <row r="199" spans="1:7" x14ac:dyDescent="0.3">
      <c r="A199" t="s">
        <v>235</v>
      </c>
      <c r="B199" t="s">
        <v>20</v>
      </c>
      <c r="C199" t="s">
        <v>59</v>
      </c>
      <c r="D199" s="2" t="s">
        <v>10</v>
      </c>
      <c r="E199" s="2">
        <v>151</v>
      </c>
      <c r="F199">
        <v>1863.3</v>
      </c>
      <c r="G199">
        <v>272041.8</v>
      </c>
    </row>
    <row r="200" spans="1:7" x14ac:dyDescent="0.3">
      <c r="A200" t="s">
        <v>236</v>
      </c>
      <c r="B200" t="s">
        <v>20</v>
      </c>
      <c r="C200" t="s">
        <v>70</v>
      </c>
      <c r="D200" s="2" t="s">
        <v>16</v>
      </c>
      <c r="E200" s="2">
        <v>342</v>
      </c>
      <c r="F200">
        <v>769.56</v>
      </c>
      <c r="G200">
        <v>263189.52</v>
      </c>
    </row>
    <row r="201" spans="1:7" x14ac:dyDescent="0.3">
      <c r="A201" t="s">
        <v>237</v>
      </c>
      <c r="B201" t="s">
        <v>51</v>
      </c>
      <c r="C201" t="s">
        <v>21</v>
      </c>
      <c r="D201" s="2" t="s">
        <v>10</v>
      </c>
      <c r="E201" s="2">
        <v>346</v>
      </c>
      <c r="F201">
        <v>2307.7800000000002</v>
      </c>
      <c r="G201">
        <v>798491.88</v>
      </c>
    </row>
    <row r="202" spans="1:7" x14ac:dyDescent="0.3">
      <c r="A202" t="s">
        <v>238</v>
      </c>
      <c r="B202" t="s">
        <v>23</v>
      </c>
      <c r="C202" t="s">
        <v>24</v>
      </c>
      <c r="D202" s="2" t="s">
        <v>10</v>
      </c>
      <c r="E202" s="2">
        <v>186</v>
      </c>
      <c r="F202">
        <v>1533.51</v>
      </c>
      <c r="G202">
        <v>285232.86</v>
      </c>
    </row>
    <row r="203" spans="1:7" x14ac:dyDescent="0.3">
      <c r="A203" t="s">
        <v>239</v>
      </c>
      <c r="B203" t="s">
        <v>20</v>
      </c>
      <c r="C203" t="s">
        <v>26</v>
      </c>
      <c r="D203" s="2" t="s">
        <v>16</v>
      </c>
      <c r="E203" s="2">
        <v>126</v>
      </c>
      <c r="F203">
        <v>1508.59</v>
      </c>
      <c r="G203">
        <v>190082.34</v>
      </c>
    </row>
    <row r="204" spans="1:7" x14ac:dyDescent="0.3">
      <c r="A204" t="s">
        <v>240</v>
      </c>
      <c r="B204" t="s">
        <v>44</v>
      </c>
      <c r="C204" t="s">
        <v>21</v>
      </c>
      <c r="D204" s="2" t="s">
        <v>16</v>
      </c>
      <c r="E204" s="2">
        <v>299</v>
      </c>
      <c r="F204">
        <v>2130</v>
      </c>
      <c r="G204">
        <v>636870</v>
      </c>
    </row>
    <row r="205" spans="1:7" x14ac:dyDescent="0.3">
      <c r="A205" t="s">
        <v>241</v>
      </c>
      <c r="B205" t="s">
        <v>23</v>
      </c>
      <c r="C205" t="s">
        <v>21</v>
      </c>
      <c r="D205" s="2" t="s">
        <v>10</v>
      </c>
      <c r="E205" s="2">
        <v>151</v>
      </c>
      <c r="F205">
        <v>331.86</v>
      </c>
      <c r="G205">
        <v>49447.14</v>
      </c>
    </row>
    <row r="206" spans="1:7" x14ac:dyDescent="0.3">
      <c r="A206" t="s">
        <v>242</v>
      </c>
      <c r="B206" t="s">
        <v>12</v>
      </c>
      <c r="C206" t="s">
        <v>32</v>
      </c>
      <c r="D206" s="2" t="s">
        <v>10</v>
      </c>
      <c r="E206" s="2">
        <v>328</v>
      </c>
      <c r="F206">
        <v>1808.72</v>
      </c>
      <c r="G206">
        <v>593260.16</v>
      </c>
    </row>
    <row r="207" spans="1:7" x14ac:dyDescent="0.3">
      <c r="A207" t="s">
        <v>243</v>
      </c>
      <c r="B207" t="s">
        <v>53</v>
      </c>
      <c r="C207" t="s">
        <v>15</v>
      </c>
      <c r="D207" s="2" t="s">
        <v>16</v>
      </c>
      <c r="E207" s="2">
        <v>292</v>
      </c>
      <c r="F207">
        <v>2251.08</v>
      </c>
      <c r="G207">
        <v>657315.36</v>
      </c>
    </row>
    <row r="208" spans="1:7" x14ac:dyDescent="0.3">
      <c r="A208" t="s">
        <v>244</v>
      </c>
      <c r="B208" t="s">
        <v>14</v>
      </c>
      <c r="C208" t="s">
        <v>21</v>
      </c>
      <c r="D208" s="2" t="s">
        <v>10</v>
      </c>
      <c r="E208" s="2">
        <v>181</v>
      </c>
      <c r="F208">
        <v>1265.55</v>
      </c>
      <c r="G208">
        <v>229064.55</v>
      </c>
    </row>
    <row r="209" spans="1:7" x14ac:dyDescent="0.3">
      <c r="A209" t="s">
        <v>245</v>
      </c>
      <c r="B209" t="s">
        <v>8</v>
      </c>
      <c r="C209" t="s">
        <v>70</v>
      </c>
      <c r="D209" s="2" t="s">
        <v>10</v>
      </c>
      <c r="E209" s="2">
        <v>411</v>
      </c>
      <c r="F209">
        <v>1876.52</v>
      </c>
      <c r="G209">
        <v>771249.72</v>
      </c>
    </row>
    <row r="210" spans="1:7" x14ac:dyDescent="0.3">
      <c r="A210" t="s">
        <v>246</v>
      </c>
      <c r="B210" t="s">
        <v>35</v>
      </c>
      <c r="C210" t="s">
        <v>26</v>
      </c>
      <c r="D210" s="2" t="s">
        <v>10</v>
      </c>
      <c r="E210" s="2">
        <v>278</v>
      </c>
      <c r="F210">
        <v>1490.77</v>
      </c>
      <c r="G210">
        <v>414434.06</v>
      </c>
    </row>
    <row r="211" spans="1:7" x14ac:dyDescent="0.3">
      <c r="A211" t="s">
        <v>247</v>
      </c>
      <c r="B211" t="s">
        <v>57</v>
      </c>
      <c r="C211" t="s">
        <v>37</v>
      </c>
      <c r="D211" s="2" t="s">
        <v>10</v>
      </c>
      <c r="E211" s="2">
        <v>219</v>
      </c>
      <c r="F211">
        <v>1403.22</v>
      </c>
      <c r="G211">
        <v>307305.18</v>
      </c>
    </row>
    <row r="212" spans="1:7" x14ac:dyDescent="0.3">
      <c r="A212" t="s">
        <v>248</v>
      </c>
      <c r="B212" t="s">
        <v>18</v>
      </c>
      <c r="C212" t="s">
        <v>37</v>
      </c>
      <c r="D212" s="2" t="s">
        <v>16</v>
      </c>
      <c r="E212" s="2">
        <v>61</v>
      </c>
      <c r="F212">
        <v>1418.89</v>
      </c>
      <c r="G212">
        <v>86552.29</v>
      </c>
    </row>
    <row r="213" spans="1:7" x14ac:dyDescent="0.3">
      <c r="A213" t="s">
        <v>249</v>
      </c>
      <c r="B213" t="s">
        <v>51</v>
      </c>
      <c r="C213" t="s">
        <v>9</v>
      </c>
      <c r="D213" s="2" t="s">
        <v>10</v>
      </c>
      <c r="E213" s="2">
        <v>356</v>
      </c>
      <c r="F213">
        <v>2075.09</v>
      </c>
      <c r="G213">
        <v>738732.04</v>
      </c>
    </row>
    <row r="214" spans="1:7" x14ac:dyDescent="0.3">
      <c r="A214" t="s">
        <v>250</v>
      </c>
      <c r="B214" t="s">
        <v>53</v>
      </c>
      <c r="C214" t="s">
        <v>26</v>
      </c>
      <c r="D214" s="2" t="s">
        <v>16</v>
      </c>
      <c r="E214" s="2">
        <v>201</v>
      </c>
      <c r="F214">
        <v>467.52</v>
      </c>
      <c r="G214">
        <v>93971.520000000004</v>
      </c>
    </row>
    <row r="215" spans="1:7" x14ac:dyDescent="0.3">
      <c r="A215" t="s">
        <v>252</v>
      </c>
      <c r="B215" t="s">
        <v>44</v>
      </c>
      <c r="C215" t="s">
        <v>37</v>
      </c>
      <c r="D215" s="2" t="s">
        <v>16</v>
      </c>
      <c r="E215" s="2">
        <v>129</v>
      </c>
      <c r="F215">
        <v>269.87</v>
      </c>
      <c r="G215">
        <v>34813.230000000003</v>
      </c>
    </row>
    <row r="216" spans="1:7" x14ac:dyDescent="0.3">
      <c r="A216" t="s">
        <v>253</v>
      </c>
      <c r="B216" t="s">
        <v>57</v>
      </c>
      <c r="C216" t="s">
        <v>59</v>
      </c>
      <c r="D216" s="2" t="s">
        <v>16</v>
      </c>
      <c r="E216" s="2">
        <v>59</v>
      </c>
      <c r="F216">
        <v>1580.64</v>
      </c>
      <c r="G216">
        <v>93257.76</v>
      </c>
    </row>
    <row r="217" spans="1:7" x14ac:dyDescent="0.3">
      <c r="A217" t="s">
        <v>254</v>
      </c>
      <c r="B217" t="s">
        <v>57</v>
      </c>
      <c r="C217" t="s">
        <v>9</v>
      </c>
      <c r="D217" s="2" t="s">
        <v>16</v>
      </c>
      <c r="E217" s="2">
        <v>255</v>
      </c>
      <c r="F217">
        <v>1863.53</v>
      </c>
      <c r="G217">
        <v>475200.15</v>
      </c>
    </row>
    <row r="218" spans="1:7" x14ac:dyDescent="0.3">
      <c r="A218" t="s">
        <v>255</v>
      </c>
      <c r="B218" t="s">
        <v>14</v>
      </c>
      <c r="C218" t="s">
        <v>9</v>
      </c>
      <c r="D218" s="2" t="s">
        <v>16</v>
      </c>
      <c r="E218" s="2">
        <v>87</v>
      </c>
      <c r="F218">
        <v>1855.24</v>
      </c>
      <c r="G218">
        <v>161405.88</v>
      </c>
    </row>
    <row r="219" spans="1:7" x14ac:dyDescent="0.3">
      <c r="A219" t="s">
        <v>256</v>
      </c>
      <c r="B219" t="s">
        <v>53</v>
      </c>
      <c r="C219" t="s">
        <v>70</v>
      </c>
      <c r="D219" s="2" t="s">
        <v>16</v>
      </c>
      <c r="E219" s="2">
        <v>198</v>
      </c>
      <c r="F219">
        <v>1187.78</v>
      </c>
      <c r="G219">
        <v>235180.44</v>
      </c>
    </row>
    <row r="220" spans="1:7" x14ac:dyDescent="0.3">
      <c r="A220" t="s">
        <v>257</v>
      </c>
      <c r="B220" t="s">
        <v>35</v>
      </c>
      <c r="C220" t="s">
        <v>21</v>
      </c>
      <c r="D220" s="2" t="s">
        <v>16</v>
      </c>
      <c r="E220" s="2">
        <v>135</v>
      </c>
      <c r="F220">
        <v>174</v>
      </c>
      <c r="G220">
        <v>22272</v>
      </c>
    </row>
    <row r="221" spans="1:7" x14ac:dyDescent="0.3">
      <c r="A221" t="s">
        <v>258</v>
      </c>
      <c r="B221" t="s">
        <v>23</v>
      </c>
      <c r="C221" t="s">
        <v>15</v>
      </c>
      <c r="D221" s="2" t="s">
        <v>10</v>
      </c>
      <c r="E221" s="2">
        <v>121</v>
      </c>
      <c r="F221">
        <v>303.33999999999997</v>
      </c>
      <c r="G221">
        <v>36704.14</v>
      </c>
    </row>
    <row r="222" spans="1:7" x14ac:dyDescent="0.3">
      <c r="A222" t="s">
        <v>259</v>
      </c>
      <c r="B222" t="s">
        <v>12</v>
      </c>
      <c r="C222" t="s">
        <v>21</v>
      </c>
      <c r="D222" s="2" t="s">
        <v>16</v>
      </c>
      <c r="E222" s="2">
        <v>365</v>
      </c>
      <c r="F222">
        <v>1315.4</v>
      </c>
      <c r="G222">
        <v>480121</v>
      </c>
    </row>
    <row r="223" spans="1:7" x14ac:dyDescent="0.3">
      <c r="A223" t="s">
        <v>260</v>
      </c>
      <c r="B223" t="s">
        <v>57</v>
      </c>
      <c r="C223" t="s">
        <v>26</v>
      </c>
      <c r="D223" s="2" t="s">
        <v>10</v>
      </c>
      <c r="E223" s="2">
        <v>122</v>
      </c>
      <c r="F223">
        <v>1949.11</v>
      </c>
      <c r="G223">
        <v>237791.42</v>
      </c>
    </row>
    <row r="224" spans="1:7" x14ac:dyDescent="0.3">
      <c r="A224" t="s">
        <v>261</v>
      </c>
      <c r="B224" t="s">
        <v>57</v>
      </c>
      <c r="C224" t="s">
        <v>9</v>
      </c>
      <c r="D224" s="2" t="s">
        <v>16</v>
      </c>
      <c r="E224" s="2">
        <v>307</v>
      </c>
      <c r="F224">
        <v>817.72</v>
      </c>
      <c r="G224">
        <v>251040.04</v>
      </c>
    </row>
    <row r="225" spans="1:7" x14ac:dyDescent="0.3">
      <c r="A225" t="s">
        <v>262</v>
      </c>
      <c r="B225" t="s">
        <v>57</v>
      </c>
      <c r="C225" t="s">
        <v>37</v>
      </c>
      <c r="D225" s="2" t="s">
        <v>16</v>
      </c>
      <c r="E225" s="2">
        <v>401</v>
      </c>
      <c r="F225">
        <v>1407.72</v>
      </c>
      <c r="G225">
        <v>564495.72</v>
      </c>
    </row>
    <row r="226" spans="1:7" x14ac:dyDescent="0.3">
      <c r="A226" t="s">
        <v>263</v>
      </c>
      <c r="B226" t="s">
        <v>18</v>
      </c>
      <c r="C226" t="s">
        <v>28</v>
      </c>
      <c r="D226" s="2" t="s">
        <v>10</v>
      </c>
      <c r="E226" s="2">
        <v>204</v>
      </c>
      <c r="F226">
        <v>2145.42</v>
      </c>
      <c r="G226">
        <v>437665.68</v>
      </c>
    </row>
    <row r="227" spans="1:7" x14ac:dyDescent="0.3">
      <c r="A227" t="s">
        <v>264</v>
      </c>
      <c r="B227" t="s">
        <v>20</v>
      </c>
      <c r="C227" t="s">
        <v>24</v>
      </c>
      <c r="D227" s="2" t="s">
        <v>16</v>
      </c>
      <c r="E227" s="2">
        <v>121</v>
      </c>
      <c r="F227">
        <v>1520.31</v>
      </c>
      <c r="G227">
        <v>183957.51</v>
      </c>
    </row>
    <row r="228" spans="1:7" x14ac:dyDescent="0.3">
      <c r="A228" t="s">
        <v>265</v>
      </c>
      <c r="B228" t="s">
        <v>53</v>
      </c>
      <c r="C228" t="s">
        <v>28</v>
      </c>
      <c r="D228" s="2" t="s">
        <v>16</v>
      </c>
      <c r="E228" s="2">
        <v>161</v>
      </c>
      <c r="F228">
        <v>616.71</v>
      </c>
      <c r="G228">
        <v>99290.31</v>
      </c>
    </row>
    <row r="229" spans="1:7" x14ac:dyDescent="0.3">
      <c r="A229" t="s">
        <v>266</v>
      </c>
      <c r="B229" t="s">
        <v>51</v>
      </c>
      <c r="C229" t="s">
        <v>28</v>
      </c>
      <c r="D229" s="2" t="s">
        <v>16</v>
      </c>
      <c r="E229" s="2">
        <v>498</v>
      </c>
      <c r="F229">
        <v>1139.27</v>
      </c>
      <c r="G229">
        <v>567356.46</v>
      </c>
    </row>
    <row r="230" spans="1:7" x14ac:dyDescent="0.3">
      <c r="A230" t="s">
        <v>267</v>
      </c>
      <c r="B230" t="s">
        <v>51</v>
      </c>
      <c r="C230" t="s">
        <v>70</v>
      </c>
      <c r="D230" s="2" t="s">
        <v>10</v>
      </c>
      <c r="E230" s="2">
        <v>149</v>
      </c>
      <c r="F230">
        <v>633.28</v>
      </c>
      <c r="G230">
        <v>94358.720000000001</v>
      </c>
    </row>
    <row r="231" spans="1:7" x14ac:dyDescent="0.3">
      <c r="A231" t="s">
        <v>268</v>
      </c>
      <c r="B231" t="s">
        <v>23</v>
      </c>
      <c r="C231" t="s">
        <v>21</v>
      </c>
      <c r="D231" s="2" t="s">
        <v>10</v>
      </c>
      <c r="E231" s="2">
        <v>361</v>
      </c>
      <c r="F231">
        <v>1660.27</v>
      </c>
      <c r="G231">
        <v>599357.47</v>
      </c>
    </row>
    <row r="232" spans="1:7" x14ac:dyDescent="0.3">
      <c r="A232" t="s">
        <v>269</v>
      </c>
      <c r="B232" t="s">
        <v>14</v>
      </c>
      <c r="C232" t="s">
        <v>32</v>
      </c>
      <c r="D232" s="2" t="s">
        <v>10</v>
      </c>
      <c r="E232" s="2">
        <v>82</v>
      </c>
      <c r="F232">
        <v>229.98</v>
      </c>
      <c r="G232">
        <v>18858.36</v>
      </c>
    </row>
    <row r="233" spans="1:7" x14ac:dyDescent="0.3">
      <c r="A233" t="s">
        <v>270</v>
      </c>
      <c r="B233" t="s">
        <v>14</v>
      </c>
      <c r="C233" t="s">
        <v>32</v>
      </c>
      <c r="D233" s="2" t="s">
        <v>10</v>
      </c>
      <c r="E233" s="2">
        <v>207</v>
      </c>
      <c r="F233">
        <v>831.38</v>
      </c>
      <c r="G233">
        <v>172095.66</v>
      </c>
    </row>
    <row r="234" spans="1:7" x14ac:dyDescent="0.3">
      <c r="A234" t="s">
        <v>271</v>
      </c>
      <c r="B234" t="s">
        <v>51</v>
      </c>
      <c r="C234" t="s">
        <v>15</v>
      </c>
      <c r="D234" s="2" t="s">
        <v>16</v>
      </c>
      <c r="E234" s="2">
        <v>146</v>
      </c>
      <c r="F234">
        <v>1529.98</v>
      </c>
      <c r="G234">
        <v>223377.08</v>
      </c>
    </row>
    <row r="235" spans="1:7" x14ac:dyDescent="0.3">
      <c r="A235" t="s">
        <v>272</v>
      </c>
      <c r="B235" t="s">
        <v>35</v>
      </c>
      <c r="C235" t="s">
        <v>9</v>
      </c>
      <c r="D235" s="2" t="s">
        <v>16</v>
      </c>
      <c r="E235" s="2">
        <v>254</v>
      </c>
      <c r="F235">
        <v>1202.56</v>
      </c>
      <c r="G235">
        <v>305450.23999999999</v>
      </c>
    </row>
    <row r="236" spans="1:7" x14ac:dyDescent="0.3">
      <c r="A236" t="s">
        <v>273</v>
      </c>
      <c r="B236" t="s">
        <v>53</v>
      </c>
      <c r="C236" t="s">
        <v>26</v>
      </c>
      <c r="D236" s="2" t="s">
        <v>10</v>
      </c>
      <c r="E236" s="2">
        <v>220</v>
      </c>
      <c r="F236">
        <v>514.49</v>
      </c>
      <c r="G236">
        <v>113187.8</v>
      </c>
    </row>
    <row r="237" spans="1:7" x14ac:dyDescent="0.3">
      <c r="A237" t="s">
        <v>274</v>
      </c>
      <c r="B237" t="s">
        <v>53</v>
      </c>
      <c r="C237" t="s">
        <v>70</v>
      </c>
      <c r="D237" s="2" t="s">
        <v>16</v>
      </c>
      <c r="E237" s="2">
        <v>206</v>
      </c>
      <c r="F237">
        <v>976.68</v>
      </c>
      <c r="G237">
        <v>201196.08</v>
      </c>
    </row>
    <row r="238" spans="1:7" x14ac:dyDescent="0.3">
      <c r="A238" t="s">
        <v>275</v>
      </c>
      <c r="B238" t="s">
        <v>44</v>
      </c>
      <c r="C238" t="s">
        <v>37</v>
      </c>
      <c r="D238" s="2" t="s">
        <v>16</v>
      </c>
      <c r="E238" s="2">
        <v>374</v>
      </c>
      <c r="F238">
        <v>1510.23</v>
      </c>
      <c r="G238">
        <v>564826.02</v>
      </c>
    </row>
    <row r="239" spans="1:7" x14ac:dyDescent="0.3">
      <c r="A239" t="s">
        <v>276</v>
      </c>
      <c r="B239" t="s">
        <v>12</v>
      </c>
      <c r="C239" t="s">
        <v>9</v>
      </c>
      <c r="D239" s="2" t="s">
        <v>16</v>
      </c>
      <c r="E239" s="2">
        <v>123</v>
      </c>
      <c r="F239">
        <v>1175.4100000000001</v>
      </c>
      <c r="G239">
        <v>144575.43</v>
      </c>
    </row>
    <row r="240" spans="1:7" x14ac:dyDescent="0.3">
      <c r="A240" t="s">
        <v>277</v>
      </c>
      <c r="B240" t="s">
        <v>14</v>
      </c>
      <c r="C240" t="s">
        <v>37</v>
      </c>
      <c r="D240" s="2" t="s">
        <v>10</v>
      </c>
      <c r="E240" s="2">
        <v>222</v>
      </c>
      <c r="F240">
        <v>1760.33</v>
      </c>
      <c r="G240">
        <v>390793.26</v>
      </c>
    </row>
    <row r="241" spans="1:7" x14ac:dyDescent="0.3">
      <c r="A241" t="s">
        <v>278</v>
      </c>
      <c r="B241" t="s">
        <v>14</v>
      </c>
      <c r="C241" t="s">
        <v>32</v>
      </c>
      <c r="D241" s="2" t="s">
        <v>10</v>
      </c>
      <c r="E241" s="2">
        <v>377</v>
      </c>
      <c r="F241">
        <v>167.98</v>
      </c>
      <c r="G241">
        <v>63328.46</v>
      </c>
    </row>
    <row r="242" spans="1:7" x14ac:dyDescent="0.3">
      <c r="A242" t="s">
        <v>279</v>
      </c>
      <c r="B242" t="s">
        <v>14</v>
      </c>
      <c r="C242" t="s">
        <v>70</v>
      </c>
      <c r="D242" s="2" t="s">
        <v>10</v>
      </c>
      <c r="E242" s="2">
        <v>186</v>
      </c>
      <c r="F242">
        <v>2411.66</v>
      </c>
      <c r="G242">
        <v>448568.76</v>
      </c>
    </row>
    <row r="243" spans="1:7" x14ac:dyDescent="0.3">
      <c r="A243" t="s">
        <v>280</v>
      </c>
      <c r="B243" t="s">
        <v>8</v>
      </c>
      <c r="C243" t="s">
        <v>26</v>
      </c>
      <c r="D243" s="2" t="s">
        <v>10</v>
      </c>
      <c r="E243" s="2">
        <v>326</v>
      </c>
      <c r="F243">
        <v>917.8</v>
      </c>
      <c r="G243">
        <v>299202.8</v>
      </c>
    </row>
    <row r="244" spans="1:7" x14ac:dyDescent="0.3">
      <c r="A244" t="s">
        <v>281</v>
      </c>
      <c r="B244" t="s">
        <v>18</v>
      </c>
      <c r="C244" t="s">
        <v>9</v>
      </c>
      <c r="D244" s="2" t="s">
        <v>16</v>
      </c>
      <c r="E244" s="2">
        <v>344</v>
      </c>
      <c r="F244">
        <v>1586.89</v>
      </c>
      <c r="G244">
        <v>545890.16</v>
      </c>
    </row>
    <row r="245" spans="1:7" x14ac:dyDescent="0.3">
      <c r="A245" t="s">
        <v>282</v>
      </c>
      <c r="B245" t="s">
        <v>57</v>
      </c>
      <c r="C245" t="s">
        <v>21</v>
      </c>
      <c r="D245" s="2" t="s">
        <v>16</v>
      </c>
      <c r="E245" s="2">
        <v>415</v>
      </c>
      <c r="F245">
        <v>1710.31</v>
      </c>
      <c r="G245">
        <v>709778.65</v>
      </c>
    </row>
    <row r="246" spans="1:7" x14ac:dyDescent="0.3">
      <c r="A246" t="s">
        <v>283</v>
      </c>
      <c r="B246" t="s">
        <v>53</v>
      </c>
      <c r="C246" t="s">
        <v>37</v>
      </c>
      <c r="D246" s="2" t="s">
        <v>10</v>
      </c>
      <c r="E246" s="2">
        <v>406</v>
      </c>
      <c r="F246">
        <v>714.33</v>
      </c>
      <c r="G246">
        <v>290017.98</v>
      </c>
    </row>
    <row r="247" spans="1:7" x14ac:dyDescent="0.3">
      <c r="A247" t="s">
        <v>284</v>
      </c>
      <c r="B247" t="s">
        <v>51</v>
      </c>
      <c r="C247" t="s">
        <v>21</v>
      </c>
      <c r="D247" s="2" t="s">
        <v>16</v>
      </c>
      <c r="E247" s="2">
        <v>157</v>
      </c>
      <c r="F247">
        <v>2391.04</v>
      </c>
      <c r="G247">
        <v>375393.28000000003</v>
      </c>
    </row>
    <row r="248" spans="1:7" x14ac:dyDescent="0.3">
      <c r="A248" t="s">
        <v>285</v>
      </c>
      <c r="B248" t="s">
        <v>20</v>
      </c>
      <c r="C248" t="s">
        <v>37</v>
      </c>
      <c r="D248" s="2" t="s">
        <v>16</v>
      </c>
      <c r="E248" s="2">
        <v>458</v>
      </c>
      <c r="F248">
        <v>1229.18</v>
      </c>
      <c r="G248">
        <v>562964.43999999994</v>
      </c>
    </row>
    <row r="249" spans="1:7" x14ac:dyDescent="0.3">
      <c r="A249" t="s">
        <v>286</v>
      </c>
      <c r="B249" t="s">
        <v>35</v>
      </c>
      <c r="C249" t="s">
        <v>32</v>
      </c>
      <c r="D249" s="2" t="s">
        <v>16</v>
      </c>
      <c r="E249" s="2">
        <v>64</v>
      </c>
      <c r="F249">
        <v>1040.1600000000001</v>
      </c>
      <c r="G249">
        <v>66570.240000000005</v>
      </c>
    </row>
    <row r="250" spans="1:7" x14ac:dyDescent="0.3">
      <c r="A250" t="s">
        <v>287</v>
      </c>
      <c r="B250" t="s">
        <v>44</v>
      </c>
      <c r="C250" t="s">
        <v>26</v>
      </c>
      <c r="D250" s="2" t="s">
        <v>16</v>
      </c>
      <c r="E250" s="2">
        <v>64</v>
      </c>
      <c r="F250">
        <v>150.88</v>
      </c>
      <c r="G250">
        <v>9656.32</v>
      </c>
    </row>
    <row r="251" spans="1:7" x14ac:dyDescent="0.3">
      <c r="A251" t="s">
        <v>288</v>
      </c>
      <c r="B251" t="s">
        <v>20</v>
      </c>
      <c r="C251" t="s">
        <v>59</v>
      </c>
      <c r="D251" s="2" t="s">
        <v>16</v>
      </c>
      <c r="E251" s="2">
        <v>117</v>
      </c>
      <c r="F251">
        <v>346.42</v>
      </c>
      <c r="G251">
        <v>40531.14</v>
      </c>
    </row>
    <row r="252" spans="1:7" x14ac:dyDescent="0.3">
      <c r="A252" t="s">
        <v>289</v>
      </c>
      <c r="B252" t="s">
        <v>8</v>
      </c>
      <c r="C252" t="s">
        <v>59</v>
      </c>
      <c r="D252" s="2" t="s">
        <v>10</v>
      </c>
      <c r="E252" s="2">
        <v>218</v>
      </c>
      <c r="F252">
        <v>677.2</v>
      </c>
      <c r="G252">
        <v>147629.6</v>
      </c>
    </row>
    <row r="253" spans="1:7" x14ac:dyDescent="0.3">
      <c r="A253" t="s">
        <v>290</v>
      </c>
      <c r="B253" t="s">
        <v>18</v>
      </c>
      <c r="C253" t="s">
        <v>24</v>
      </c>
      <c r="D253" s="2" t="s">
        <v>16</v>
      </c>
      <c r="E253" s="2">
        <v>55</v>
      </c>
      <c r="F253">
        <v>1518.23</v>
      </c>
      <c r="G253">
        <v>83502.649999999994</v>
      </c>
    </row>
    <row r="254" spans="1:7" x14ac:dyDescent="0.3">
      <c r="A254" t="s">
        <v>291</v>
      </c>
      <c r="B254" t="s">
        <v>14</v>
      </c>
      <c r="C254" t="s">
        <v>59</v>
      </c>
      <c r="D254" s="2" t="s">
        <v>16</v>
      </c>
      <c r="E254" s="2">
        <v>234</v>
      </c>
      <c r="F254">
        <v>541.61</v>
      </c>
      <c r="G254">
        <v>126736.74</v>
      </c>
    </row>
    <row r="255" spans="1:7" x14ac:dyDescent="0.3">
      <c r="A255" t="s">
        <v>292</v>
      </c>
      <c r="B255" t="s">
        <v>23</v>
      </c>
      <c r="C255" t="s">
        <v>37</v>
      </c>
      <c r="D255" s="2" t="s">
        <v>16</v>
      </c>
      <c r="E255" s="2">
        <v>63</v>
      </c>
      <c r="F255">
        <v>993</v>
      </c>
      <c r="G255">
        <v>62559</v>
      </c>
    </row>
    <row r="256" spans="1:7" x14ac:dyDescent="0.3">
      <c r="A256" t="s">
        <v>293</v>
      </c>
      <c r="B256" t="s">
        <v>35</v>
      </c>
      <c r="C256" t="s">
        <v>32</v>
      </c>
      <c r="D256" s="2" t="s">
        <v>10</v>
      </c>
      <c r="E256" s="2">
        <v>215</v>
      </c>
      <c r="F256">
        <v>2473.42</v>
      </c>
      <c r="G256">
        <v>531785.30000000005</v>
      </c>
    </row>
    <row r="257" spans="1:7" x14ac:dyDescent="0.3">
      <c r="A257" t="s">
        <v>294</v>
      </c>
      <c r="B257" t="s">
        <v>18</v>
      </c>
      <c r="C257" t="s">
        <v>28</v>
      </c>
      <c r="D257" s="2" t="s">
        <v>16</v>
      </c>
      <c r="E257" s="2">
        <v>107</v>
      </c>
      <c r="F257">
        <v>406.21</v>
      </c>
      <c r="G257">
        <v>43464.47</v>
      </c>
    </row>
    <row r="258" spans="1:7" x14ac:dyDescent="0.3">
      <c r="A258" t="s">
        <v>295</v>
      </c>
      <c r="B258" t="s">
        <v>57</v>
      </c>
      <c r="C258" t="s">
        <v>24</v>
      </c>
      <c r="D258" s="2" t="s">
        <v>10</v>
      </c>
      <c r="E258" s="2">
        <v>394</v>
      </c>
      <c r="F258">
        <v>1194.19</v>
      </c>
      <c r="G258">
        <v>470510.86</v>
      </c>
    </row>
    <row r="259" spans="1:7" x14ac:dyDescent="0.3">
      <c r="A259" t="s">
        <v>296</v>
      </c>
      <c r="B259" t="s">
        <v>51</v>
      </c>
      <c r="C259" t="s">
        <v>9</v>
      </c>
      <c r="D259" s="2" t="s">
        <v>16</v>
      </c>
      <c r="E259" s="2">
        <v>278</v>
      </c>
      <c r="F259">
        <v>1556.51</v>
      </c>
      <c r="G259">
        <v>432709.78</v>
      </c>
    </row>
    <row r="260" spans="1:7" x14ac:dyDescent="0.3">
      <c r="A260" t="s">
        <v>297</v>
      </c>
      <c r="B260" t="s">
        <v>20</v>
      </c>
      <c r="C260" t="s">
        <v>9</v>
      </c>
      <c r="D260" s="2" t="s">
        <v>16</v>
      </c>
      <c r="E260" s="2">
        <v>150</v>
      </c>
      <c r="F260">
        <v>674.93</v>
      </c>
      <c r="G260">
        <v>101239.5</v>
      </c>
    </row>
    <row r="261" spans="1:7" x14ac:dyDescent="0.3">
      <c r="A261" t="s">
        <v>298</v>
      </c>
      <c r="B261" t="s">
        <v>57</v>
      </c>
      <c r="C261" t="s">
        <v>21</v>
      </c>
      <c r="D261" s="2" t="s">
        <v>16</v>
      </c>
      <c r="E261" s="2">
        <v>189</v>
      </c>
      <c r="F261">
        <v>2060.5700000000002</v>
      </c>
      <c r="G261">
        <v>389447.73</v>
      </c>
    </row>
    <row r="262" spans="1:7" x14ac:dyDescent="0.3">
      <c r="A262" t="s">
        <v>300</v>
      </c>
      <c r="B262" t="s">
        <v>8</v>
      </c>
      <c r="C262" t="s">
        <v>15</v>
      </c>
      <c r="D262" s="2" t="s">
        <v>16</v>
      </c>
      <c r="E262" s="2">
        <v>439</v>
      </c>
      <c r="F262">
        <v>2153.79</v>
      </c>
      <c r="G262">
        <v>945513.81</v>
      </c>
    </row>
    <row r="263" spans="1:7" x14ac:dyDescent="0.3">
      <c r="A263" t="s">
        <v>301</v>
      </c>
      <c r="B263" t="s">
        <v>20</v>
      </c>
      <c r="C263" t="s">
        <v>28</v>
      </c>
      <c r="D263" s="2" t="s">
        <v>16</v>
      </c>
      <c r="E263" s="2">
        <v>470</v>
      </c>
      <c r="F263">
        <v>2100.46</v>
      </c>
      <c r="G263">
        <v>987216.2</v>
      </c>
    </row>
    <row r="264" spans="1:7" x14ac:dyDescent="0.3">
      <c r="A264" t="s">
        <v>302</v>
      </c>
      <c r="B264" t="s">
        <v>8</v>
      </c>
      <c r="C264" t="s">
        <v>21</v>
      </c>
      <c r="D264" s="2" t="s">
        <v>10</v>
      </c>
      <c r="E264" s="2">
        <v>56</v>
      </c>
      <c r="F264">
        <v>1186.6600000000001</v>
      </c>
      <c r="G264">
        <v>66452.960000000006</v>
      </c>
    </row>
    <row r="265" spans="1:7" x14ac:dyDescent="0.3">
      <c r="A265" t="s">
        <v>303</v>
      </c>
      <c r="B265" t="s">
        <v>35</v>
      </c>
      <c r="C265" t="s">
        <v>15</v>
      </c>
      <c r="D265" s="2" t="s">
        <v>16</v>
      </c>
      <c r="E265" s="2">
        <v>383</v>
      </c>
      <c r="F265">
        <v>1883.17</v>
      </c>
      <c r="G265">
        <v>721254.11</v>
      </c>
    </row>
    <row r="266" spans="1:7" x14ac:dyDescent="0.3">
      <c r="A266" t="s">
        <v>304</v>
      </c>
      <c r="B266" t="s">
        <v>23</v>
      </c>
      <c r="C266" t="s">
        <v>70</v>
      </c>
      <c r="D266" s="2" t="s">
        <v>10</v>
      </c>
      <c r="E266" s="2">
        <v>409</v>
      </c>
      <c r="F266">
        <v>1624.05</v>
      </c>
      <c r="G266">
        <v>664236.44999999995</v>
      </c>
    </row>
    <row r="267" spans="1:7" x14ac:dyDescent="0.3">
      <c r="A267" t="s">
        <v>305</v>
      </c>
      <c r="B267" t="s">
        <v>18</v>
      </c>
      <c r="C267" t="s">
        <v>9</v>
      </c>
      <c r="D267" s="2" t="s">
        <v>16</v>
      </c>
      <c r="E267" s="2">
        <v>127</v>
      </c>
      <c r="F267">
        <v>1908.67</v>
      </c>
      <c r="G267">
        <v>242401.09</v>
      </c>
    </row>
    <row r="268" spans="1:7" x14ac:dyDescent="0.3">
      <c r="A268" t="s">
        <v>306</v>
      </c>
      <c r="B268" t="s">
        <v>20</v>
      </c>
      <c r="C268" t="s">
        <v>37</v>
      </c>
      <c r="D268" s="2" t="s">
        <v>16</v>
      </c>
      <c r="E268" s="2">
        <v>400</v>
      </c>
      <c r="F268">
        <v>1175.83</v>
      </c>
      <c r="G268">
        <v>470332</v>
      </c>
    </row>
    <row r="269" spans="1:7" x14ac:dyDescent="0.3">
      <c r="A269" t="s">
        <v>307</v>
      </c>
      <c r="B269" t="s">
        <v>8</v>
      </c>
      <c r="C269" t="s">
        <v>26</v>
      </c>
      <c r="D269" s="2" t="s">
        <v>10</v>
      </c>
      <c r="E269" s="2">
        <v>396</v>
      </c>
      <c r="F269">
        <v>843.91</v>
      </c>
      <c r="G269">
        <v>334188.36</v>
      </c>
    </row>
    <row r="270" spans="1:7" x14ac:dyDescent="0.3">
      <c r="A270" t="s">
        <v>308</v>
      </c>
      <c r="B270" t="s">
        <v>8</v>
      </c>
      <c r="C270" t="s">
        <v>32</v>
      </c>
      <c r="D270" s="2" t="s">
        <v>16</v>
      </c>
      <c r="E270" s="2">
        <v>447</v>
      </c>
      <c r="F270">
        <v>1091.71</v>
      </c>
      <c r="G270">
        <v>487994.37</v>
      </c>
    </row>
    <row r="271" spans="1:7" x14ac:dyDescent="0.3">
      <c r="A271" t="s">
        <v>309</v>
      </c>
      <c r="B271" t="s">
        <v>57</v>
      </c>
      <c r="C271" t="s">
        <v>70</v>
      </c>
      <c r="D271" s="2" t="s">
        <v>16</v>
      </c>
      <c r="E271" s="2">
        <v>210</v>
      </c>
      <c r="F271">
        <v>652.91999999999996</v>
      </c>
      <c r="G271">
        <v>137113.20000000001</v>
      </c>
    </row>
    <row r="272" spans="1:7" x14ac:dyDescent="0.3">
      <c r="A272" t="s">
        <v>310</v>
      </c>
      <c r="B272" t="s">
        <v>35</v>
      </c>
      <c r="C272" t="s">
        <v>24</v>
      </c>
      <c r="D272" s="2" t="s">
        <v>16</v>
      </c>
      <c r="E272" s="2">
        <v>215</v>
      </c>
      <c r="F272">
        <v>2384.85</v>
      </c>
      <c r="G272">
        <v>512742.75</v>
      </c>
    </row>
    <row r="273" spans="1:7" x14ac:dyDescent="0.3">
      <c r="A273" t="s">
        <v>311</v>
      </c>
      <c r="B273" t="s">
        <v>53</v>
      </c>
      <c r="C273" t="s">
        <v>9</v>
      </c>
      <c r="D273" s="2" t="s">
        <v>16</v>
      </c>
      <c r="E273" s="2">
        <v>123</v>
      </c>
      <c r="F273">
        <v>2225.2600000000002</v>
      </c>
      <c r="G273">
        <v>273706.98</v>
      </c>
    </row>
    <row r="274" spans="1:7" x14ac:dyDescent="0.3">
      <c r="A274" t="s">
        <v>312</v>
      </c>
      <c r="B274" t="s">
        <v>8</v>
      </c>
      <c r="C274" t="s">
        <v>21</v>
      </c>
      <c r="D274" s="2" t="s">
        <v>10</v>
      </c>
      <c r="E274" s="2">
        <v>480</v>
      </c>
      <c r="F274">
        <v>1200.8699999999999</v>
      </c>
      <c r="G274">
        <v>576417.6</v>
      </c>
    </row>
    <row r="275" spans="1:7" x14ac:dyDescent="0.3">
      <c r="A275" t="s">
        <v>313</v>
      </c>
      <c r="B275" t="s">
        <v>44</v>
      </c>
      <c r="C275" t="s">
        <v>24</v>
      </c>
      <c r="D275" s="2" t="s">
        <v>16</v>
      </c>
      <c r="E275" s="2">
        <v>373</v>
      </c>
      <c r="F275">
        <v>109.94</v>
      </c>
      <c r="G275">
        <v>41007.620000000003</v>
      </c>
    </row>
    <row r="276" spans="1:7" x14ac:dyDescent="0.3">
      <c r="A276" t="s">
        <v>314</v>
      </c>
      <c r="B276" t="s">
        <v>57</v>
      </c>
      <c r="C276" t="s">
        <v>21</v>
      </c>
      <c r="D276" s="2" t="s">
        <v>16</v>
      </c>
      <c r="E276" s="2">
        <v>326</v>
      </c>
      <c r="F276">
        <v>959.12</v>
      </c>
      <c r="G276">
        <v>312684.12</v>
      </c>
    </row>
    <row r="277" spans="1:7" x14ac:dyDescent="0.3">
      <c r="A277" t="s">
        <v>315</v>
      </c>
      <c r="B277" t="s">
        <v>8</v>
      </c>
      <c r="C277" t="s">
        <v>9</v>
      </c>
      <c r="D277" s="2" t="s">
        <v>10</v>
      </c>
      <c r="E277" s="2">
        <v>454</v>
      </c>
      <c r="F277">
        <v>833.96</v>
      </c>
      <c r="G277">
        <v>378617.84</v>
      </c>
    </row>
    <row r="278" spans="1:7" x14ac:dyDescent="0.3">
      <c r="A278" t="s">
        <v>316</v>
      </c>
      <c r="B278" t="s">
        <v>44</v>
      </c>
      <c r="C278" t="s">
        <v>70</v>
      </c>
      <c r="D278" s="2" t="s">
        <v>10</v>
      </c>
      <c r="E278" s="2">
        <v>123</v>
      </c>
      <c r="F278">
        <v>1500.51</v>
      </c>
      <c r="G278">
        <v>184562.73</v>
      </c>
    </row>
    <row r="279" spans="1:7" x14ac:dyDescent="0.3">
      <c r="A279" t="s">
        <v>317</v>
      </c>
      <c r="B279" t="s">
        <v>35</v>
      </c>
      <c r="C279" t="s">
        <v>24</v>
      </c>
      <c r="D279" s="2" t="s">
        <v>10</v>
      </c>
      <c r="E279" s="2">
        <v>161</v>
      </c>
      <c r="F279">
        <v>117.35</v>
      </c>
      <c r="G279">
        <v>18893.349999999999</v>
      </c>
    </row>
    <row r="280" spans="1:7" x14ac:dyDescent="0.3">
      <c r="A280" t="s">
        <v>318</v>
      </c>
      <c r="B280" t="s">
        <v>44</v>
      </c>
      <c r="C280" t="s">
        <v>9</v>
      </c>
      <c r="D280" s="2" t="s">
        <v>16</v>
      </c>
      <c r="E280" s="2">
        <v>388</v>
      </c>
      <c r="F280">
        <v>536.63</v>
      </c>
      <c r="G280">
        <v>208212.44</v>
      </c>
    </row>
    <row r="281" spans="1:7" x14ac:dyDescent="0.3">
      <c r="A281" t="s">
        <v>320</v>
      </c>
      <c r="B281" t="s">
        <v>23</v>
      </c>
      <c r="C281" t="s">
        <v>24</v>
      </c>
      <c r="D281" s="2" t="s">
        <v>16</v>
      </c>
      <c r="E281" s="2">
        <v>279</v>
      </c>
      <c r="F281">
        <v>1356.97</v>
      </c>
      <c r="G281">
        <v>378594.63</v>
      </c>
    </row>
    <row r="282" spans="1:7" x14ac:dyDescent="0.3">
      <c r="A282" t="s">
        <v>321</v>
      </c>
      <c r="B282" t="s">
        <v>8</v>
      </c>
      <c r="C282" t="s">
        <v>37</v>
      </c>
      <c r="D282" s="2" t="s">
        <v>16</v>
      </c>
      <c r="E282" s="2">
        <v>209</v>
      </c>
      <c r="F282">
        <v>1669.54</v>
      </c>
      <c r="G282">
        <v>348933.86</v>
      </c>
    </row>
    <row r="283" spans="1:7" x14ac:dyDescent="0.3">
      <c r="A283" t="s">
        <v>322</v>
      </c>
      <c r="B283" t="s">
        <v>23</v>
      </c>
      <c r="C283" t="s">
        <v>70</v>
      </c>
      <c r="D283" s="2" t="s">
        <v>16</v>
      </c>
      <c r="E283" s="2">
        <v>244</v>
      </c>
      <c r="F283">
        <v>719.81</v>
      </c>
      <c r="G283">
        <v>175633.64</v>
      </c>
    </row>
    <row r="284" spans="1:7" x14ac:dyDescent="0.3">
      <c r="A284" t="s">
        <v>323</v>
      </c>
      <c r="B284" t="s">
        <v>51</v>
      </c>
      <c r="C284" t="s">
        <v>32</v>
      </c>
      <c r="D284" s="2" t="s">
        <v>16</v>
      </c>
      <c r="E284" s="2">
        <v>487</v>
      </c>
      <c r="F284">
        <v>1836.05</v>
      </c>
      <c r="G284">
        <v>894156.35</v>
      </c>
    </row>
    <row r="285" spans="1:7" x14ac:dyDescent="0.3">
      <c r="A285" t="s">
        <v>324</v>
      </c>
      <c r="B285" t="s">
        <v>57</v>
      </c>
      <c r="C285" t="s">
        <v>21</v>
      </c>
      <c r="D285" s="2" t="s">
        <v>10</v>
      </c>
      <c r="E285" s="2">
        <v>155</v>
      </c>
      <c r="F285">
        <v>1907.14</v>
      </c>
      <c r="G285">
        <v>295606.7</v>
      </c>
    </row>
    <row r="286" spans="1:7" x14ac:dyDescent="0.3">
      <c r="A286" t="s">
        <v>325</v>
      </c>
      <c r="B286" t="s">
        <v>18</v>
      </c>
      <c r="C286" t="s">
        <v>37</v>
      </c>
      <c r="D286" s="2" t="s">
        <v>10</v>
      </c>
      <c r="E286" s="2">
        <v>131</v>
      </c>
      <c r="F286">
        <v>909.95</v>
      </c>
      <c r="G286">
        <v>119203.45</v>
      </c>
    </row>
    <row r="287" spans="1:7" x14ac:dyDescent="0.3">
      <c r="A287" t="s">
        <v>326</v>
      </c>
      <c r="B287" t="s">
        <v>53</v>
      </c>
      <c r="C287" t="s">
        <v>37</v>
      </c>
      <c r="D287" s="2" t="s">
        <v>16</v>
      </c>
      <c r="E287" s="2">
        <v>484</v>
      </c>
      <c r="F287">
        <v>2350.1799999999998</v>
      </c>
      <c r="G287">
        <v>1137487.1200000001</v>
      </c>
    </row>
    <row r="288" spans="1:7" x14ac:dyDescent="0.3">
      <c r="A288" t="s">
        <v>327</v>
      </c>
      <c r="B288" t="s">
        <v>23</v>
      </c>
      <c r="C288" t="s">
        <v>26</v>
      </c>
      <c r="D288" s="2" t="s">
        <v>16</v>
      </c>
      <c r="E288" s="2">
        <v>350</v>
      </c>
      <c r="F288">
        <v>1620.29</v>
      </c>
      <c r="G288">
        <v>567101.5</v>
      </c>
    </row>
    <row r="289" spans="1:7" x14ac:dyDescent="0.3">
      <c r="A289" t="s">
        <v>328</v>
      </c>
      <c r="B289" t="s">
        <v>35</v>
      </c>
      <c r="C289" t="s">
        <v>37</v>
      </c>
      <c r="D289" s="2" t="s">
        <v>16</v>
      </c>
      <c r="E289" s="2">
        <v>72</v>
      </c>
      <c r="F289">
        <v>1873.47</v>
      </c>
      <c r="G289">
        <v>125522.49</v>
      </c>
    </row>
    <row r="290" spans="1:7" x14ac:dyDescent="0.3">
      <c r="A290" t="s">
        <v>329</v>
      </c>
      <c r="B290" t="s">
        <v>20</v>
      </c>
      <c r="C290" t="s">
        <v>24</v>
      </c>
      <c r="D290" s="2" t="s">
        <v>16</v>
      </c>
      <c r="E290" s="2">
        <v>172</v>
      </c>
      <c r="F290">
        <v>264.86</v>
      </c>
      <c r="G290">
        <v>45555.92</v>
      </c>
    </row>
    <row r="291" spans="1:7" x14ac:dyDescent="0.3">
      <c r="A291" t="s">
        <v>330</v>
      </c>
      <c r="B291" t="s">
        <v>20</v>
      </c>
      <c r="C291" t="s">
        <v>9</v>
      </c>
      <c r="D291" s="2" t="s">
        <v>10</v>
      </c>
      <c r="E291" s="2">
        <v>71</v>
      </c>
      <c r="F291">
        <v>1607.37</v>
      </c>
      <c r="G291">
        <v>114123.27</v>
      </c>
    </row>
    <row r="292" spans="1:7" x14ac:dyDescent="0.3">
      <c r="A292" t="s">
        <v>331</v>
      </c>
      <c r="B292" t="s">
        <v>51</v>
      </c>
      <c r="C292" t="s">
        <v>26</v>
      </c>
      <c r="D292" s="2" t="s">
        <v>16</v>
      </c>
      <c r="E292" s="2">
        <v>407</v>
      </c>
      <c r="F292">
        <v>1205.6500000000001</v>
      </c>
      <c r="G292">
        <v>490699.55</v>
      </c>
    </row>
    <row r="293" spans="1:7" x14ac:dyDescent="0.3">
      <c r="A293" t="s">
        <v>332</v>
      </c>
      <c r="B293" t="s">
        <v>44</v>
      </c>
      <c r="C293" t="s">
        <v>9</v>
      </c>
      <c r="D293" s="2" t="s">
        <v>16</v>
      </c>
      <c r="E293" s="2">
        <v>331</v>
      </c>
      <c r="F293">
        <v>1170.6500000000001</v>
      </c>
      <c r="G293">
        <v>387485.15</v>
      </c>
    </row>
    <row r="294" spans="1:7" x14ac:dyDescent="0.3">
      <c r="A294" t="s">
        <v>333</v>
      </c>
      <c r="B294" t="s">
        <v>44</v>
      </c>
      <c r="C294" t="s">
        <v>28</v>
      </c>
      <c r="D294" s="2" t="s">
        <v>10</v>
      </c>
      <c r="E294" s="2">
        <v>153</v>
      </c>
      <c r="F294">
        <v>1420.8</v>
      </c>
      <c r="G294">
        <v>217382.39999999999</v>
      </c>
    </row>
    <row r="295" spans="1:7" x14ac:dyDescent="0.3">
      <c r="A295" t="s">
        <v>335</v>
      </c>
      <c r="B295" t="s">
        <v>35</v>
      </c>
      <c r="C295" t="s">
        <v>32</v>
      </c>
      <c r="D295" s="2" t="s">
        <v>10</v>
      </c>
      <c r="E295" s="2">
        <v>348</v>
      </c>
      <c r="F295">
        <v>1604.11</v>
      </c>
      <c r="G295">
        <v>558230.28</v>
      </c>
    </row>
    <row r="296" spans="1:7" x14ac:dyDescent="0.3">
      <c r="A296" t="s">
        <v>336</v>
      </c>
      <c r="B296" t="s">
        <v>35</v>
      </c>
      <c r="C296" t="s">
        <v>24</v>
      </c>
      <c r="D296" s="2" t="s">
        <v>16</v>
      </c>
      <c r="E296" s="2">
        <v>246</v>
      </c>
      <c r="F296">
        <v>275.69</v>
      </c>
      <c r="G296">
        <v>67819.740000000005</v>
      </c>
    </row>
    <row r="297" spans="1:7" x14ac:dyDescent="0.3">
      <c r="A297" t="s">
        <v>337</v>
      </c>
      <c r="B297" t="s">
        <v>44</v>
      </c>
      <c r="C297" t="s">
        <v>26</v>
      </c>
      <c r="D297" s="2" t="s">
        <v>10</v>
      </c>
      <c r="E297" s="2">
        <v>340</v>
      </c>
      <c r="F297">
        <v>590.03</v>
      </c>
      <c r="G297">
        <v>200610.2</v>
      </c>
    </row>
    <row r="298" spans="1:7" x14ac:dyDescent="0.3">
      <c r="A298" t="s">
        <v>338</v>
      </c>
      <c r="B298" t="s">
        <v>20</v>
      </c>
      <c r="C298" t="s">
        <v>15</v>
      </c>
      <c r="D298" s="2" t="s">
        <v>16</v>
      </c>
      <c r="E298" s="2">
        <v>333</v>
      </c>
      <c r="F298">
        <v>1040.23</v>
      </c>
      <c r="G298">
        <v>346396.59</v>
      </c>
    </row>
    <row r="299" spans="1:7" x14ac:dyDescent="0.3">
      <c r="A299" t="s">
        <v>339</v>
      </c>
      <c r="B299" t="s">
        <v>12</v>
      </c>
      <c r="C299" t="s">
        <v>24</v>
      </c>
      <c r="D299" s="2" t="s">
        <v>16</v>
      </c>
      <c r="E299" s="2">
        <v>256</v>
      </c>
      <c r="F299">
        <v>1214.7</v>
      </c>
      <c r="G299">
        <v>310963.20000000001</v>
      </c>
    </row>
    <row r="300" spans="1:7" x14ac:dyDescent="0.3">
      <c r="A300" t="s">
        <v>340</v>
      </c>
      <c r="B300" t="s">
        <v>57</v>
      </c>
      <c r="C300" t="s">
        <v>32</v>
      </c>
      <c r="D300" s="2" t="s">
        <v>16</v>
      </c>
      <c r="E300" s="2">
        <v>403</v>
      </c>
      <c r="F300">
        <v>1929.43</v>
      </c>
      <c r="G300">
        <v>777560.29</v>
      </c>
    </row>
    <row r="301" spans="1:7" x14ac:dyDescent="0.3">
      <c r="A301" t="s">
        <v>341</v>
      </c>
      <c r="B301" t="s">
        <v>57</v>
      </c>
      <c r="C301" t="s">
        <v>28</v>
      </c>
      <c r="D301" s="2" t="s">
        <v>16</v>
      </c>
      <c r="E301" s="2">
        <v>281</v>
      </c>
      <c r="F301">
        <v>2253.42</v>
      </c>
      <c r="G301">
        <v>633211.02</v>
      </c>
    </row>
    <row r="302" spans="1:7" x14ac:dyDescent="0.3">
      <c r="A302" t="s">
        <v>342</v>
      </c>
      <c r="B302" t="s">
        <v>57</v>
      </c>
      <c r="C302" t="s">
        <v>26</v>
      </c>
      <c r="D302" s="2" t="s">
        <v>16</v>
      </c>
      <c r="E302" s="2">
        <v>466</v>
      </c>
      <c r="F302">
        <v>791.44</v>
      </c>
      <c r="G302">
        <v>368811.04</v>
      </c>
    </row>
    <row r="303" spans="1:7" x14ac:dyDescent="0.3">
      <c r="A303" t="s">
        <v>343</v>
      </c>
      <c r="B303" t="s">
        <v>53</v>
      </c>
      <c r="C303" t="s">
        <v>32</v>
      </c>
      <c r="D303" s="2" t="s">
        <v>16</v>
      </c>
      <c r="E303" s="2">
        <v>301</v>
      </c>
      <c r="F303">
        <v>1763.08</v>
      </c>
      <c r="G303">
        <v>530687.07999999996</v>
      </c>
    </row>
    <row r="304" spans="1:7" x14ac:dyDescent="0.3">
      <c r="A304" t="s">
        <v>344</v>
      </c>
      <c r="B304" t="s">
        <v>44</v>
      </c>
      <c r="C304" t="s">
        <v>70</v>
      </c>
      <c r="D304" s="2" t="s">
        <v>16</v>
      </c>
      <c r="E304" s="2">
        <v>426</v>
      </c>
      <c r="F304">
        <v>2234.4299999999998</v>
      </c>
      <c r="G304">
        <v>951867.18</v>
      </c>
    </row>
    <row r="305" spans="1:7" x14ac:dyDescent="0.3">
      <c r="A305" t="s">
        <v>345</v>
      </c>
      <c r="B305" t="s">
        <v>23</v>
      </c>
      <c r="C305" t="s">
        <v>37</v>
      </c>
      <c r="D305" s="2" t="s">
        <v>10</v>
      </c>
      <c r="E305" s="2">
        <v>314</v>
      </c>
      <c r="F305">
        <v>1804.28</v>
      </c>
      <c r="G305">
        <v>566543.92000000004</v>
      </c>
    </row>
    <row r="306" spans="1:7" x14ac:dyDescent="0.3">
      <c r="A306" t="s">
        <v>346</v>
      </c>
      <c r="B306" t="s">
        <v>44</v>
      </c>
      <c r="C306" t="s">
        <v>59</v>
      </c>
      <c r="D306" s="2" t="s">
        <v>10</v>
      </c>
      <c r="E306" s="2">
        <v>454</v>
      </c>
      <c r="F306">
        <v>1233.9100000000001</v>
      </c>
      <c r="G306">
        <v>560271.14</v>
      </c>
    </row>
    <row r="307" spans="1:7" x14ac:dyDescent="0.3">
      <c r="A307" t="s">
        <v>347</v>
      </c>
      <c r="B307" t="s">
        <v>53</v>
      </c>
      <c r="C307" t="s">
        <v>24</v>
      </c>
      <c r="D307" s="2" t="s">
        <v>10</v>
      </c>
      <c r="E307" s="2">
        <v>69</v>
      </c>
      <c r="F307">
        <v>400.62</v>
      </c>
      <c r="G307">
        <v>27723.78</v>
      </c>
    </row>
    <row r="308" spans="1:7" x14ac:dyDescent="0.3">
      <c r="A308" t="s">
        <v>348</v>
      </c>
      <c r="B308" t="s">
        <v>35</v>
      </c>
      <c r="C308" t="s">
        <v>21</v>
      </c>
      <c r="D308" s="2" t="s">
        <v>16</v>
      </c>
      <c r="E308" s="2">
        <v>91</v>
      </c>
      <c r="F308">
        <v>1892.2</v>
      </c>
      <c r="G308">
        <v>172190.2</v>
      </c>
    </row>
    <row r="309" spans="1:7" x14ac:dyDescent="0.3">
      <c r="A309" t="s">
        <v>349</v>
      </c>
      <c r="B309" t="s">
        <v>57</v>
      </c>
      <c r="C309" t="s">
        <v>28</v>
      </c>
      <c r="D309" s="2" t="s">
        <v>16</v>
      </c>
      <c r="E309" s="2">
        <v>309</v>
      </c>
      <c r="F309">
        <v>138.66999999999999</v>
      </c>
      <c r="G309">
        <v>42849.03</v>
      </c>
    </row>
    <row r="310" spans="1:7" x14ac:dyDescent="0.3">
      <c r="A310" t="s">
        <v>350</v>
      </c>
      <c r="B310" t="s">
        <v>51</v>
      </c>
      <c r="C310" t="s">
        <v>37</v>
      </c>
      <c r="D310" s="2" t="s">
        <v>16</v>
      </c>
      <c r="E310" s="2">
        <v>413</v>
      </c>
      <c r="F310">
        <v>2002.05</v>
      </c>
      <c r="G310">
        <v>826846.65</v>
      </c>
    </row>
    <row r="311" spans="1:7" x14ac:dyDescent="0.3">
      <c r="A311" t="s">
        <v>351</v>
      </c>
      <c r="B311" t="s">
        <v>23</v>
      </c>
      <c r="C311" t="s">
        <v>15</v>
      </c>
      <c r="D311" s="2" t="s">
        <v>10</v>
      </c>
      <c r="E311" s="2">
        <v>191</v>
      </c>
      <c r="F311">
        <v>1374.73</v>
      </c>
      <c r="G311">
        <v>262573.43</v>
      </c>
    </row>
    <row r="312" spans="1:7" x14ac:dyDescent="0.3">
      <c r="A312" t="s">
        <v>352</v>
      </c>
      <c r="B312" t="s">
        <v>35</v>
      </c>
      <c r="C312" t="s">
        <v>37</v>
      </c>
      <c r="D312" s="2" t="s">
        <v>10</v>
      </c>
      <c r="E312" s="2">
        <v>87</v>
      </c>
      <c r="F312">
        <v>123.72</v>
      </c>
      <c r="G312">
        <v>10763.64</v>
      </c>
    </row>
    <row r="313" spans="1:7" x14ac:dyDescent="0.3">
      <c r="A313" t="s">
        <v>353</v>
      </c>
      <c r="B313" t="s">
        <v>8</v>
      </c>
      <c r="C313" t="s">
        <v>26</v>
      </c>
      <c r="D313" s="2" t="s">
        <v>10</v>
      </c>
      <c r="E313" s="2">
        <v>122</v>
      </c>
      <c r="F313">
        <v>696.15</v>
      </c>
      <c r="G313">
        <v>84930.3</v>
      </c>
    </row>
    <row r="314" spans="1:7" x14ac:dyDescent="0.3">
      <c r="A314" t="s">
        <v>354</v>
      </c>
      <c r="B314" t="s">
        <v>57</v>
      </c>
      <c r="C314" t="s">
        <v>21</v>
      </c>
      <c r="D314" s="2" t="s">
        <v>10</v>
      </c>
      <c r="E314" s="2">
        <v>197</v>
      </c>
      <c r="F314">
        <v>1275.8</v>
      </c>
      <c r="G314">
        <v>251332.6</v>
      </c>
    </row>
    <row r="315" spans="1:7" x14ac:dyDescent="0.3">
      <c r="A315" t="s">
        <v>355</v>
      </c>
      <c r="B315" t="s">
        <v>44</v>
      </c>
      <c r="C315" t="s">
        <v>15</v>
      </c>
      <c r="D315" s="2" t="s">
        <v>16</v>
      </c>
      <c r="E315" s="2">
        <v>269</v>
      </c>
      <c r="F315">
        <v>2062.59</v>
      </c>
      <c r="G315">
        <v>554836.71</v>
      </c>
    </row>
    <row r="316" spans="1:7" x14ac:dyDescent="0.3">
      <c r="A316" t="s">
        <v>356</v>
      </c>
      <c r="B316" t="s">
        <v>35</v>
      </c>
      <c r="C316" t="s">
        <v>24</v>
      </c>
      <c r="D316" s="2" t="s">
        <v>10</v>
      </c>
      <c r="E316" s="2">
        <v>333</v>
      </c>
      <c r="F316">
        <v>1099.52</v>
      </c>
      <c r="G316">
        <v>366140.15999999997</v>
      </c>
    </row>
    <row r="317" spans="1:7" x14ac:dyDescent="0.3">
      <c r="A317" t="s">
        <v>357</v>
      </c>
      <c r="B317" t="s">
        <v>18</v>
      </c>
      <c r="C317" t="s">
        <v>24</v>
      </c>
      <c r="D317" s="2" t="s">
        <v>16</v>
      </c>
      <c r="E317" s="2">
        <v>258</v>
      </c>
      <c r="F317">
        <v>498.72</v>
      </c>
      <c r="G317">
        <v>128669.75999999999</v>
      </c>
    </row>
    <row r="318" spans="1:7" x14ac:dyDescent="0.3">
      <c r="A318" t="s">
        <v>358</v>
      </c>
      <c r="B318" t="s">
        <v>57</v>
      </c>
      <c r="C318" t="s">
        <v>21</v>
      </c>
      <c r="D318" s="2" t="s">
        <v>10</v>
      </c>
      <c r="E318" s="2">
        <v>123</v>
      </c>
      <c r="F318">
        <v>320.98</v>
      </c>
      <c r="G318">
        <v>39480.54</v>
      </c>
    </row>
    <row r="319" spans="1:7" x14ac:dyDescent="0.3">
      <c r="A319" t="s">
        <v>359</v>
      </c>
      <c r="B319" t="s">
        <v>23</v>
      </c>
      <c r="C319" t="s">
        <v>21</v>
      </c>
      <c r="D319" s="2" t="s">
        <v>16</v>
      </c>
      <c r="E319" s="2">
        <v>189</v>
      </c>
      <c r="F319">
        <v>1705.11</v>
      </c>
      <c r="G319">
        <v>322265.78999999998</v>
      </c>
    </row>
    <row r="320" spans="1:7" x14ac:dyDescent="0.3">
      <c r="A320" t="s">
        <v>360</v>
      </c>
      <c r="B320" t="s">
        <v>35</v>
      </c>
      <c r="C320" t="s">
        <v>24</v>
      </c>
      <c r="D320" s="2" t="s">
        <v>16</v>
      </c>
      <c r="E320" s="2">
        <v>213</v>
      </c>
      <c r="F320">
        <v>2496.4699999999998</v>
      </c>
      <c r="G320">
        <v>531748.11</v>
      </c>
    </row>
    <row r="321" spans="1:7" x14ac:dyDescent="0.3">
      <c r="A321" t="s">
        <v>361</v>
      </c>
      <c r="B321" t="s">
        <v>12</v>
      </c>
      <c r="C321" t="s">
        <v>70</v>
      </c>
      <c r="D321" s="2" t="s">
        <v>16</v>
      </c>
      <c r="E321" s="2">
        <v>109</v>
      </c>
      <c r="F321">
        <v>437.04</v>
      </c>
      <c r="G321">
        <v>47637.36</v>
      </c>
    </row>
    <row r="322" spans="1:7" x14ac:dyDescent="0.3">
      <c r="A322" t="s">
        <v>362</v>
      </c>
      <c r="B322" t="s">
        <v>57</v>
      </c>
      <c r="C322" t="s">
        <v>37</v>
      </c>
      <c r="D322" s="2" t="s">
        <v>10</v>
      </c>
      <c r="E322" s="2">
        <v>73</v>
      </c>
      <c r="F322">
        <v>333.57</v>
      </c>
      <c r="G322">
        <v>24350.61</v>
      </c>
    </row>
    <row r="323" spans="1:7" x14ac:dyDescent="0.3">
      <c r="A323" t="s">
        <v>363</v>
      </c>
      <c r="B323" t="s">
        <v>51</v>
      </c>
      <c r="C323" t="s">
        <v>24</v>
      </c>
      <c r="D323" s="2" t="s">
        <v>16</v>
      </c>
      <c r="E323" s="2">
        <v>474</v>
      </c>
      <c r="F323">
        <v>1740.59</v>
      </c>
      <c r="G323">
        <v>825039.66</v>
      </c>
    </row>
    <row r="324" spans="1:7" x14ac:dyDescent="0.3">
      <c r="A324" t="s">
        <v>364</v>
      </c>
      <c r="B324" t="s">
        <v>57</v>
      </c>
      <c r="C324" t="s">
        <v>32</v>
      </c>
      <c r="D324" s="2" t="s">
        <v>16</v>
      </c>
      <c r="E324" s="2">
        <v>440</v>
      </c>
      <c r="F324">
        <v>1292.6400000000001</v>
      </c>
      <c r="G324">
        <v>568761.59999999998</v>
      </c>
    </row>
    <row r="325" spans="1:7" x14ac:dyDescent="0.3">
      <c r="A325" t="s">
        <v>365</v>
      </c>
      <c r="B325" t="s">
        <v>8</v>
      </c>
      <c r="C325" t="s">
        <v>32</v>
      </c>
      <c r="D325" s="2" t="s">
        <v>16</v>
      </c>
      <c r="E325" s="2">
        <v>105</v>
      </c>
      <c r="F325">
        <v>1029.03</v>
      </c>
      <c r="G325">
        <v>108048.15</v>
      </c>
    </row>
    <row r="326" spans="1:7" x14ac:dyDescent="0.3">
      <c r="A326" t="s">
        <v>366</v>
      </c>
      <c r="B326" t="s">
        <v>44</v>
      </c>
      <c r="C326" t="s">
        <v>28</v>
      </c>
      <c r="D326" s="2" t="s">
        <v>16</v>
      </c>
      <c r="E326" s="2">
        <v>309</v>
      </c>
      <c r="F326">
        <v>922.2</v>
      </c>
      <c r="G326">
        <v>284959.8</v>
      </c>
    </row>
    <row r="327" spans="1:7" x14ac:dyDescent="0.3">
      <c r="A327" t="s">
        <v>367</v>
      </c>
      <c r="B327" t="s">
        <v>14</v>
      </c>
      <c r="C327" t="s">
        <v>70</v>
      </c>
      <c r="D327" s="2" t="s">
        <v>16</v>
      </c>
      <c r="E327" s="2">
        <v>162</v>
      </c>
      <c r="F327">
        <v>651.29</v>
      </c>
      <c r="G327">
        <v>105508.98</v>
      </c>
    </row>
    <row r="328" spans="1:7" x14ac:dyDescent="0.3">
      <c r="A328" t="s">
        <v>368</v>
      </c>
      <c r="B328" t="s">
        <v>44</v>
      </c>
      <c r="C328" t="s">
        <v>21</v>
      </c>
      <c r="D328" s="2" t="s">
        <v>16</v>
      </c>
      <c r="E328" s="2">
        <v>243</v>
      </c>
      <c r="F328">
        <v>1706.64</v>
      </c>
      <c r="G328">
        <v>414713.52</v>
      </c>
    </row>
    <row r="329" spans="1:7" x14ac:dyDescent="0.3">
      <c r="A329" t="s">
        <v>369</v>
      </c>
      <c r="B329" t="s">
        <v>53</v>
      </c>
      <c r="C329" t="s">
        <v>21</v>
      </c>
      <c r="D329" s="2" t="s">
        <v>16</v>
      </c>
      <c r="E329" s="2">
        <v>324</v>
      </c>
      <c r="F329">
        <v>1245.4000000000001</v>
      </c>
      <c r="G329">
        <v>403509.6</v>
      </c>
    </row>
    <row r="330" spans="1:7" x14ac:dyDescent="0.3">
      <c r="A330" t="s">
        <v>370</v>
      </c>
      <c r="B330" t="s">
        <v>53</v>
      </c>
      <c r="C330" t="s">
        <v>21</v>
      </c>
      <c r="D330" s="2" t="s">
        <v>16</v>
      </c>
      <c r="E330" s="2">
        <v>371</v>
      </c>
      <c r="F330">
        <v>866.62</v>
      </c>
      <c r="G330">
        <v>321516.02</v>
      </c>
    </row>
    <row r="331" spans="1:7" x14ac:dyDescent="0.3">
      <c r="A331" t="s">
        <v>371</v>
      </c>
      <c r="B331" t="s">
        <v>20</v>
      </c>
      <c r="C331" t="s">
        <v>15</v>
      </c>
      <c r="D331" s="2" t="s">
        <v>10</v>
      </c>
      <c r="E331" s="2">
        <v>191</v>
      </c>
      <c r="F331">
        <v>193.01</v>
      </c>
      <c r="G331">
        <v>36864.910000000003</v>
      </c>
    </row>
    <row r="332" spans="1:7" x14ac:dyDescent="0.3">
      <c r="A332" t="s">
        <v>372</v>
      </c>
      <c r="B332" t="s">
        <v>18</v>
      </c>
      <c r="C332" t="s">
        <v>24</v>
      </c>
      <c r="D332" s="2" t="s">
        <v>16</v>
      </c>
      <c r="E332" s="2">
        <v>68</v>
      </c>
      <c r="F332">
        <v>345.67</v>
      </c>
      <c r="G332">
        <v>20394.53</v>
      </c>
    </row>
    <row r="333" spans="1:7" x14ac:dyDescent="0.3">
      <c r="A333" t="s">
        <v>373</v>
      </c>
      <c r="B333" t="s">
        <v>53</v>
      </c>
      <c r="C333" t="s">
        <v>28</v>
      </c>
      <c r="D333" s="2" t="s">
        <v>10</v>
      </c>
      <c r="E333" s="2">
        <v>348</v>
      </c>
      <c r="F333">
        <v>467.82</v>
      </c>
      <c r="G333">
        <v>162801.35999999999</v>
      </c>
    </row>
    <row r="334" spans="1:7" x14ac:dyDescent="0.3">
      <c r="A334" t="s">
        <v>374</v>
      </c>
      <c r="B334" t="s">
        <v>18</v>
      </c>
      <c r="C334" t="s">
        <v>21</v>
      </c>
      <c r="D334" s="2" t="s">
        <v>10</v>
      </c>
      <c r="E334" s="2">
        <v>380</v>
      </c>
      <c r="F334">
        <v>549.66999999999996</v>
      </c>
      <c r="G334">
        <v>208874.6</v>
      </c>
    </row>
    <row r="335" spans="1:7" x14ac:dyDescent="0.3">
      <c r="A335" t="s">
        <v>375</v>
      </c>
      <c r="B335" t="s">
        <v>20</v>
      </c>
      <c r="C335" t="s">
        <v>32</v>
      </c>
      <c r="D335" s="2" t="s">
        <v>10</v>
      </c>
      <c r="E335" s="2">
        <v>487</v>
      </c>
      <c r="F335">
        <v>2196.7399999999998</v>
      </c>
      <c r="G335">
        <v>1069812.3799999999</v>
      </c>
    </row>
    <row r="336" spans="1:7" x14ac:dyDescent="0.3">
      <c r="A336" t="s">
        <v>376</v>
      </c>
      <c r="B336" t="s">
        <v>51</v>
      </c>
      <c r="C336" t="s">
        <v>21</v>
      </c>
      <c r="D336" s="2" t="s">
        <v>10</v>
      </c>
      <c r="E336" s="2">
        <v>221</v>
      </c>
      <c r="F336">
        <v>1652.23</v>
      </c>
      <c r="G336">
        <v>365142.83</v>
      </c>
    </row>
    <row r="337" spans="1:7" x14ac:dyDescent="0.3">
      <c r="A337" t="s">
        <v>377</v>
      </c>
      <c r="B337" t="s">
        <v>8</v>
      </c>
      <c r="C337" t="s">
        <v>59</v>
      </c>
      <c r="D337" s="2" t="s">
        <v>16</v>
      </c>
      <c r="E337" s="2">
        <v>224</v>
      </c>
      <c r="F337">
        <v>2418.81</v>
      </c>
      <c r="G337">
        <v>541813.43999999994</v>
      </c>
    </row>
    <row r="338" spans="1:7" x14ac:dyDescent="0.3">
      <c r="A338" t="s">
        <v>378</v>
      </c>
      <c r="B338" t="s">
        <v>57</v>
      </c>
      <c r="C338" t="s">
        <v>21</v>
      </c>
      <c r="D338" s="2" t="s">
        <v>10</v>
      </c>
      <c r="E338" s="2">
        <v>112</v>
      </c>
      <c r="F338">
        <v>937.78</v>
      </c>
      <c r="G338">
        <v>105031.36</v>
      </c>
    </row>
    <row r="339" spans="1:7" x14ac:dyDescent="0.3">
      <c r="A339" t="s">
        <v>379</v>
      </c>
      <c r="B339" t="s">
        <v>20</v>
      </c>
      <c r="C339" t="s">
        <v>15</v>
      </c>
      <c r="D339" s="2" t="s">
        <v>10</v>
      </c>
      <c r="E339" s="2">
        <v>187</v>
      </c>
      <c r="F339">
        <v>432.27</v>
      </c>
      <c r="G339">
        <v>80877.490000000005</v>
      </c>
    </row>
    <row r="340" spans="1:7" x14ac:dyDescent="0.3">
      <c r="A340" t="s">
        <v>380</v>
      </c>
      <c r="B340" t="s">
        <v>44</v>
      </c>
      <c r="C340" t="s">
        <v>26</v>
      </c>
      <c r="D340" s="2" t="s">
        <v>16</v>
      </c>
      <c r="E340" s="2">
        <v>410</v>
      </c>
      <c r="F340">
        <v>709.87</v>
      </c>
      <c r="G340">
        <v>291046.7</v>
      </c>
    </row>
    <row r="341" spans="1:7" x14ac:dyDescent="0.3">
      <c r="A341" t="s">
        <v>381</v>
      </c>
      <c r="B341" t="s">
        <v>44</v>
      </c>
      <c r="C341" t="s">
        <v>26</v>
      </c>
      <c r="D341" s="2" t="s">
        <v>16</v>
      </c>
      <c r="E341" s="2">
        <v>120</v>
      </c>
      <c r="F341">
        <v>485.72</v>
      </c>
      <c r="G341">
        <v>58286.400000000001</v>
      </c>
    </row>
    <row r="342" spans="1:7" x14ac:dyDescent="0.3">
      <c r="A342" t="s">
        <v>382</v>
      </c>
      <c r="B342" t="s">
        <v>18</v>
      </c>
      <c r="C342" t="s">
        <v>21</v>
      </c>
      <c r="D342" s="2" t="s">
        <v>16</v>
      </c>
      <c r="E342" s="2">
        <v>107</v>
      </c>
      <c r="F342">
        <v>126.06</v>
      </c>
      <c r="G342">
        <v>13488.42</v>
      </c>
    </row>
    <row r="343" spans="1:7" x14ac:dyDescent="0.3">
      <c r="A343" t="s">
        <v>383</v>
      </c>
      <c r="B343" t="s">
        <v>12</v>
      </c>
      <c r="C343" t="s">
        <v>24</v>
      </c>
      <c r="D343" s="2" t="s">
        <v>16</v>
      </c>
      <c r="E343" s="2">
        <v>419</v>
      </c>
      <c r="F343">
        <v>176.77</v>
      </c>
      <c r="G343">
        <v>74066.63</v>
      </c>
    </row>
    <row r="344" spans="1:7" x14ac:dyDescent="0.3">
      <c r="A344" t="s">
        <v>384</v>
      </c>
      <c r="B344" t="s">
        <v>44</v>
      </c>
      <c r="C344" t="s">
        <v>70</v>
      </c>
      <c r="D344" s="2" t="s">
        <v>16</v>
      </c>
      <c r="E344" s="2">
        <v>115</v>
      </c>
      <c r="F344">
        <v>1378.25</v>
      </c>
      <c r="G344">
        <v>158498.75</v>
      </c>
    </row>
    <row r="345" spans="1:7" x14ac:dyDescent="0.3">
      <c r="A345" t="s">
        <v>385</v>
      </c>
      <c r="B345" t="s">
        <v>14</v>
      </c>
      <c r="C345" t="s">
        <v>9</v>
      </c>
      <c r="D345" s="2" t="s">
        <v>16</v>
      </c>
      <c r="E345" s="2">
        <v>347</v>
      </c>
      <c r="F345">
        <v>744.87</v>
      </c>
      <c r="G345">
        <v>258469.89</v>
      </c>
    </row>
    <row r="346" spans="1:7" x14ac:dyDescent="0.3">
      <c r="A346" t="s">
        <v>386</v>
      </c>
      <c r="B346" t="s">
        <v>20</v>
      </c>
      <c r="C346" t="s">
        <v>32</v>
      </c>
      <c r="D346" s="2" t="s">
        <v>16</v>
      </c>
      <c r="E346" s="2">
        <v>436</v>
      </c>
      <c r="F346">
        <v>1666.56</v>
      </c>
      <c r="G346">
        <v>726620.16000000003</v>
      </c>
    </row>
    <row r="347" spans="1:7" x14ac:dyDescent="0.3">
      <c r="A347" t="s">
        <v>387</v>
      </c>
      <c r="B347" t="s">
        <v>12</v>
      </c>
      <c r="C347" t="s">
        <v>59</v>
      </c>
      <c r="D347" s="2" t="s">
        <v>10</v>
      </c>
      <c r="E347" s="2">
        <v>83</v>
      </c>
      <c r="F347">
        <v>1043.25</v>
      </c>
      <c r="G347">
        <v>86589.75</v>
      </c>
    </row>
    <row r="348" spans="1:7" x14ac:dyDescent="0.3">
      <c r="A348" t="s">
        <v>388</v>
      </c>
      <c r="B348" t="s">
        <v>51</v>
      </c>
      <c r="C348" t="s">
        <v>37</v>
      </c>
      <c r="D348" s="2" t="s">
        <v>16</v>
      </c>
      <c r="E348" s="2">
        <v>199</v>
      </c>
      <c r="F348">
        <v>882.03</v>
      </c>
      <c r="G348">
        <v>175523.97</v>
      </c>
    </row>
    <row r="349" spans="1:7" x14ac:dyDescent="0.3">
      <c r="A349" t="s">
        <v>389</v>
      </c>
      <c r="B349" t="s">
        <v>35</v>
      </c>
      <c r="C349" t="s">
        <v>26</v>
      </c>
      <c r="D349" s="2" t="s">
        <v>16</v>
      </c>
      <c r="E349" s="2">
        <v>361</v>
      </c>
      <c r="F349">
        <v>248.88</v>
      </c>
      <c r="G349">
        <v>87854.64</v>
      </c>
    </row>
    <row r="350" spans="1:7" x14ac:dyDescent="0.3">
      <c r="A350" t="s">
        <v>390</v>
      </c>
      <c r="B350" t="s">
        <v>23</v>
      </c>
      <c r="C350" t="s">
        <v>21</v>
      </c>
      <c r="D350" s="2" t="s">
        <v>16</v>
      </c>
      <c r="E350" s="2">
        <v>215</v>
      </c>
      <c r="F350">
        <v>1257.94</v>
      </c>
      <c r="G350">
        <v>270457.09999999998</v>
      </c>
    </row>
    <row r="351" spans="1:7" x14ac:dyDescent="0.3">
      <c r="A351" t="s">
        <v>391</v>
      </c>
      <c r="B351" t="s">
        <v>53</v>
      </c>
      <c r="C351" t="s">
        <v>28</v>
      </c>
      <c r="D351" s="2" t="s">
        <v>16</v>
      </c>
      <c r="E351" s="2">
        <v>263</v>
      </c>
      <c r="F351">
        <v>1834.81</v>
      </c>
      <c r="G351">
        <v>482555.03</v>
      </c>
    </row>
    <row r="352" spans="1:7" x14ac:dyDescent="0.3">
      <c r="A352" t="s">
        <v>392</v>
      </c>
      <c r="B352" t="s">
        <v>51</v>
      </c>
      <c r="C352" t="s">
        <v>32</v>
      </c>
      <c r="D352" s="2" t="s">
        <v>16</v>
      </c>
      <c r="E352" s="2">
        <v>51</v>
      </c>
      <c r="F352">
        <v>1047.81</v>
      </c>
      <c r="G352">
        <v>53438.31</v>
      </c>
    </row>
    <row r="353" spans="1:7" x14ac:dyDescent="0.3">
      <c r="A353" t="s">
        <v>393</v>
      </c>
      <c r="B353" t="s">
        <v>44</v>
      </c>
      <c r="C353" t="s">
        <v>59</v>
      </c>
      <c r="D353" s="2" t="s">
        <v>16</v>
      </c>
      <c r="E353" s="2">
        <v>418</v>
      </c>
      <c r="F353">
        <v>2407.9</v>
      </c>
      <c r="G353">
        <v>1006502.2</v>
      </c>
    </row>
    <row r="354" spans="1:7" x14ac:dyDescent="0.3">
      <c r="A354" t="s">
        <v>394</v>
      </c>
      <c r="B354" t="s">
        <v>12</v>
      </c>
      <c r="C354" t="s">
        <v>9</v>
      </c>
      <c r="D354" s="2" t="s">
        <v>16</v>
      </c>
      <c r="E354" s="2">
        <v>256</v>
      </c>
      <c r="F354">
        <v>1702.97</v>
      </c>
      <c r="G354">
        <v>435960.32000000001</v>
      </c>
    </row>
    <row r="355" spans="1:7" x14ac:dyDescent="0.3">
      <c r="A355" t="s">
        <v>395</v>
      </c>
      <c r="B355" t="s">
        <v>14</v>
      </c>
      <c r="C355" t="s">
        <v>70</v>
      </c>
      <c r="D355" s="2" t="s">
        <v>10</v>
      </c>
      <c r="E355" s="2">
        <v>373</v>
      </c>
      <c r="F355">
        <v>406.27</v>
      </c>
      <c r="G355">
        <v>151538.71</v>
      </c>
    </row>
    <row r="356" spans="1:7" x14ac:dyDescent="0.3">
      <c r="A356" t="s">
        <v>396</v>
      </c>
      <c r="B356" t="s">
        <v>23</v>
      </c>
      <c r="C356" t="s">
        <v>59</v>
      </c>
      <c r="D356" s="2" t="s">
        <v>10</v>
      </c>
      <c r="E356" s="2">
        <v>434</v>
      </c>
      <c r="F356">
        <v>656.58</v>
      </c>
      <c r="G356">
        <v>284955.71999999997</v>
      </c>
    </row>
    <row r="357" spans="1:7" x14ac:dyDescent="0.3">
      <c r="A357" t="s">
        <v>397</v>
      </c>
      <c r="B357" t="s">
        <v>44</v>
      </c>
      <c r="C357" t="s">
        <v>21</v>
      </c>
      <c r="D357" s="2" t="s">
        <v>16</v>
      </c>
      <c r="E357" s="2">
        <v>290</v>
      </c>
      <c r="F357">
        <v>891.15</v>
      </c>
      <c r="G357">
        <v>258433.5</v>
      </c>
    </row>
    <row r="358" spans="1:7" x14ac:dyDescent="0.3">
      <c r="A358" t="s">
        <v>398</v>
      </c>
      <c r="B358" t="s">
        <v>51</v>
      </c>
      <c r="C358" t="s">
        <v>70</v>
      </c>
      <c r="D358" s="2" t="s">
        <v>16</v>
      </c>
      <c r="E358" s="2">
        <v>275</v>
      </c>
      <c r="F358">
        <v>2182.11</v>
      </c>
      <c r="G358">
        <v>600080.25</v>
      </c>
    </row>
    <row r="359" spans="1:7" x14ac:dyDescent="0.3">
      <c r="A359" t="s">
        <v>399</v>
      </c>
      <c r="B359" t="s">
        <v>18</v>
      </c>
      <c r="C359" t="s">
        <v>24</v>
      </c>
      <c r="D359" s="2" t="s">
        <v>10</v>
      </c>
      <c r="E359" s="2">
        <v>489</v>
      </c>
      <c r="F359">
        <v>1442.82</v>
      </c>
      <c r="G359">
        <v>705585.98</v>
      </c>
    </row>
    <row r="360" spans="1:7" x14ac:dyDescent="0.3">
      <c r="A360" t="s">
        <v>400</v>
      </c>
      <c r="B360" t="s">
        <v>14</v>
      </c>
      <c r="C360" t="s">
        <v>15</v>
      </c>
      <c r="D360" s="2" t="s">
        <v>10</v>
      </c>
      <c r="E360" s="2">
        <v>311</v>
      </c>
      <c r="F360">
        <v>1838.91</v>
      </c>
      <c r="G360">
        <v>571901.01</v>
      </c>
    </row>
    <row r="361" spans="1:7" x14ac:dyDescent="0.3">
      <c r="A361" t="s">
        <v>401</v>
      </c>
      <c r="B361" t="s">
        <v>8</v>
      </c>
      <c r="C361" t="s">
        <v>59</v>
      </c>
      <c r="D361" s="2" t="s">
        <v>16</v>
      </c>
      <c r="E361" s="2">
        <v>382</v>
      </c>
      <c r="F361">
        <v>972.84</v>
      </c>
      <c r="G361">
        <v>371624.88</v>
      </c>
    </row>
    <row r="362" spans="1:7" x14ac:dyDescent="0.3">
      <c r="A362" t="s">
        <v>402</v>
      </c>
      <c r="B362" t="s">
        <v>53</v>
      </c>
      <c r="C362" t="s">
        <v>15</v>
      </c>
      <c r="D362" s="2" t="s">
        <v>16</v>
      </c>
      <c r="E362" s="2">
        <v>342</v>
      </c>
      <c r="F362">
        <v>359.24</v>
      </c>
      <c r="G362">
        <v>122860.08</v>
      </c>
    </row>
    <row r="363" spans="1:7" x14ac:dyDescent="0.3">
      <c r="A363" t="s">
        <v>403</v>
      </c>
      <c r="B363" t="s">
        <v>51</v>
      </c>
      <c r="C363" t="s">
        <v>32</v>
      </c>
      <c r="D363" s="2" t="s">
        <v>10</v>
      </c>
      <c r="E363" s="2">
        <v>197</v>
      </c>
      <c r="F363">
        <v>1201.3599999999999</v>
      </c>
      <c r="G363">
        <v>236667.92</v>
      </c>
    </row>
    <row r="364" spans="1:7" x14ac:dyDescent="0.3">
      <c r="A364" t="s">
        <v>404</v>
      </c>
      <c r="B364" t="s">
        <v>35</v>
      </c>
      <c r="C364" t="s">
        <v>70</v>
      </c>
      <c r="D364" s="2" t="s">
        <v>10</v>
      </c>
      <c r="E364" s="2">
        <v>166</v>
      </c>
      <c r="F364">
        <v>1454.72</v>
      </c>
      <c r="G364">
        <v>241483.51999999999</v>
      </c>
    </row>
    <row r="365" spans="1:7" x14ac:dyDescent="0.3">
      <c r="A365" t="s">
        <v>405</v>
      </c>
      <c r="B365" t="s">
        <v>23</v>
      </c>
      <c r="C365" t="s">
        <v>26</v>
      </c>
      <c r="D365" s="2" t="s">
        <v>10</v>
      </c>
      <c r="E365" s="2">
        <v>219</v>
      </c>
      <c r="F365">
        <v>1816.84</v>
      </c>
      <c r="G365">
        <v>397987.96</v>
      </c>
    </row>
    <row r="366" spans="1:7" x14ac:dyDescent="0.3">
      <c r="A366" t="s">
        <v>406</v>
      </c>
      <c r="B366" t="s">
        <v>51</v>
      </c>
      <c r="C366" t="s">
        <v>9</v>
      </c>
      <c r="D366" s="2" t="s">
        <v>10</v>
      </c>
      <c r="E366" s="2">
        <v>340</v>
      </c>
      <c r="F366">
        <v>1965.69</v>
      </c>
      <c r="G366">
        <v>668334.6</v>
      </c>
    </row>
    <row r="367" spans="1:7" x14ac:dyDescent="0.3">
      <c r="A367" t="s">
        <v>407</v>
      </c>
      <c r="B367" t="s">
        <v>51</v>
      </c>
      <c r="C367" t="s">
        <v>32</v>
      </c>
      <c r="D367" s="2" t="s">
        <v>16</v>
      </c>
      <c r="E367" s="2">
        <v>494</v>
      </c>
      <c r="F367">
        <v>2010.67</v>
      </c>
      <c r="G367">
        <v>993270.98</v>
      </c>
    </row>
    <row r="368" spans="1:7" x14ac:dyDescent="0.3">
      <c r="A368" t="s">
        <v>408</v>
      </c>
      <c r="B368" t="s">
        <v>35</v>
      </c>
      <c r="C368" t="s">
        <v>26</v>
      </c>
      <c r="D368" s="2" t="s">
        <v>10</v>
      </c>
      <c r="E368" s="2">
        <v>230</v>
      </c>
      <c r="F368">
        <v>1960.66</v>
      </c>
      <c r="G368">
        <v>450951.8</v>
      </c>
    </row>
    <row r="369" spans="1:7" x14ac:dyDescent="0.3">
      <c r="A369" t="s">
        <v>409</v>
      </c>
      <c r="B369" t="s">
        <v>35</v>
      </c>
      <c r="C369" t="s">
        <v>26</v>
      </c>
      <c r="D369" s="2" t="s">
        <v>16</v>
      </c>
      <c r="E369" s="2">
        <v>398</v>
      </c>
      <c r="F369">
        <v>720.06</v>
      </c>
      <c r="G369">
        <v>286583.88</v>
      </c>
    </row>
    <row r="370" spans="1:7" x14ac:dyDescent="0.3">
      <c r="A370" t="s">
        <v>410</v>
      </c>
      <c r="B370" t="s">
        <v>35</v>
      </c>
      <c r="C370" t="s">
        <v>21</v>
      </c>
      <c r="D370" s="2" t="s">
        <v>10</v>
      </c>
      <c r="E370" s="2">
        <v>243</v>
      </c>
      <c r="F370">
        <v>2345.75</v>
      </c>
      <c r="G370">
        <v>570017.25</v>
      </c>
    </row>
    <row r="371" spans="1:7" x14ac:dyDescent="0.3">
      <c r="A371" t="s">
        <v>411</v>
      </c>
      <c r="B371" t="s">
        <v>8</v>
      </c>
      <c r="C371" t="s">
        <v>9</v>
      </c>
      <c r="D371" s="2" t="s">
        <v>16</v>
      </c>
      <c r="E371" s="2">
        <v>361</v>
      </c>
      <c r="F371">
        <v>1621.84</v>
      </c>
      <c r="G371">
        <v>585484.24</v>
      </c>
    </row>
    <row r="372" spans="1:7" x14ac:dyDescent="0.3">
      <c r="A372" t="s">
        <v>412</v>
      </c>
      <c r="B372" t="s">
        <v>57</v>
      </c>
      <c r="C372" t="s">
        <v>59</v>
      </c>
      <c r="D372" s="2" t="s">
        <v>10</v>
      </c>
      <c r="E372" s="2">
        <v>56</v>
      </c>
      <c r="F372">
        <v>2195.35</v>
      </c>
      <c r="G372">
        <v>122939.6</v>
      </c>
    </row>
    <row r="373" spans="1:7" x14ac:dyDescent="0.3">
      <c r="A373" t="s">
        <v>413</v>
      </c>
      <c r="B373" t="s">
        <v>35</v>
      </c>
      <c r="C373" t="s">
        <v>26</v>
      </c>
      <c r="D373" s="2" t="s">
        <v>10</v>
      </c>
      <c r="E373" s="2">
        <v>124</v>
      </c>
      <c r="F373">
        <v>521.59</v>
      </c>
      <c r="G373">
        <v>64677.16</v>
      </c>
    </row>
    <row r="374" spans="1:7" x14ac:dyDescent="0.3">
      <c r="A374" t="s">
        <v>414</v>
      </c>
      <c r="B374" t="s">
        <v>18</v>
      </c>
      <c r="C374" t="s">
        <v>24</v>
      </c>
      <c r="D374" s="2" t="s">
        <v>16</v>
      </c>
      <c r="E374" s="2">
        <v>442</v>
      </c>
      <c r="F374">
        <v>661.8</v>
      </c>
      <c r="G374">
        <v>292515.59999999998</v>
      </c>
    </row>
    <row r="375" spans="1:7" x14ac:dyDescent="0.3">
      <c r="A375" t="s">
        <v>415</v>
      </c>
      <c r="B375" t="s">
        <v>35</v>
      </c>
      <c r="C375" t="s">
        <v>24</v>
      </c>
      <c r="D375" s="2" t="s">
        <v>16</v>
      </c>
      <c r="E375" s="2">
        <v>491</v>
      </c>
      <c r="F375">
        <v>1676.7</v>
      </c>
      <c r="G375">
        <v>823259.7</v>
      </c>
    </row>
    <row r="376" spans="1:7" x14ac:dyDescent="0.3">
      <c r="A376" t="s">
        <v>416</v>
      </c>
      <c r="B376" t="s">
        <v>51</v>
      </c>
      <c r="C376" t="s">
        <v>70</v>
      </c>
      <c r="D376" s="2" t="s">
        <v>10</v>
      </c>
      <c r="E376" s="2">
        <v>208</v>
      </c>
      <c r="F376">
        <v>1663</v>
      </c>
      <c r="G376">
        <v>345904</v>
      </c>
    </row>
    <row r="377" spans="1:7" x14ac:dyDescent="0.3">
      <c r="A377" t="s">
        <v>417</v>
      </c>
      <c r="B377" t="s">
        <v>35</v>
      </c>
      <c r="C377" t="s">
        <v>37</v>
      </c>
      <c r="D377" s="2" t="s">
        <v>10</v>
      </c>
      <c r="E377" s="2">
        <v>418</v>
      </c>
      <c r="F377">
        <v>1587.27</v>
      </c>
      <c r="G377">
        <v>663478.86</v>
      </c>
    </row>
    <row r="378" spans="1:7" x14ac:dyDescent="0.3">
      <c r="A378" t="s">
        <v>418</v>
      </c>
      <c r="B378" t="s">
        <v>18</v>
      </c>
      <c r="C378" t="s">
        <v>26</v>
      </c>
      <c r="D378" s="2" t="s">
        <v>10</v>
      </c>
      <c r="E378" s="2">
        <v>389</v>
      </c>
      <c r="F378">
        <v>711.7</v>
      </c>
      <c r="G378">
        <v>276851.3</v>
      </c>
    </row>
    <row r="379" spans="1:7" x14ac:dyDescent="0.3">
      <c r="A379" t="s">
        <v>419</v>
      </c>
      <c r="B379" t="s">
        <v>8</v>
      </c>
      <c r="C379" t="s">
        <v>70</v>
      </c>
      <c r="D379" s="2" t="s">
        <v>16</v>
      </c>
      <c r="E379" s="2">
        <v>246</v>
      </c>
      <c r="F379">
        <v>1167.1600000000001</v>
      </c>
      <c r="G379">
        <v>287121.36</v>
      </c>
    </row>
    <row r="380" spans="1:7" x14ac:dyDescent="0.3">
      <c r="A380" t="s">
        <v>420</v>
      </c>
      <c r="B380" t="s">
        <v>51</v>
      </c>
      <c r="C380" t="s">
        <v>28</v>
      </c>
      <c r="D380" s="2" t="s">
        <v>10</v>
      </c>
      <c r="E380" s="2">
        <v>84</v>
      </c>
      <c r="F380">
        <v>2403.33</v>
      </c>
      <c r="G380">
        <v>201879.72</v>
      </c>
    </row>
    <row r="381" spans="1:7" x14ac:dyDescent="0.3">
      <c r="A381" t="s">
        <v>421</v>
      </c>
      <c r="B381" t="s">
        <v>18</v>
      </c>
      <c r="C381" t="s">
        <v>59</v>
      </c>
      <c r="D381" s="2" t="s">
        <v>16</v>
      </c>
      <c r="E381" s="2">
        <v>209</v>
      </c>
      <c r="F381">
        <v>1053.8</v>
      </c>
      <c r="G381">
        <v>220244.2</v>
      </c>
    </row>
    <row r="382" spans="1:7" x14ac:dyDescent="0.3">
      <c r="A382" t="s">
        <v>422</v>
      </c>
      <c r="B382" t="s">
        <v>23</v>
      </c>
      <c r="C382" t="s">
        <v>26</v>
      </c>
      <c r="D382" s="2" t="s">
        <v>10</v>
      </c>
      <c r="E382" s="2">
        <v>150</v>
      </c>
      <c r="F382">
        <v>1573.67</v>
      </c>
      <c r="G382">
        <v>234476.83</v>
      </c>
    </row>
    <row r="383" spans="1:7" x14ac:dyDescent="0.3">
      <c r="A383" t="s">
        <v>423</v>
      </c>
      <c r="B383" t="s">
        <v>14</v>
      </c>
      <c r="C383" t="s">
        <v>28</v>
      </c>
      <c r="D383" s="2" t="s">
        <v>10</v>
      </c>
      <c r="E383" s="2">
        <v>471</v>
      </c>
      <c r="F383">
        <v>2152.35</v>
      </c>
      <c r="G383">
        <v>1013756.85</v>
      </c>
    </row>
    <row r="384" spans="1:7" x14ac:dyDescent="0.3">
      <c r="A384" t="s">
        <v>424</v>
      </c>
      <c r="B384" t="s">
        <v>35</v>
      </c>
      <c r="C384" t="s">
        <v>21</v>
      </c>
      <c r="D384" s="2" t="s">
        <v>16</v>
      </c>
      <c r="E384" s="2">
        <v>408</v>
      </c>
      <c r="F384">
        <v>676.28</v>
      </c>
      <c r="G384">
        <v>275922.24</v>
      </c>
    </row>
    <row r="385" spans="1:7" x14ac:dyDescent="0.3">
      <c r="A385" t="s">
        <v>425</v>
      </c>
      <c r="B385" t="s">
        <v>51</v>
      </c>
      <c r="C385" t="s">
        <v>32</v>
      </c>
      <c r="D385" s="2" t="s">
        <v>16</v>
      </c>
      <c r="E385" s="2">
        <v>271</v>
      </c>
      <c r="F385">
        <v>491.9</v>
      </c>
      <c r="G385">
        <v>133304.9</v>
      </c>
    </row>
    <row r="386" spans="1:7" x14ac:dyDescent="0.3">
      <c r="A386" t="s">
        <v>427</v>
      </c>
      <c r="B386" t="s">
        <v>8</v>
      </c>
      <c r="C386" t="s">
        <v>37</v>
      </c>
      <c r="D386" s="2" t="s">
        <v>16</v>
      </c>
      <c r="E386" s="2">
        <v>347</v>
      </c>
      <c r="F386">
        <v>877.33</v>
      </c>
      <c r="G386">
        <v>304433.51</v>
      </c>
    </row>
    <row r="387" spans="1:7" x14ac:dyDescent="0.3">
      <c r="A387" t="s">
        <v>428</v>
      </c>
      <c r="B387" t="s">
        <v>20</v>
      </c>
      <c r="C387" t="s">
        <v>15</v>
      </c>
      <c r="D387" s="2" t="s">
        <v>10</v>
      </c>
      <c r="E387" s="2">
        <v>430</v>
      </c>
      <c r="F387">
        <v>1661.7</v>
      </c>
      <c r="G387">
        <v>714531</v>
      </c>
    </row>
    <row r="388" spans="1:7" x14ac:dyDescent="0.3">
      <c r="A388" t="s">
        <v>429</v>
      </c>
      <c r="B388" t="s">
        <v>44</v>
      </c>
      <c r="C388" t="s">
        <v>24</v>
      </c>
      <c r="D388" s="2" t="s">
        <v>10</v>
      </c>
      <c r="E388" s="2">
        <v>52</v>
      </c>
      <c r="F388">
        <v>2105.44</v>
      </c>
      <c r="G388">
        <v>109482.88</v>
      </c>
    </row>
    <row r="389" spans="1:7" x14ac:dyDescent="0.3">
      <c r="A389" t="s">
        <v>430</v>
      </c>
      <c r="B389" t="s">
        <v>35</v>
      </c>
      <c r="C389" t="s">
        <v>15</v>
      </c>
      <c r="D389" s="2" t="s">
        <v>10</v>
      </c>
      <c r="E389" s="2">
        <v>397</v>
      </c>
      <c r="F389">
        <v>845.02</v>
      </c>
      <c r="G389">
        <v>335472.94</v>
      </c>
    </row>
    <row r="390" spans="1:7" x14ac:dyDescent="0.3">
      <c r="A390" t="s">
        <v>431</v>
      </c>
      <c r="B390" t="s">
        <v>20</v>
      </c>
      <c r="C390" t="s">
        <v>59</v>
      </c>
      <c r="D390" s="2" t="s">
        <v>10</v>
      </c>
      <c r="E390" s="2">
        <v>97</v>
      </c>
      <c r="F390">
        <v>1485.44</v>
      </c>
      <c r="G390">
        <v>144087.67999999999</v>
      </c>
    </row>
    <row r="391" spans="1:7" x14ac:dyDescent="0.3">
      <c r="A391" t="s">
        <v>432</v>
      </c>
      <c r="B391" t="s">
        <v>12</v>
      </c>
      <c r="C391" t="s">
        <v>32</v>
      </c>
      <c r="D391" s="2" t="s">
        <v>16</v>
      </c>
      <c r="E391" s="2">
        <v>275</v>
      </c>
      <c r="F391">
        <v>1372.94</v>
      </c>
      <c r="G391">
        <v>377558.5</v>
      </c>
    </row>
    <row r="392" spans="1:7" x14ac:dyDescent="0.3">
      <c r="A392" t="s">
        <v>433</v>
      </c>
      <c r="B392" t="s">
        <v>23</v>
      </c>
      <c r="C392" t="s">
        <v>26</v>
      </c>
      <c r="D392" s="2" t="s">
        <v>16</v>
      </c>
      <c r="E392" s="2">
        <v>399</v>
      </c>
      <c r="F392">
        <v>639.66999999999996</v>
      </c>
      <c r="G392">
        <v>255277.33</v>
      </c>
    </row>
    <row r="393" spans="1:7" x14ac:dyDescent="0.3">
      <c r="A393" t="s">
        <v>434</v>
      </c>
      <c r="B393" t="s">
        <v>53</v>
      </c>
      <c r="C393" t="s">
        <v>28</v>
      </c>
      <c r="D393" s="2" t="s">
        <v>16</v>
      </c>
      <c r="E393" s="2">
        <v>137</v>
      </c>
      <c r="F393">
        <v>1099.49</v>
      </c>
      <c r="G393">
        <v>150630.13</v>
      </c>
    </row>
    <row r="394" spans="1:7" x14ac:dyDescent="0.3">
      <c r="A394" t="s">
        <v>435</v>
      </c>
      <c r="B394" t="s">
        <v>57</v>
      </c>
      <c r="C394" t="s">
        <v>26</v>
      </c>
      <c r="D394" s="2" t="s">
        <v>16</v>
      </c>
      <c r="E394" s="2">
        <v>206</v>
      </c>
      <c r="F394">
        <v>1722.26</v>
      </c>
      <c r="G394">
        <v>342729.74</v>
      </c>
    </row>
    <row r="395" spans="1:7" x14ac:dyDescent="0.3">
      <c r="A395" t="s">
        <v>436</v>
      </c>
      <c r="B395" t="s">
        <v>44</v>
      </c>
      <c r="C395" t="s">
        <v>28</v>
      </c>
      <c r="D395" s="2" t="s">
        <v>10</v>
      </c>
      <c r="E395" s="2">
        <v>467</v>
      </c>
      <c r="F395">
        <v>995.75</v>
      </c>
      <c r="G395">
        <v>465015.25</v>
      </c>
    </row>
    <row r="396" spans="1:7" x14ac:dyDescent="0.3">
      <c r="A396" t="s">
        <v>437</v>
      </c>
      <c r="B396" t="s">
        <v>44</v>
      </c>
      <c r="C396" t="s">
        <v>70</v>
      </c>
      <c r="D396" s="2" t="s">
        <v>16</v>
      </c>
      <c r="E396" s="2">
        <v>100</v>
      </c>
      <c r="F396">
        <v>611.24</v>
      </c>
      <c r="G396">
        <v>61124</v>
      </c>
    </row>
    <row r="397" spans="1:7" x14ac:dyDescent="0.3">
      <c r="A397" t="s">
        <v>438</v>
      </c>
      <c r="B397" t="s">
        <v>23</v>
      </c>
      <c r="C397" t="s">
        <v>15</v>
      </c>
      <c r="D397" s="2" t="s">
        <v>16</v>
      </c>
      <c r="E397" s="2">
        <v>259</v>
      </c>
      <c r="F397">
        <v>661</v>
      </c>
      <c r="G397">
        <v>171199</v>
      </c>
    </row>
    <row r="398" spans="1:7" x14ac:dyDescent="0.3">
      <c r="A398" t="s">
        <v>439</v>
      </c>
      <c r="B398" t="s">
        <v>35</v>
      </c>
      <c r="C398" t="s">
        <v>15</v>
      </c>
      <c r="D398" s="2" t="s">
        <v>16</v>
      </c>
      <c r="E398" s="2">
        <v>480</v>
      </c>
      <c r="F398">
        <v>2099.73</v>
      </c>
      <c r="G398">
        <v>1007870.4</v>
      </c>
    </row>
    <row r="399" spans="1:7" x14ac:dyDescent="0.3">
      <c r="A399" t="s">
        <v>440</v>
      </c>
      <c r="B399" t="s">
        <v>53</v>
      </c>
      <c r="C399" t="s">
        <v>9</v>
      </c>
      <c r="D399" s="2" t="s">
        <v>16</v>
      </c>
      <c r="E399" s="2">
        <v>229</v>
      </c>
      <c r="F399">
        <v>201.8</v>
      </c>
      <c r="G399">
        <v>46212.2</v>
      </c>
    </row>
    <row r="400" spans="1:7" x14ac:dyDescent="0.3">
      <c r="A400" t="s">
        <v>441</v>
      </c>
      <c r="B400" t="s">
        <v>18</v>
      </c>
      <c r="C400" t="s">
        <v>59</v>
      </c>
      <c r="D400" s="2" t="s">
        <v>16</v>
      </c>
      <c r="E400" s="2">
        <v>85</v>
      </c>
      <c r="F400">
        <v>274.55</v>
      </c>
      <c r="G400">
        <v>23336.75</v>
      </c>
    </row>
    <row r="401" spans="1:7" x14ac:dyDescent="0.3">
      <c r="A401" t="s">
        <v>442</v>
      </c>
      <c r="B401" t="s">
        <v>12</v>
      </c>
      <c r="C401" t="s">
        <v>28</v>
      </c>
      <c r="D401" s="2" t="s">
        <v>10</v>
      </c>
      <c r="E401" s="2">
        <v>146</v>
      </c>
      <c r="F401">
        <v>1914.28</v>
      </c>
      <c r="G401">
        <v>279507.88</v>
      </c>
    </row>
    <row r="402" spans="1:7" x14ac:dyDescent="0.3">
      <c r="A402" t="s">
        <v>443</v>
      </c>
      <c r="B402" t="s">
        <v>18</v>
      </c>
      <c r="C402" t="s">
        <v>24</v>
      </c>
      <c r="D402" s="2" t="s">
        <v>10</v>
      </c>
      <c r="E402" s="2">
        <v>411</v>
      </c>
      <c r="F402">
        <v>586.09</v>
      </c>
      <c r="G402">
        <v>240882.99</v>
      </c>
    </row>
    <row r="403" spans="1:7" x14ac:dyDescent="0.3">
      <c r="A403" t="s">
        <v>444</v>
      </c>
      <c r="B403" t="s">
        <v>51</v>
      </c>
      <c r="C403" t="s">
        <v>59</v>
      </c>
      <c r="D403" s="2" t="s">
        <v>16</v>
      </c>
      <c r="E403" s="2">
        <v>469</v>
      </c>
      <c r="F403">
        <v>146.12</v>
      </c>
      <c r="G403">
        <v>68530.28</v>
      </c>
    </row>
    <row r="404" spans="1:7" x14ac:dyDescent="0.3">
      <c r="A404" t="s">
        <v>445</v>
      </c>
      <c r="B404" t="s">
        <v>14</v>
      </c>
      <c r="C404" t="s">
        <v>15</v>
      </c>
      <c r="D404" s="2" t="s">
        <v>16</v>
      </c>
      <c r="E404" s="2">
        <v>349</v>
      </c>
      <c r="F404">
        <v>2244.3200000000002</v>
      </c>
      <c r="G404">
        <v>783267.68</v>
      </c>
    </row>
    <row r="405" spans="1:7" x14ac:dyDescent="0.3">
      <c r="A405" t="s">
        <v>446</v>
      </c>
      <c r="B405" t="s">
        <v>20</v>
      </c>
      <c r="C405" t="s">
        <v>9</v>
      </c>
      <c r="D405" s="2" t="s">
        <v>10</v>
      </c>
      <c r="E405" s="2">
        <v>50</v>
      </c>
      <c r="F405">
        <v>1581.5</v>
      </c>
      <c r="G405">
        <v>79075</v>
      </c>
    </row>
    <row r="406" spans="1:7" x14ac:dyDescent="0.3">
      <c r="A406" t="s">
        <v>447</v>
      </c>
      <c r="B406" t="s">
        <v>51</v>
      </c>
      <c r="C406" t="s">
        <v>15</v>
      </c>
      <c r="D406" s="2" t="s">
        <v>16</v>
      </c>
      <c r="E406" s="2">
        <v>466</v>
      </c>
      <c r="F406">
        <v>1132.3499999999999</v>
      </c>
      <c r="G406">
        <v>527675.1</v>
      </c>
    </row>
    <row r="407" spans="1:7" x14ac:dyDescent="0.3">
      <c r="A407" t="s">
        <v>448</v>
      </c>
      <c r="B407" t="s">
        <v>14</v>
      </c>
      <c r="C407" t="s">
        <v>28</v>
      </c>
      <c r="D407" s="2" t="s">
        <v>16</v>
      </c>
      <c r="E407" s="2">
        <v>112</v>
      </c>
      <c r="F407">
        <v>2057.62</v>
      </c>
      <c r="G407">
        <v>230486.44</v>
      </c>
    </row>
    <row r="408" spans="1:7" x14ac:dyDescent="0.3">
      <c r="A408" t="s">
        <v>449</v>
      </c>
      <c r="B408" t="s">
        <v>8</v>
      </c>
      <c r="C408" t="s">
        <v>28</v>
      </c>
      <c r="D408" s="2" t="s">
        <v>10</v>
      </c>
      <c r="E408" s="2">
        <v>471</v>
      </c>
      <c r="F408">
        <v>323.26</v>
      </c>
      <c r="G408">
        <v>152255.46</v>
      </c>
    </row>
    <row r="409" spans="1:7" x14ac:dyDescent="0.3">
      <c r="A409" t="s">
        <v>450</v>
      </c>
      <c r="B409" t="s">
        <v>44</v>
      </c>
      <c r="C409" t="s">
        <v>21</v>
      </c>
      <c r="D409" s="2" t="s">
        <v>16</v>
      </c>
      <c r="E409" s="2">
        <v>459</v>
      </c>
      <c r="F409">
        <v>2145.67</v>
      </c>
      <c r="G409">
        <v>984862.53</v>
      </c>
    </row>
    <row r="410" spans="1:7" x14ac:dyDescent="0.3">
      <c r="A410" t="s">
        <v>451</v>
      </c>
      <c r="B410" t="s">
        <v>8</v>
      </c>
      <c r="C410" t="s">
        <v>9</v>
      </c>
      <c r="D410" s="2" t="s">
        <v>10</v>
      </c>
      <c r="E410" s="2">
        <v>89</v>
      </c>
      <c r="F410">
        <v>1246.93</v>
      </c>
      <c r="G410">
        <v>110976.77</v>
      </c>
    </row>
    <row r="411" spans="1:7" x14ac:dyDescent="0.3">
      <c r="A411" t="s">
        <v>452</v>
      </c>
      <c r="B411" t="s">
        <v>53</v>
      </c>
      <c r="C411" t="s">
        <v>9</v>
      </c>
      <c r="D411" s="2" t="s">
        <v>16</v>
      </c>
      <c r="E411" s="2">
        <v>332</v>
      </c>
      <c r="F411">
        <v>1997.68</v>
      </c>
      <c r="G411">
        <v>663229.76</v>
      </c>
    </row>
    <row r="412" spans="1:7" x14ac:dyDescent="0.3">
      <c r="A412" t="s">
        <v>453</v>
      </c>
      <c r="B412" t="s">
        <v>8</v>
      </c>
      <c r="C412" t="s">
        <v>9</v>
      </c>
      <c r="D412" s="2" t="s">
        <v>16</v>
      </c>
      <c r="E412" s="2">
        <v>263</v>
      </c>
      <c r="F412">
        <v>1494</v>
      </c>
      <c r="G412">
        <v>392922</v>
      </c>
    </row>
    <row r="413" spans="1:7" x14ac:dyDescent="0.3">
      <c r="A413" t="s">
        <v>454</v>
      </c>
      <c r="B413" t="s">
        <v>20</v>
      </c>
      <c r="C413" t="s">
        <v>26</v>
      </c>
      <c r="D413" s="2" t="s">
        <v>10</v>
      </c>
      <c r="E413" s="2">
        <v>280</v>
      </c>
      <c r="F413">
        <v>2147.04</v>
      </c>
      <c r="G413">
        <v>601171.19999999995</v>
      </c>
    </row>
    <row r="414" spans="1:7" x14ac:dyDescent="0.3">
      <c r="A414" t="s">
        <v>455</v>
      </c>
      <c r="B414" t="s">
        <v>44</v>
      </c>
      <c r="C414" t="s">
        <v>24</v>
      </c>
      <c r="D414" s="2" t="s">
        <v>10</v>
      </c>
      <c r="E414" s="2">
        <v>187</v>
      </c>
      <c r="F414">
        <v>440.55</v>
      </c>
      <c r="G414">
        <v>82382.850000000006</v>
      </c>
    </row>
    <row r="415" spans="1:7" x14ac:dyDescent="0.3">
      <c r="A415" t="s">
        <v>456</v>
      </c>
      <c r="B415" t="s">
        <v>35</v>
      </c>
      <c r="C415" t="s">
        <v>37</v>
      </c>
      <c r="D415" s="2" t="s">
        <v>10</v>
      </c>
      <c r="E415" s="2">
        <v>271</v>
      </c>
      <c r="F415">
        <v>2332.6</v>
      </c>
      <c r="G415">
        <v>632134.6</v>
      </c>
    </row>
    <row r="416" spans="1:7" x14ac:dyDescent="0.3">
      <c r="A416" t="s">
        <v>457</v>
      </c>
      <c r="B416" t="s">
        <v>51</v>
      </c>
      <c r="C416" t="s">
        <v>70</v>
      </c>
      <c r="D416" s="2" t="s">
        <v>10</v>
      </c>
      <c r="E416" s="2">
        <v>256</v>
      </c>
      <c r="F416">
        <v>2091.79</v>
      </c>
      <c r="G416">
        <v>535498.23999999999</v>
      </c>
    </row>
    <row r="417" spans="1:7" x14ac:dyDescent="0.3">
      <c r="A417" t="s">
        <v>459</v>
      </c>
      <c r="B417" t="s">
        <v>57</v>
      </c>
      <c r="C417" t="s">
        <v>28</v>
      </c>
      <c r="D417" s="2" t="s">
        <v>10</v>
      </c>
      <c r="E417" s="2">
        <v>237</v>
      </c>
      <c r="F417">
        <v>2204.91</v>
      </c>
      <c r="G417">
        <v>522563.67</v>
      </c>
    </row>
    <row r="418" spans="1:7" x14ac:dyDescent="0.3">
      <c r="A418" t="s">
        <v>460</v>
      </c>
      <c r="B418" t="s">
        <v>51</v>
      </c>
      <c r="C418" t="s">
        <v>28</v>
      </c>
      <c r="D418" s="2" t="s">
        <v>16</v>
      </c>
      <c r="E418" s="2">
        <v>490</v>
      </c>
      <c r="F418">
        <v>1589.68</v>
      </c>
      <c r="G418">
        <v>778943.2</v>
      </c>
    </row>
    <row r="419" spans="1:7" x14ac:dyDescent="0.3">
      <c r="A419" t="s">
        <v>461</v>
      </c>
      <c r="B419" t="s">
        <v>18</v>
      </c>
      <c r="C419" t="s">
        <v>15</v>
      </c>
      <c r="D419" s="2" t="s">
        <v>16</v>
      </c>
      <c r="E419" s="2">
        <v>54</v>
      </c>
      <c r="F419">
        <v>2295.5300000000002</v>
      </c>
      <c r="G419">
        <v>123958.62</v>
      </c>
    </row>
    <row r="420" spans="1:7" x14ac:dyDescent="0.3">
      <c r="A420" t="s">
        <v>462</v>
      </c>
      <c r="B420" t="s">
        <v>53</v>
      </c>
      <c r="C420" t="s">
        <v>21</v>
      </c>
      <c r="D420" s="2" t="s">
        <v>10</v>
      </c>
      <c r="E420" s="2">
        <v>477</v>
      </c>
      <c r="F420">
        <v>2196.79</v>
      </c>
      <c r="G420">
        <v>1047868.83</v>
      </c>
    </row>
    <row r="421" spans="1:7" x14ac:dyDescent="0.3">
      <c r="A421" t="s">
        <v>463</v>
      </c>
      <c r="B421" t="s">
        <v>51</v>
      </c>
      <c r="C421" t="s">
        <v>59</v>
      </c>
      <c r="D421" s="2" t="s">
        <v>10</v>
      </c>
      <c r="E421" s="2">
        <v>496</v>
      </c>
      <c r="F421">
        <v>1589.95</v>
      </c>
      <c r="G421">
        <v>788615.2</v>
      </c>
    </row>
    <row r="422" spans="1:7" x14ac:dyDescent="0.3">
      <c r="A422" t="s">
        <v>464</v>
      </c>
      <c r="B422" t="s">
        <v>20</v>
      </c>
      <c r="C422" t="s">
        <v>28</v>
      </c>
      <c r="D422" s="2" t="s">
        <v>10</v>
      </c>
      <c r="E422" s="2">
        <v>111</v>
      </c>
      <c r="F422">
        <v>1378.51</v>
      </c>
      <c r="G422">
        <v>153014.60999999999</v>
      </c>
    </row>
    <row r="423" spans="1:7" x14ac:dyDescent="0.3">
      <c r="A423" t="s">
        <v>465</v>
      </c>
      <c r="B423" t="s">
        <v>14</v>
      </c>
      <c r="C423" t="s">
        <v>37</v>
      </c>
      <c r="D423" s="2" t="s">
        <v>16</v>
      </c>
      <c r="E423" s="2">
        <v>370</v>
      </c>
      <c r="F423">
        <v>1089.1600000000001</v>
      </c>
      <c r="G423">
        <v>395365.08</v>
      </c>
    </row>
    <row r="424" spans="1:7" x14ac:dyDescent="0.3">
      <c r="A424" t="s">
        <v>466</v>
      </c>
      <c r="B424" t="s">
        <v>14</v>
      </c>
      <c r="C424" t="s">
        <v>28</v>
      </c>
      <c r="D424" s="2" t="s">
        <v>16</v>
      </c>
      <c r="E424" s="2">
        <v>464</v>
      </c>
      <c r="F424">
        <v>1428.07</v>
      </c>
      <c r="G424">
        <v>662624.48</v>
      </c>
    </row>
    <row r="425" spans="1:7" x14ac:dyDescent="0.3">
      <c r="A425" t="s">
        <v>467</v>
      </c>
      <c r="B425" t="s">
        <v>8</v>
      </c>
      <c r="C425" t="s">
        <v>70</v>
      </c>
      <c r="D425" s="2" t="s">
        <v>16</v>
      </c>
      <c r="E425" s="2">
        <v>340</v>
      </c>
      <c r="F425">
        <v>1159.22</v>
      </c>
      <c r="G425">
        <v>394134.8</v>
      </c>
    </row>
    <row r="426" spans="1:7" x14ac:dyDescent="0.3">
      <c r="A426" t="s">
        <v>468</v>
      </c>
      <c r="B426" t="s">
        <v>53</v>
      </c>
      <c r="C426" t="s">
        <v>21</v>
      </c>
      <c r="D426" s="2" t="s">
        <v>16</v>
      </c>
      <c r="E426" s="2">
        <v>257</v>
      </c>
      <c r="F426">
        <v>1598.94</v>
      </c>
      <c r="G426">
        <v>410927.58</v>
      </c>
    </row>
    <row r="427" spans="1:7" x14ac:dyDescent="0.3">
      <c r="A427" t="s">
        <v>469</v>
      </c>
      <c r="B427" t="s">
        <v>14</v>
      </c>
      <c r="C427" t="s">
        <v>28</v>
      </c>
      <c r="D427" s="2" t="s">
        <v>16</v>
      </c>
      <c r="E427" s="2">
        <v>352</v>
      </c>
      <c r="F427">
        <v>726.09</v>
      </c>
      <c r="G427">
        <v>255583.68</v>
      </c>
    </row>
    <row r="428" spans="1:7" x14ac:dyDescent="0.3">
      <c r="A428" t="s">
        <v>470</v>
      </c>
      <c r="B428" t="s">
        <v>51</v>
      </c>
      <c r="C428" t="s">
        <v>24</v>
      </c>
      <c r="D428" s="2" t="s">
        <v>10</v>
      </c>
      <c r="E428" s="2">
        <v>293</v>
      </c>
      <c r="F428">
        <v>1424.76</v>
      </c>
      <c r="G428">
        <v>417454.68</v>
      </c>
    </row>
    <row r="429" spans="1:7" x14ac:dyDescent="0.3">
      <c r="A429" t="s">
        <v>471</v>
      </c>
      <c r="B429" t="s">
        <v>44</v>
      </c>
      <c r="C429" t="s">
        <v>70</v>
      </c>
      <c r="D429" s="2" t="s">
        <v>16</v>
      </c>
      <c r="E429" s="2">
        <v>209</v>
      </c>
      <c r="F429">
        <v>1221.6099999999999</v>
      </c>
      <c r="G429">
        <v>255316.49</v>
      </c>
    </row>
    <row r="430" spans="1:7" x14ac:dyDescent="0.3">
      <c r="A430" t="s">
        <v>472</v>
      </c>
      <c r="B430" t="s">
        <v>20</v>
      </c>
      <c r="C430" t="s">
        <v>24</v>
      </c>
      <c r="D430" s="2" t="s">
        <v>16</v>
      </c>
      <c r="E430" s="2">
        <v>282</v>
      </c>
      <c r="F430">
        <v>897.97</v>
      </c>
      <c r="G430">
        <v>253227.54</v>
      </c>
    </row>
    <row r="431" spans="1:7" x14ac:dyDescent="0.3">
      <c r="A431" t="s">
        <v>473</v>
      </c>
      <c r="B431" t="s">
        <v>44</v>
      </c>
      <c r="C431" t="s">
        <v>15</v>
      </c>
      <c r="D431" s="2" t="s">
        <v>16</v>
      </c>
      <c r="E431" s="2">
        <v>411</v>
      </c>
      <c r="F431">
        <v>1904.72</v>
      </c>
      <c r="G431">
        <v>782876.92</v>
      </c>
    </row>
    <row r="432" spans="1:7" x14ac:dyDescent="0.3">
      <c r="A432" t="s">
        <v>474</v>
      </c>
      <c r="B432" t="s">
        <v>23</v>
      </c>
      <c r="C432" t="s">
        <v>28</v>
      </c>
      <c r="D432" s="2" t="s">
        <v>10</v>
      </c>
      <c r="E432" s="2">
        <v>235</v>
      </c>
      <c r="F432">
        <v>1514.56</v>
      </c>
      <c r="G432">
        <v>355921.6</v>
      </c>
    </row>
    <row r="433" spans="1:7" x14ac:dyDescent="0.3">
      <c r="A433" t="s">
        <v>475</v>
      </c>
      <c r="B433" t="s">
        <v>8</v>
      </c>
      <c r="C433" t="s">
        <v>9</v>
      </c>
      <c r="D433" s="2" t="s">
        <v>16</v>
      </c>
      <c r="E433" s="2">
        <v>110</v>
      </c>
      <c r="F433">
        <v>295.16000000000003</v>
      </c>
      <c r="G433">
        <v>32467.599999999999</v>
      </c>
    </row>
    <row r="434" spans="1:7" x14ac:dyDescent="0.3">
      <c r="A434" t="s">
        <v>476</v>
      </c>
      <c r="B434" t="s">
        <v>23</v>
      </c>
      <c r="C434" t="s">
        <v>15</v>
      </c>
      <c r="D434" s="2" t="s">
        <v>10</v>
      </c>
      <c r="E434" s="2">
        <v>239</v>
      </c>
      <c r="F434">
        <v>1933.79</v>
      </c>
      <c r="G434">
        <v>462175.81</v>
      </c>
    </row>
    <row r="435" spans="1:7" x14ac:dyDescent="0.3">
      <c r="A435" t="s">
        <v>477</v>
      </c>
      <c r="B435" t="s">
        <v>18</v>
      </c>
      <c r="C435" t="s">
        <v>15</v>
      </c>
      <c r="D435" s="2" t="s">
        <v>10</v>
      </c>
      <c r="E435" s="2">
        <v>50</v>
      </c>
      <c r="F435">
        <v>1428.96</v>
      </c>
      <c r="G435">
        <v>71448</v>
      </c>
    </row>
    <row r="436" spans="1:7" x14ac:dyDescent="0.3">
      <c r="A436" t="s">
        <v>478</v>
      </c>
      <c r="B436" t="s">
        <v>14</v>
      </c>
      <c r="C436" t="s">
        <v>26</v>
      </c>
      <c r="D436" s="2" t="s">
        <v>10</v>
      </c>
      <c r="E436" s="2">
        <v>194</v>
      </c>
      <c r="F436">
        <v>895.42</v>
      </c>
      <c r="G436">
        <v>173711.48</v>
      </c>
    </row>
    <row r="437" spans="1:7" x14ac:dyDescent="0.3">
      <c r="A437" t="s">
        <v>479</v>
      </c>
      <c r="B437" t="s">
        <v>12</v>
      </c>
      <c r="C437" t="s">
        <v>24</v>
      </c>
      <c r="D437" s="2" t="s">
        <v>16</v>
      </c>
      <c r="E437" s="2">
        <v>96</v>
      </c>
      <c r="F437">
        <v>1223.43</v>
      </c>
      <c r="G437">
        <v>117449.28</v>
      </c>
    </row>
    <row r="438" spans="1:7" x14ac:dyDescent="0.3">
      <c r="A438" t="s">
        <v>480</v>
      </c>
      <c r="B438" t="s">
        <v>18</v>
      </c>
      <c r="C438" t="s">
        <v>15</v>
      </c>
      <c r="D438" s="2" t="s">
        <v>10</v>
      </c>
      <c r="E438" s="2">
        <v>175</v>
      </c>
      <c r="F438">
        <v>462.22</v>
      </c>
      <c r="G438">
        <v>80888.5</v>
      </c>
    </row>
    <row r="439" spans="1:7" x14ac:dyDescent="0.3">
      <c r="A439" t="s">
        <v>481</v>
      </c>
      <c r="B439" t="s">
        <v>57</v>
      </c>
      <c r="C439" t="s">
        <v>15</v>
      </c>
      <c r="D439" s="2" t="s">
        <v>10</v>
      </c>
      <c r="E439" s="2">
        <v>425</v>
      </c>
      <c r="F439">
        <v>116.47</v>
      </c>
      <c r="G439">
        <v>49499.75</v>
      </c>
    </row>
    <row r="440" spans="1:7" x14ac:dyDescent="0.3">
      <c r="A440" t="s">
        <v>482</v>
      </c>
      <c r="B440" t="s">
        <v>12</v>
      </c>
      <c r="C440" t="s">
        <v>26</v>
      </c>
      <c r="D440" s="2" t="s">
        <v>16</v>
      </c>
      <c r="E440" s="2">
        <v>323</v>
      </c>
      <c r="F440">
        <v>155.83000000000001</v>
      </c>
      <c r="G440">
        <v>50333.09</v>
      </c>
    </row>
    <row r="441" spans="1:7" x14ac:dyDescent="0.3">
      <c r="A441" t="s">
        <v>483</v>
      </c>
      <c r="B441" t="s">
        <v>53</v>
      </c>
      <c r="C441" t="s">
        <v>21</v>
      </c>
      <c r="D441" s="2" t="s">
        <v>10</v>
      </c>
      <c r="E441" s="2">
        <v>396</v>
      </c>
      <c r="F441">
        <v>225.07</v>
      </c>
      <c r="G441">
        <v>89127.72</v>
      </c>
    </row>
    <row r="442" spans="1:7" x14ac:dyDescent="0.3">
      <c r="A442" t="s">
        <v>484</v>
      </c>
      <c r="B442" t="s">
        <v>8</v>
      </c>
      <c r="C442" t="s">
        <v>70</v>
      </c>
      <c r="D442" s="2" t="s">
        <v>10</v>
      </c>
      <c r="E442" s="2">
        <v>290</v>
      </c>
      <c r="F442">
        <v>1495.88</v>
      </c>
      <c r="G442">
        <v>433805.2</v>
      </c>
    </row>
    <row r="443" spans="1:7" x14ac:dyDescent="0.3">
      <c r="A443" t="s">
        <v>485</v>
      </c>
      <c r="B443" t="s">
        <v>14</v>
      </c>
      <c r="C443" t="s">
        <v>59</v>
      </c>
      <c r="D443" s="2" t="s">
        <v>10</v>
      </c>
      <c r="E443" s="2">
        <v>202</v>
      </c>
      <c r="F443">
        <v>1118.22</v>
      </c>
      <c r="G443">
        <v>225880.44</v>
      </c>
    </row>
    <row r="444" spans="1:7" x14ac:dyDescent="0.3">
      <c r="A444" t="s">
        <v>486</v>
      </c>
      <c r="B444" t="s">
        <v>23</v>
      </c>
      <c r="C444" t="s">
        <v>70</v>
      </c>
      <c r="D444" s="2" t="s">
        <v>16</v>
      </c>
      <c r="E444" s="2">
        <v>446</v>
      </c>
      <c r="F444">
        <v>2054.67</v>
      </c>
      <c r="G444">
        <v>916382.82</v>
      </c>
    </row>
    <row r="445" spans="1:7" x14ac:dyDescent="0.3">
      <c r="A445" t="s">
        <v>487</v>
      </c>
      <c r="B445" t="s">
        <v>23</v>
      </c>
      <c r="C445" t="s">
        <v>37</v>
      </c>
      <c r="D445" s="2" t="s">
        <v>10</v>
      </c>
      <c r="E445" s="2">
        <v>392</v>
      </c>
      <c r="F445">
        <v>362.84</v>
      </c>
      <c r="G445">
        <v>142233.28</v>
      </c>
    </row>
    <row r="446" spans="1:7" x14ac:dyDescent="0.3">
      <c r="A446" t="s">
        <v>488</v>
      </c>
      <c r="B446" t="s">
        <v>57</v>
      </c>
      <c r="C446" t="s">
        <v>26</v>
      </c>
      <c r="D446" s="2" t="s">
        <v>16</v>
      </c>
      <c r="E446" s="2">
        <v>400</v>
      </c>
      <c r="F446">
        <v>559.23</v>
      </c>
      <c r="G446">
        <v>223782</v>
      </c>
    </row>
    <row r="447" spans="1:7" x14ac:dyDescent="0.3">
      <c r="A447" t="s">
        <v>489</v>
      </c>
      <c r="B447" t="s">
        <v>35</v>
      </c>
      <c r="C447" t="s">
        <v>37</v>
      </c>
      <c r="D447" s="2" t="s">
        <v>16</v>
      </c>
      <c r="E447" s="2">
        <v>490</v>
      </c>
      <c r="F447">
        <v>989.1</v>
      </c>
      <c r="G447">
        <v>484659</v>
      </c>
    </row>
    <row r="448" spans="1:7" x14ac:dyDescent="0.3">
      <c r="A448" t="s">
        <v>490</v>
      </c>
      <c r="B448" t="s">
        <v>14</v>
      </c>
      <c r="C448" t="s">
        <v>24</v>
      </c>
      <c r="D448" s="2" t="s">
        <v>10</v>
      </c>
      <c r="E448" s="2">
        <v>319</v>
      </c>
      <c r="F448">
        <v>1891.41</v>
      </c>
      <c r="G448">
        <v>603359.79</v>
      </c>
    </row>
    <row r="449" spans="1:7" x14ac:dyDescent="0.3">
      <c r="A449" t="s">
        <v>491</v>
      </c>
      <c r="B449" t="s">
        <v>14</v>
      </c>
      <c r="C449" t="s">
        <v>70</v>
      </c>
      <c r="D449" s="2" t="s">
        <v>10</v>
      </c>
      <c r="E449" s="2">
        <v>238</v>
      </c>
      <c r="F449">
        <v>2294.7199999999998</v>
      </c>
      <c r="G449">
        <v>546143.36</v>
      </c>
    </row>
    <row r="450" spans="1:7" x14ac:dyDescent="0.3">
      <c r="A450" t="s">
        <v>492</v>
      </c>
      <c r="B450" t="s">
        <v>35</v>
      </c>
      <c r="C450" t="s">
        <v>21</v>
      </c>
      <c r="D450" s="2" t="s">
        <v>16</v>
      </c>
      <c r="E450" s="2">
        <v>297</v>
      </c>
      <c r="F450">
        <v>1524.27</v>
      </c>
      <c r="G450">
        <v>452708.19</v>
      </c>
    </row>
    <row r="451" spans="1:7" x14ac:dyDescent="0.3">
      <c r="A451" t="s">
        <v>493</v>
      </c>
      <c r="B451" t="s">
        <v>14</v>
      </c>
      <c r="C451" t="s">
        <v>24</v>
      </c>
      <c r="D451" s="2" t="s">
        <v>10</v>
      </c>
      <c r="E451" s="2">
        <v>488</v>
      </c>
      <c r="F451">
        <v>899.16</v>
      </c>
      <c r="G451">
        <v>438790.08</v>
      </c>
    </row>
    <row r="452" spans="1:7" x14ac:dyDescent="0.3">
      <c r="A452" t="s">
        <v>494</v>
      </c>
      <c r="B452" t="s">
        <v>57</v>
      </c>
      <c r="C452" t="s">
        <v>9</v>
      </c>
      <c r="D452" s="2" t="s">
        <v>16</v>
      </c>
      <c r="E452" s="2">
        <v>481</v>
      </c>
      <c r="F452">
        <v>1486.08</v>
      </c>
      <c r="G452">
        <v>714804.48</v>
      </c>
    </row>
    <row r="453" spans="1:7" x14ac:dyDescent="0.3">
      <c r="A453" t="s">
        <v>495</v>
      </c>
      <c r="B453" t="s">
        <v>51</v>
      </c>
      <c r="C453" t="s">
        <v>28</v>
      </c>
      <c r="D453" s="2" t="s">
        <v>10</v>
      </c>
      <c r="E453" s="2">
        <v>102</v>
      </c>
      <c r="F453">
        <v>2248.0300000000002</v>
      </c>
      <c r="G453">
        <v>229299.06</v>
      </c>
    </row>
    <row r="454" spans="1:7" x14ac:dyDescent="0.3">
      <c r="A454" t="s">
        <v>496</v>
      </c>
      <c r="B454" t="s">
        <v>51</v>
      </c>
      <c r="C454" t="s">
        <v>32</v>
      </c>
      <c r="D454" s="2" t="s">
        <v>16</v>
      </c>
      <c r="E454" s="2">
        <v>93</v>
      </c>
      <c r="F454">
        <v>1528.95</v>
      </c>
      <c r="G454">
        <v>142192.35</v>
      </c>
    </row>
    <row r="455" spans="1:7" x14ac:dyDescent="0.3">
      <c r="A455" t="s">
        <v>497</v>
      </c>
      <c r="B455" t="s">
        <v>44</v>
      </c>
      <c r="C455" t="s">
        <v>26</v>
      </c>
      <c r="D455" s="2" t="s">
        <v>10</v>
      </c>
      <c r="E455" s="2">
        <v>296</v>
      </c>
      <c r="F455">
        <v>1415.81</v>
      </c>
      <c r="G455">
        <v>419079.76</v>
      </c>
    </row>
    <row r="456" spans="1:7" x14ac:dyDescent="0.3">
      <c r="A456" t="s">
        <v>498</v>
      </c>
      <c r="B456" t="s">
        <v>8</v>
      </c>
      <c r="C456" t="s">
        <v>26</v>
      </c>
      <c r="D456" s="2" t="s">
        <v>16</v>
      </c>
      <c r="E456" s="2">
        <v>80</v>
      </c>
      <c r="F456">
        <v>2379.66</v>
      </c>
      <c r="G456">
        <v>190372.8</v>
      </c>
    </row>
    <row r="457" spans="1:7" x14ac:dyDescent="0.3">
      <c r="A457" t="s">
        <v>499</v>
      </c>
      <c r="B457" t="s">
        <v>14</v>
      </c>
      <c r="C457" t="s">
        <v>9</v>
      </c>
      <c r="D457" s="2" t="s">
        <v>16</v>
      </c>
      <c r="E457" s="2">
        <v>202</v>
      </c>
      <c r="F457">
        <v>1484.97</v>
      </c>
      <c r="G457">
        <v>299963.94</v>
      </c>
    </row>
    <row r="458" spans="1:7" x14ac:dyDescent="0.3">
      <c r="A458" t="s">
        <v>500</v>
      </c>
      <c r="B458" t="s">
        <v>12</v>
      </c>
      <c r="C458" t="s">
        <v>32</v>
      </c>
      <c r="D458" s="2" t="s">
        <v>10</v>
      </c>
      <c r="E458" s="2">
        <v>443</v>
      </c>
      <c r="F458">
        <v>1137.04</v>
      </c>
      <c r="G458">
        <v>503708.72</v>
      </c>
    </row>
    <row r="459" spans="1:7" x14ac:dyDescent="0.3">
      <c r="A459" t="s">
        <v>501</v>
      </c>
      <c r="B459" t="s">
        <v>18</v>
      </c>
      <c r="C459" t="s">
        <v>32</v>
      </c>
      <c r="D459" s="2" t="s">
        <v>10</v>
      </c>
      <c r="E459" s="2">
        <v>83</v>
      </c>
      <c r="F459">
        <v>492.6</v>
      </c>
      <c r="G459">
        <v>40885.800000000003</v>
      </c>
    </row>
    <row r="460" spans="1:7" x14ac:dyDescent="0.3">
      <c r="A460" t="s">
        <v>502</v>
      </c>
      <c r="B460" t="s">
        <v>53</v>
      </c>
      <c r="C460" t="s">
        <v>32</v>
      </c>
      <c r="D460" s="2" t="s">
        <v>16</v>
      </c>
      <c r="E460" s="2">
        <v>390</v>
      </c>
      <c r="F460">
        <v>889.23</v>
      </c>
      <c r="G460">
        <v>346799.7</v>
      </c>
    </row>
    <row r="461" spans="1:7" x14ac:dyDescent="0.3">
      <c r="A461" t="s">
        <v>503</v>
      </c>
      <c r="B461" t="s">
        <v>53</v>
      </c>
      <c r="C461" t="s">
        <v>37</v>
      </c>
      <c r="D461" s="2" t="s">
        <v>16</v>
      </c>
      <c r="E461" s="2">
        <v>127</v>
      </c>
      <c r="F461">
        <v>1842.76</v>
      </c>
      <c r="G461">
        <v>234030.52</v>
      </c>
    </row>
    <row r="462" spans="1:7" x14ac:dyDescent="0.3">
      <c r="A462" t="s">
        <v>504</v>
      </c>
      <c r="B462" t="s">
        <v>20</v>
      </c>
      <c r="C462" t="s">
        <v>32</v>
      </c>
      <c r="D462" s="2" t="s">
        <v>10</v>
      </c>
      <c r="E462" s="2">
        <v>176</v>
      </c>
      <c r="F462">
        <v>2258.64</v>
      </c>
      <c r="G462">
        <v>397520.64000000001</v>
      </c>
    </row>
    <row r="463" spans="1:7" x14ac:dyDescent="0.3">
      <c r="A463" t="s">
        <v>505</v>
      </c>
      <c r="B463" t="s">
        <v>57</v>
      </c>
      <c r="C463" t="s">
        <v>37</v>
      </c>
      <c r="D463" s="2" t="s">
        <v>10</v>
      </c>
      <c r="E463" s="2">
        <v>191</v>
      </c>
      <c r="F463">
        <v>1023.79</v>
      </c>
      <c r="G463">
        <v>195543.89</v>
      </c>
    </row>
    <row r="464" spans="1:7" x14ac:dyDescent="0.3">
      <c r="A464" t="s">
        <v>506</v>
      </c>
      <c r="B464" t="s">
        <v>57</v>
      </c>
      <c r="C464" t="s">
        <v>26</v>
      </c>
      <c r="D464" s="2" t="s">
        <v>10</v>
      </c>
      <c r="E464" s="2">
        <v>73</v>
      </c>
      <c r="F464">
        <v>2306.71</v>
      </c>
      <c r="G464">
        <v>168389.83</v>
      </c>
    </row>
    <row r="465" spans="1:7" x14ac:dyDescent="0.3">
      <c r="A465" t="s">
        <v>507</v>
      </c>
      <c r="B465" t="s">
        <v>12</v>
      </c>
      <c r="C465" t="s">
        <v>70</v>
      </c>
      <c r="D465" s="2" t="s">
        <v>10</v>
      </c>
      <c r="E465" s="2">
        <v>356</v>
      </c>
      <c r="F465">
        <v>1104.19</v>
      </c>
      <c r="G465">
        <v>393091.64</v>
      </c>
    </row>
    <row r="466" spans="1:7" x14ac:dyDescent="0.3">
      <c r="A466" t="s">
        <v>508</v>
      </c>
      <c r="B466" t="s">
        <v>57</v>
      </c>
      <c r="C466" t="s">
        <v>15</v>
      </c>
      <c r="D466" s="2" t="s">
        <v>10</v>
      </c>
      <c r="E466" s="2">
        <v>436</v>
      </c>
      <c r="F466">
        <v>1782.62</v>
      </c>
      <c r="G466">
        <v>777222.32</v>
      </c>
    </row>
    <row r="467" spans="1:7" x14ac:dyDescent="0.3">
      <c r="A467" t="s">
        <v>509</v>
      </c>
      <c r="B467" t="s">
        <v>12</v>
      </c>
      <c r="C467" t="s">
        <v>70</v>
      </c>
      <c r="D467" s="2" t="s">
        <v>16</v>
      </c>
      <c r="E467" s="2">
        <v>311</v>
      </c>
      <c r="F467">
        <v>219.63</v>
      </c>
      <c r="G467">
        <v>67206.78</v>
      </c>
    </row>
    <row r="468" spans="1:7" x14ac:dyDescent="0.3">
      <c r="A468" t="s">
        <v>510</v>
      </c>
      <c r="B468" t="s">
        <v>51</v>
      </c>
      <c r="C468" t="s">
        <v>26</v>
      </c>
      <c r="D468" s="2" t="s">
        <v>16</v>
      </c>
      <c r="E468" s="2">
        <v>190</v>
      </c>
      <c r="F468">
        <v>892.68</v>
      </c>
      <c r="G468">
        <v>160682.4</v>
      </c>
    </row>
    <row r="469" spans="1:7" x14ac:dyDescent="0.3">
      <c r="A469" t="s">
        <v>511</v>
      </c>
      <c r="B469" t="s">
        <v>44</v>
      </c>
      <c r="C469" t="s">
        <v>15</v>
      </c>
      <c r="D469" s="2" t="s">
        <v>16</v>
      </c>
      <c r="E469" s="2">
        <v>169</v>
      </c>
      <c r="F469">
        <v>735.03</v>
      </c>
      <c r="G469">
        <v>124220.07</v>
      </c>
    </row>
    <row r="470" spans="1:7" x14ac:dyDescent="0.3">
      <c r="A470" t="s">
        <v>512</v>
      </c>
      <c r="B470" t="s">
        <v>14</v>
      </c>
      <c r="C470" t="s">
        <v>32</v>
      </c>
      <c r="D470" s="2" t="s">
        <v>10</v>
      </c>
      <c r="E470" s="2">
        <v>265</v>
      </c>
      <c r="F470">
        <v>841.5</v>
      </c>
      <c r="G470">
        <v>222997.5</v>
      </c>
    </row>
    <row r="471" spans="1:7" x14ac:dyDescent="0.3">
      <c r="A471" t="s">
        <v>513</v>
      </c>
      <c r="B471" t="s">
        <v>57</v>
      </c>
      <c r="C471" t="s">
        <v>28</v>
      </c>
      <c r="D471" s="2" t="s">
        <v>10</v>
      </c>
      <c r="E471" s="2">
        <v>370</v>
      </c>
      <c r="F471">
        <v>2119.5300000000002</v>
      </c>
      <c r="G471">
        <v>784226.1</v>
      </c>
    </row>
    <row r="472" spans="1:7" x14ac:dyDescent="0.3">
      <c r="A472" t="s">
        <v>514</v>
      </c>
      <c r="B472" t="s">
        <v>44</v>
      </c>
      <c r="C472" t="s">
        <v>70</v>
      </c>
      <c r="D472" s="2" t="s">
        <v>10</v>
      </c>
      <c r="E472" s="2">
        <v>78</v>
      </c>
      <c r="F472">
        <v>1437.97</v>
      </c>
      <c r="G472">
        <v>112161.66</v>
      </c>
    </row>
    <row r="473" spans="1:7" x14ac:dyDescent="0.3">
      <c r="A473" t="s">
        <v>515</v>
      </c>
      <c r="B473" t="s">
        <v>44</v>
      </c>
      <c r="C473" t="s">
        <v>21</v>
      </c>
      <c r="D473" s="2" t="s">
        <v>10</v>
      </c>
      <c r="E473" s="2">
        <v>416</v>
      </c>
      <c r="F473">
        <v>477.15</v>
      </c>
      <c r="G473">
        <v>198494.4</v>
      </c>
    </row>
    <row r="474" spans="1:7" x14ac:dyDescent="0.3">
      <c r="A474" t="s">
        <v>516</v>
      </c>
      <c r="B474" t="s">
        <v>53</v>
      </c>
      <c r="C474" t="s">
        <v>37</v>
      </c>
      <c r="D474" s="2" t="s">
        <v>10</v>
      </c>
      <c r="E474" s="2">
        <v>230</v>
      </c>
      <c r="F474">
        <v>1249.22</v>
      </c>
      <c r="G474">
        <v>287320.59999999998</v>
      </c>
    </row>
    <row r="475" spans="1:7" x14ac:dyDescent="0.3">
      <c r="A475" t="s">
        <v>517</v>
      </c>
      <c r="B475" t="s">
        <v>51</v>
      </c>
      <c r="C475" t="s">
        <v>37</v>
      </c>
      <c r="D475" s="2" t="s">
        <v>10</v>
      </c>
      <c r="E475" s="2">
        <v>59</v>
      </c>
      <c r="F475">
        <v>1554.55</v>
      </c>
      <c r="G475">
        <v>91718.45</v>
      </c>
    </row>
    <row r="476" spans="1:7" x14ac:dyDescent="0.3">
      <c r="A476" t="s">
        <v>518</v>
      </c>
      <c r="B476" t="s">
        <v>51</v>
      </c>
      <c r="C476" t="s">
        <v>28</v>
      </c>
      <c r="D476" s="2" t="s">
        <v>10</v>
      </c>
      <c r="E476" s="2">
        <v>272</v>
      </c>
      <c r="F476">
        <v>1164.01</v>
      </c>
      <c r="G476">
        <v>316610.71999999997</v>
      </c>
    </row>
    <row r="477" spans="1:7" x14ac:dyDescent="0.3">
      <c r="A477" t="s">
        <v>519</v>
      </c>
      <c r="B477" t="s">
        <v>14</v>
      </c>
      <c r="C477" t="s">
        <v>24</v>
      </c>
      <c r="D477" s="2" t="s">
        <v>10</v>
      </c>
      <c r="E477" s="2">
        <v>466</v>
      </c>
      <c r="F477">
        <v>507.03</v>
      </c>
      <c r="G477">
        <v>236275.98</v>
      </c>
    </row>
    <row r="478" spans="1:7" x14ac:dyDescent="0.3">
      <c r="A478" t="s">
        <v>520</v>
      </c>
      <c r="B478" t="s">
        <v>53</v>
      </c>
      <c r="C478" t="s">
        <v>32</v>
      </c>
      <c r="D478" s="2" t="s">
        <v>16</v>
      </c>
      <c r="E478" s="2">
        <v>172</v>
      </c>
      <c r="F478">
        <v>1351.13</v>
      </c>
      <c r="G478">
        <v>232394.36</v>
      </c>
    </row>
    <row r="479" spans="1:7" x14ac:dyDescent="0.3">
      <c r="A479" t="s">
        <v>521</v>
      </c>
      <c r="B479" t="s">
        <v>51</v>
      </c>
      <c r="C479" t="s">
        <v>28</v>
      </c>
      <c r="D479" s="2" t="s">
        <v>16</v>
      </c>
      <c r="E479" s="2">
        <v>447</v>
      </c>
      <c r="F479">
        <v>1736.41</v>
      </c>
      <c r="G479">
        <v>776175.27</v>
      </c>
    </row>
    <row r="480" spans="1:7" x14ac:dyDescent="0.3">
      <c r="A480" t="s">
        <v>522</v>
      </c>
      <c r="B480" t="s">
        <v>57</v>
      </c>
      <c r="C480" t="s">
        <v>59</v>
      </c>
      <c r="D480" s="2" t="s">
        <v>10</v>
      </c>
      <c r="E480" s="2">
        <v>177</v>
      </c>
      <c r="F480">
        <v>822.22</v>
      </c>
      <c r="G480">
        <v>145532.94</v>
      </c>
    </row>
    <row r="481" spans="1:7" x14ac:dyDescent="0.3">
      <c r="A481" t="s">
        <v>523</v>
      </c>
      <c r="B481" t="s">
        <v>18</v>
      </c>
      <c r="C481" t="s">
        <v>32</v>
      </c>
      <c r="D481" s="2" t="s">
        <v>10</v>
      </c>
      <c r="E481" s="2">
        <v>434</v>
      </c>
      <c r="F481">
        <v>889.75</v>
      </c>
      <c r="G481">
        <v>386151.5</v>
      </c>
    </row>
    <row r="482" spans="1:7" x14ac:dyDescent="0.3">
      <c r="A482" t="s">
        <v>524</v>
      </c>
      <c r="B482" t="s">
        <v>12</v>
      </c>
      <c r="C482" t="s">
        <v>24</v>
      </c>
      <c r="D482" s="2" t="s">
        <v>10</v>
      </c>
      <c r="E482" s="2">
        <v>329</v>
      </c>
      <c r="F482">
        <v>1248</v>
      </c>
      <c r="G482">
        <v>410592</v>
      </c>
    </row>
    <row r="483" spans="1:7" x14ac:dyDescent="0.3">
      <c r="A483" t="s">
        <v>525</v>
      </c>
      <c r="B483" t="s">
        <v>23</v>
      </c>
      <c r="C483" t="s">
        <v>21</v>
      </c>
      <c r="D483" s="2" t="s">
        <v>16</v>
      </c>
      <c r="E483" s="2">
        <v>247</v>
      </c>
      <c r="F483">
        <v>1557.43</v>
      </c>
      <c r="G483">
        <v>384685.21</v>
      </c>
    </row>
    <row r="484" spans="1:7" x14ac:dyDescent="0.3">
      <c r="A484" t="s">
        <v>526</v>
      </c>
      <c r="B484" t="s">
        <v>20</v>
      </c>
      <c r="C484" t="s">
        <v>32</v>
      </c>
      <c r="D484" s="2" t="s">
        <v>10</v>
      </c>
      <c r="E484" s="2">
        <v>398</v>
      </c>
      <c r="F484">
        <v>1449.43</v>
      </c>
      <c r="G484">
        <v>576873.14</v>
      </c>
    </row>
    <row r="485" spans="1:7" x14ac:dyDescent="0.3">
      <c r="A485" t="s">
        <v>527</v>
      </c>
      <c r="B485" t="s">
        <v>18</v>
      </c>
      <c r="C485" t="s">
        <v>26</v>
      </c>
      <c r="D485" s="2" t="s">
        <v>16</v>
      </c>
      <c r="E485" s="2">
        <v>487</v>
      </c>
      <c r="F485">
        <v>573.84</v>
      </c>
      <c r="G485">
        <v>279460.08</v>
      </c>
    </row>
    <row r="486" spans="1:7" x14ac:dyDescent="0.3">
      <c r="A486" t="s">
        <v>528</v>
      </c>
      <c r="B486" t="s">
        <v>44</v>
      </c>
      <c r="C486" t="s">
        <v>59</v>
      </c>
      <c r="D486" s="2" t="s">
        <v>16</v>
      </c>
      <c r="E486" s="2">
        <v>231</v>
      </c>
      <c r="F486">
        <v>588.88</v>
      </c>
      <c r="G486">
        <v>136031.28</v>
      </c>
    </row>
    <row r="487" spans="1:7" x14ac:dyDescent="0.3">
      <c r="A487" t="s">
        <v>529</v>
      </c>
      <c r="B487" t="s">
        <v>53</v>
      </c>
      <c r="C487" t="s">
        <v>21</v>
      </c>
      <c r="D487" s="2" t="s">
        <v>16</v>
      </c>
      <c r="E487" s="2">
        <v>155</v>
      </c>
      <c r="F487">
        <v>558.5</v>
      </c>
      <c r="G487">
        <v>86567.5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130" zoomScaleNormal="130" workbookViewId="0">
      <selection activeCell="B23" sqref="B23"/>
    </sheetView>
  </sheetViews>
  <sheetFormatPr defaultRowHeight="14.4" x14ac:dyDescent="0.3"/>
  <cols>
    <col min="2" max="2" width="23.6640625" customWidth="1"/>
    <col min="3" max="3" width="15.33203125" customWidth="1"/>
    <col min="4" max="4" width="17.21875" customWidth="1"/>
  </cols>
  <sheetData>
    <row r="1" spans="1:4" x14ac:dyDescent="0.3">
      <c r="A1" s="1" t="s">
        <v>0</v>
      </c>
      <c r="B1" s="1" t="s">
        <v>530</v>
      </c>
      <c r="C1" s="1" t="s">
        <v>531</v>
      </c>
      <c r="D1" s="1" t="s">
        <v>532</v>
      </c>
    </row>
    <row r="2" spans="1:4" x14ac:dyDescent="0.3">
      <c r="A2" t="s">
        <v>7</v>
      </c>
      <c r="B2" s="2" t="str">
        <f>IF(ISNA(MATCH(A2, Custodian_Trades!A:A, 0)), "Missing in Custodian", "Present")</f>
        <v>Present</v>
      </c>
      <c r="C2" s="2" t="str">
        <f>IFERROR(IF(VLOOKUP(A2, Custodian_Trades!A:E, 5, FALSE) = VLOOKUP(A2, Internal_Trades!A:E, 5, FALSE), "Match", "Mismatch"), "Not Found")</f>
        <v>Match</v>
      </c>
      <c r="D2" s="2" t="str">
        <f>IFERROR(IF(ABS(VLOOKUP(A2, Custodian_Trades!A:G, 7, FALSE) - VLOOKUP(A2, Internal_Trades!A:G, 7, FALSE)) &lt; 1, "Match", "Mismatch"), "Not Found")</f>
        <v>Match</v>
      </c>
    </row>
    <row r="3" spans="1:4" x14ac:dyDescent="0.3">
      <c r="A3" t="s">
        <v>11</v>
      </c>
      <c r="B3" s="2" t="str">
        <f>IF(ISNA(MATCH(A3, Custodian_Trades!A:A, 0)), "Missing in Custodian", "Present")</f>
        <v>Present</v>
      </c>
      <c r="C3" s="2" t="str">
        <f>IFERROR(IF(VLOOKUP(A3, Custodian_Trades!A:E, 5, FALSE) = VLOOKUP(A3, Internal_Trades!A:E, 5, FALSE), "Match", "Mismatch"), "Not Found")</f>
        <v>Match</v>
      </c>
      <c r="D3" s="2" t="str">
        <f>IFERROR(IF(ABS(VLOOKUP(A3, Custodian_Trades!A:G, 7, FALSE) - VLOOKUP(A3, Internal_Trades!A:G, 7, FALSE)) &lt; 1, "Match", "Mismatch"), "Not Found")</f>
        <v>Match</v>
      </c>
    </row>
    <row r="4" spans="1:4" x14ac:dyDescent="0.3">
      <c r="A4" t="s">
        <v>13</v>
      </c>
      <c r="B4" s="2" t="str">
        <f>IF(ISNA(MATCH(A4, Custodian_Trades!A:A, 0)), "Missing in Custodian", "Present")</f>
        <v>Present</v>
      </c>
      <c r="C4" s="2" t="str">
        <f>IFERROR(IF(VLOOKUP(A4, Custodian_Trades!A:E, 5, FALSE) = VLOOKUP(A4, Internal_Trades!A:E, 5, FALSE), "Match", "Mismatch"), "Not Found")</f>
        <v>Match</v>
      </c>
      <c r="D4" s="2" t="str">
        <f>IFERROR(IF(ABS(VLOOKUP(A4, Custodian_Trades!A:G, 7, FALSE) - VLOOKUP(A4, Internal_Trades!A:G, 7, FALSE)) &lt; 1, "Match", "Mismatch"), "Not Found")</f>
        <v>Match</v>
      </c>
    </row>
    <row r="5" spans="1:4" x14ac:dyDescent="0.3">
      <c r="A5" t="s">
        <v>17</v>
      </c>
      <c r="B5" s="2" t="str">
        <f>IF(ISNA(MATCH(A5, Custodian_Trades!A:A, 0)), "Missing in Custodian", "Present")</f>
        <v>Present</v>
      </c>
      <c r="C5" s="2" t="str">
        <f>IFERROR(IF(VLOOKUP(A5, Custodian_Trades!A:E, 5, FALSE) = VLOOKUP(A5, Internal_Trades!A:E, 5, FALSE), "Match", "Mismatch"), "Not Found")</f>
        <v>Match</v>
      </c>
      <c r="D5" s="2" t="str">
        <f>IFERROR(IF(ABS(VLOOKUP(A5, Custodian_Trades!A:G, 7, FALSE) - VLOOKUP(A5, Internal_Trades!A:G, 7, FALSE)) &lt; 1, "Match", "Mismatch"), "Not Found")</f>
        <v>Match</v>
      </c>
    </row>
    <row r="6" spans="1:4" x14ac:dyDescent="0.3">
      <c r="A6" t="s">
        <v>19</v>
      </c>
      <c r="B6" s="2" t="str">
        <f>IF(ISNA(MATCH(A6, Custodian_Trades!A:A, 0)), "Missing in Custodian", "Present")</f>
        <v>Present</v>
      </c>
      <c r="C6" s="2" t="str">
        <f>IFERROR(IF(VLOOKUP(A6, Custodian_Trades!A:E, 5, FALSE) = VLOOKUP(A6, Internal_Trades!A:E, 5, FALSE), "Match", "Mismatch"), "Not Found")</f>
        <v>Match</v>
      </c>
      <c r="D6" s="2" t="str">
        <f>IFERROR(IF(ABS(VLOOKUP(A6, Custodian_Trades!A:G, 7, FALSE) - VLOOKUP(A6, Internal_Trades!A:G, 7, FALSE)) &lt; 1, "Match", "Mismatch"), "Not Found")</f>
        <v>Match</v>
      </c>
    </row>
    <row r="7" spans="1:4" x14ac:dyDescent="0.3">
      <c r="A7" t="s">
        <v>22</v>
      </c>
      <c r="B7" s="2" t="str">
        <f>IF(ISNA(MATCH(A7, Custodian_Trades!A:A, 0)), "Missing in Custodian", "Present")</f>
        <v>Present</v>
      </c>
      <c r="C7" s="2" t="str">
        <f>IFERROR(IF(VLOOKUP(A7, Custodian_Trades!A:E, 5, FALSE) = VLOOKUP(A7, Internal_Trades!A:E, 5, FALSE), "Match", "Mismatch"), "Not Found")</f>
        <v>Match</v>
      </c>
      <c r="D7" s="2" t="str">
        <f>IFERROR(IF(ABS(VLOOKUP(A7, Custodian_Trades!A:G, 7, FALSE) - VLOOKUP(A7, Internal_Trades!A:G, 7, FALSE)) &lt; 1, "Match", "Mismatch"), "Not Found")</f>
        <v>Match</v>
      </c>
    </row>
    <row r="8" spans="1:4" x14ac:dyDescent="0.3">
      <c r="A8" t="s">
        <v>25</v>
      </c>
      <c r="B8" s="2" t="str">
        <f>IF(ISNA(MATCH(A8, Custodian_Trades!A:A, 0)), "Missing in Custodian", "Present")</f>
        <v>Present</v>
      </c>
      <c r="C8" s="2" t="str">
        <f>IFERROR(IF(VLOOKUP(A8, Custodian_Trades!A:E, 5, FALSE) = VLOOKUP(A8, Internal_Trades!A:E, 5, FALSE), "Match", "Mismatch"), "Not Found")</f>
        <v>Match</v>
      </c>
      <c r="D8" s="2" t="str">
        <f>IFERROR(IF(ABS(VLOOKUP(A8, Custodian_Trades!A:G, 7, FALSE) - VLOOKUP(A8, Internal_Trades!A:G, 7, FALSE)) &lt; 1, "Match", "Mismatch"), "Not Found")</f>
        <v>Match</v>
      </c>
    </row>
    <row r="9" spans="1:4" x14ac:dyDescent="0.3">
      <c r="A9" t="s">
        <v>27</v>
      </c>
      <c r="B9" s="2" t="str">
        <f>IF(ISNA(MATCH(A9, Custodian_Trades!A:A, 0)), "Missing in Custodian", "Present")</f>
        <v>Present</v>
      </c>
      <c r="C9" s="2" t="str">
        <f>IFERROR(IF(VLOOKUP(A9, Custodian_Trades!A:E, 5, FALSE) = VLOOKUP(A9, Internal_Trades!A:E, 5, FALSE), "Match", "Mismatch"), "Not Found")</f>
        <v>Mismatch</v>
      </c>
      <c r="D9" s="2" t="str">
        <f>IFERROR(IF(ABS(VLOOKUP(A9, Custodian_Trades!A:G, 7, FALSE) - VLOOKUP(A9, Internal_Trades!A:G, 7, FALSE)) &lt; 1, "Match", "Mismatch"), "Not Found")</f>
        <v>Match</v>
      </c>
    </row>
    <row r="10" spans="1:4" x14ac:dyDescent="0.3">
      <c r="A10" t="s">
        <v>29</v>
      </c>
      <c r="B10" s="2" t="str">
        <f>IF(ISNA(MATCH(A10, Custodian_Trades!A:A, 0)), "Missing in Custodian", "Present")</f>
        <v>Present</v>
      </c>
      <c r="C10" s="2" t="str">
        <f>IFERROR(IF(VLOOKUP(A10, Custodian_Trades!A:E, 5, FALSE) = VLOOKUP(A10, Internal_Trades!A:E, 5, FALSE), "Match", "Mismatch"), "Not Found")</f>
        <v>Mismatch</v>
      </c>
      <c r="D10" s="2" t="str">
        <f>IFERROR(IF(ABS(VLOOKUP(A10, Custodian_Trades!A:G, 7, FALSE) - VLOOKUP(A10, Internal_Trades!A:G, 7, FALSE)) &lt; 1, "Match", "Mismatch"), "Not Found")</f>
        <v>Match</v>
      </c>
    </row>
    <row r="11" spans="1:4" x14ac:dyDescent="0.3">
      <c r="A11" t="s">
        <v>30</v>
      </c>
      <c r="B11" s="2" t="str">
        <f>IF(ISNA(MATCH(A11, Custodian_Trades!A:A, 0)), "Missing in Custodian", "Present")</f>
        <v>Present</v>
      </c>
      <c r="C11" s="2" t="str">
        <f>IFERROR(IF(VLOOKUP(A11, Custodian_Trades!A:E, 5, FALSE) = VLOOKUP(A11, Internal_Trades!A:E, 5, FALSE), "Match", "Mismatch"), "Not Found")</f>
        <v>Match</v>
      </c>
      <c r="D11" s="2" t="str">
        <f>IFERROR(IF(ABS(VLOOKUP(A11, Custodian_Trades!A:G, 7, FALSE) - VLOOKUP(A11, Internal_Trades!A:G, 7, FALSE)) &lt; 1, "Match", "Mismatch"), "Not Found")</f>
        <v>Match</v>
      </c>
    </row>
    <row r="12" spans="1:4" x14ac:dyDescent="0.3">
      <c r="A12" t="s">
        <v>31</v>
      </c>
      <c r="B12" s="2" t="str">
        <f>IF(ISNA(MATCH(A12, Custodian_Trades!A:A, 0)), "Missing in Custodian", "Present")</f>
        <v>Present</v>
      </c>
      <c r="C12" s="2" t="str">
        <f>IFERROR(IF(VLOOKUP(A12, Custodian_Trades!A:E, 5, FALSE) = VLOOKUP(A12, Internal_Trades!A:E, 5, FALSE), "Match", "Mismatch"), "Not Found")</f>
        <v>Match</v>
      </c>
      <c r="D12" s="2" t="str">
        <f>IFERROR(IF(ABS(VLOOKUP(A12, Custodian_Trades!A:G, 7, FALSE) - VLOOKUP(A12, Internal_Trades!A:G, 7, FALSE)) &lt; 1, "Match", "Mismatch"), "Not Found")</f>
        <v>Match</v>
      </c>
    </row>
    <row r="13" spans="1:4" x14ac:dyDescent="0.3">
      <c r="A13" t="s">
        <v>33</v>
      </c>
      <c r="B13" s="2" t="str">
        <f>IF(ISNA(MATCH(A13, Custodian_Trades!A:A, 0)), "Missing in Custodian", "Present")</f>
        <v>Present</v>
      </c>
      <c r="C13" s="2" t="str">
        <f>IFERROR(IF(VLOOKUP(A13, Custodian_Trades!A:E, 5, FALSE) = VLOOKUP(A13, Internal_Trades!A:E, 5, FALSE), "Match", "Mismatch"), "Not Found")</f>
        <v>Match</v>
      </c>
      <c r="D13" s="2" t="str">
        <f>IFERROR(IF(ABS(VLOOKUP(A13, Custodian_Trades!A:G, 7, FALSE) - VLOOKUP(A13, Internal_Trades!A:G, 7, FALSE)) &lt; 1, "Match", "Mismatch"), "Not Found")</f>
        <v>Match</v>
      </c>
    </row>
    <row r="14" spans="1:4" x14ac:dyDescent="0.3">
      <c r="A14" t="s">
        <v>34</v>
      </c>
      <c r="B14" s="2" t="str">
        <f>IF(ISNA(MATCH(A14, Custodian_Trades!A:A, 0)), "Missing in Custodian", "Present")</f>
        <v>Present</v>
      </c>
      <c r="C14" s="2" t="str">
        <f>IFERROR(IF(VLOOKUP(A14, Custodian_Trades!A:E, 5, FALSE) = VLOOKUP(A14, Internal_Trades!A:E, 5, FALSE), "Match", "Mismatch"), "Not Found")</f>
        <v>Match</v>
      </c>
      <c r="D14" s="2" t="str">
        <f>IFERROR(IF(ABS(VLOOKUP(A14, Custodian_Trades!A:G, 7, FALSE) - VLOOKUP(A14, Internal_Trades!A:G, 7, FALSE)) &lt; 1, "Match", "Mismatch"), "Not Found")</f>
        <v>Match</v>
      </c>
    </row>
    <row r="15" spans="1:4" x14ac:dyDescent="0.3">
      <c r="A15" t="s">
        <v>36</v>
      </c>
      <c r="B15" s="2" t="str">
        <f>IF(ISNA(MATCH(A15, Custodian_Trades!A:A, 0)), "Missing in Custodian", "Present")</f>
        <v>Present</v>
      </c>
      <c r="C15" s="2" t="str">
        <f>IFERROR(IF(VLOOKUP(A15, Custodian_Trades!A:E, 5, FALSE) = VLOOKUP(A15, Internal_Trades!A:E, 5, FALSE), "Match", "Mismatch"), "Not Found")</f>
        <v>Match</v>
      </c>
      <c r="D15" s="2" t="str">
        <f>IFERROR(IF(ABS(VLOOKUP(A15, Custodian_Trades!A:G, 7, FALSE) - VLOOKUP(A15, Internal_Trades!A:G, 7, FALSE)) &lt; 1, "Match", "Mismatch"), "Not Found")</f>
        <v>Match</v>
      </c>
    </row>
    <row r="16" spans="1:4" x14ac:dyDescent="0.3">
      <c r="A16" t="s">
        <v>38</v>
      </c>
      <c r="B16" s="2" t="str">
        <f>IF(ISNA(MATCH(A16, Custodian_Trades!A:A, 0)), "Missing in Custodian", "Present")</f>
        <v>Present</v>
      </c>
      <c r="C16" s="2" t="str">
        <f>IFERROR(IF(VLOOKUP(A16, Custodian_Trades!A:E, 5, FALSE) = VLOOKUP(A16, Internal_Trades!A:E, 5, FALSE), "Match", "Mismatch"), "Not Found")</f>
        <v>Match</v>
      </c>
      <c r="D16" s="2" t="str">
        <f>IFERROR(IF(ABS(VLOOKUP(A16, Custodian_Trades!A:G, 7, FALSE) - VLOOKUP(A16, Internal_Trades!A:G, 7, FALSE)) &lt; 1, "Match", "Mismatch"), "Not Found")</f>
        <v>Match</v>
      </c>
    </row>
    <row r="17" spans="1:4" x14ac:dyDescent="0.3">
      <c r="A17" t="s">
        <v>39</v>
      </c>
      <c r="B17" s="2" t="str">
        <f>IF(ISNA(MATCH(A17, Custodian_Trades!A:A, 0)), "Missing in Custodian", "Present")</f>
        <v>Present</v>
      </c>
      <c r="C17" s="2" t="str">
        <f>IFERROR(IF(VLOOKUP(A17, Custodian_Trades!A:E, 5, FALSE) = VLOOKUP(A17, Internal_Trades!A:E, 5, FALSE), "Match", "Mismatch"), "Not Found")</f>
        <v>Match</v>
      </c>
      <c r="D17" s="2" t="str">
        <f>IFERROR(IF(ABS(VLOOKUP(A17, Custodian_Trades!A:G, 7, FALSE) - VLOOKUP(A17, Internal_Trades!A:G, 7, FALSE)) &lt; 1, "Match", "Mismatch"), "Not Found")</f>
        <v>Match</v>
      </c>
    </row>
    <row r="18" spans="1:4" x14ac:dyDescent="0.3">
      <c r="A18" t="s">
        <v>40</v>
      </c>
      <c r="B18" s="2" t="str">
        <f>IF(ISNA(MATCH(A18, Custodian_Trades!A:A, 0)), "Missing in Custodian", "Present")</f>
        <v>Present</v>
      </c>
      <c r="C18" s="2" t="str">
        <f>IFERROR(IF(VLOOKUP(A18, Custodian_Trades!A:E, 5, FALSE) = VLOOKUP(A18, Internal_Trades!A:E, 5, FALSE), "Match", "Mismatch"), "Not Found")</f>
        <v>Match</v>
      </c>
      <c r="D18" s="2" t="str">
        <f>IFERROR(IF(ABS(VLOOKUP(A18, Custodian_Trades!A:G, 7, FALSE) - VLOOKUP(A18, Internal_Trades!A:G, 7, FALSE)) &lt; 1, "Match", "Mismatch"), "Not Found")</f>
        <v>Match</v>
      </c>
    </row>
    <row r="19" spans="1:4" x14ac:dyDescent="0.3">
      <c r="A19" t="s">
        <v>41</v>
      </c>
      <c r="B19" s="2" t="str">
        <f>IF(ISNA(MATCH(A19, Custodian_Trades!A:A, 0)), "Missing in Custodian", "Present")</f>
        <v>Present</v>
      </c>
      <c r="C19" s="2" t="str">
        <f>IFERROR(IF(VLOOKUP(A19, Custodian_Trades!A:E, 5, FALSE) = VLOOKUP(A19, Internal_Trades!A:E, 5, FALSE), "Match", "Mismatch"), "Not Found")</f>
        <v>Match</v>
      </c>
      <c r="D19" s="2" t="str">
        <f>IFERROR(IF(ABS(VLOOKUP(A19, Custodian_Trades!A:G, 7, FALSE) - VLOOKUP(A19, Internal_Trades!A:G, 7, FALSE)) &lt; 1, "Match", "Mismatch"), "Not Found")</f>
        <v>Match</v>
      </c>
    </row>
    <row r="20" spans="1:4" x14ac:dyDescent="0.3">
      <c r="A20" t="s">
        <v>42</v>
      </c>
      <c r="B20" s="2" t="str">
        <f>IF(ISNA(MATCH(A20, Custodian_Trades!A:A, 0)), "Missing in Custodian", "Present")</f>
        <v>Present</v>
      </c>
      <c r="C20" s="2" t="str">
        <f>IFERROR(IF(VLOOKUP(A20, Custodian_Trades!A:E, 5, FALSE) = VLOOKUP(A20, Internal_Trades!A:E, 5, FALSE), "Match", "Mismatch"), "Not Found")</f>
        <v>Mismatch</v>
      </c>
      <c r="D20" s="2" t="str">
        <f>IFERROR(IF(ABS(VLOOKUP(A20, Custodian_Trades!A:G, 7, FALSE) - VLOOKUP(A20, Internal_Trades!A:G, 7, FALSE)) &lt; 1, "Match", "Mismatch"), "Not Found")</f>
        <v>Match</v>
      </c>
    </row>
    <row r="21" spans="1:4" x14ac:dyDescent="0.3">
      <c r="A21" t="s">
        <v>43</v>
      </c>
      <c r="B21" s="2" t="str">
        <f>IF(ISNA(MATCH(A21, Custodian_Trades!A:A, 0)), "Missing in Custodian", "Present")</f>
        <v>Present</v>
      </c>
      <c r="C21" s="2" t="str">
        <f>IFERROR(IF(VLOOKUP(A21, Custodian_Trades!A:E, 5, FALSE) = VLOOKUP(A21, Internal_Trades!A:E, 5, FALSE), "Match", "Mismatch"), "Not Found")</f>
        <v>Match</v>
      </c>
      <c r="D21" s="2" t="str">
        <f>IFERROR(IF(ABS(VLOOKUP(A21, Custodian_Trades!A:G, 7, FALSE) - VLOOKUP(A21, Internal_Trades!A:G, 7, FALSE)) &lt; 1, "Match", "Mismatch"), "Not Found")</f>
        <v>Match</v>
      </c>
    </row>
    <row r="22" spans="1:4" x14ac:dyDescent="0.3">
      <c r="A22" t="s">
        <v>45</v>
      </c>
      <c r="B22" s="2" t="str">
        <f>IF(ISNA(MATCH(A22, Custodian_Trades!A:A, 0)), "Missing in Custodian", "Present")</f>
        <v>Present</v>
      </c>
      <c r="C22" s="2" t="str">
        <f>IFERROR(IF(VLOOKUP(A22, Custodian_Trades!A:E, 5, FALSE) = VLOOKUP(A22, Internal_Trades!A:E, 5, FALSE), "Match", "Mismatch"), "Not Found")</f>
        <v>Match</v>
      </c>
      <c r="D22" s="2" t="str">
        <f>IFERROR(IF(ABS(VLOOKUP(A22, Custodian_Trades!A:G, 7, FALSE) - VLOOKUP(A22, Internal_Trades!A:G, 7, FALSE)) &lt; 1, "Match", "Mismatch"), "Not Found")</f>
        <v>Match</v>
      </c>
    </row>
    <row r="23" spans="1:4" x14ac:dyDescent="0.3">
      <c r="A23" t="s">
        <v>46</v>
      </c>
      <c r="B23" s="2" t="str">
        <f>IF(ISNA(MATCH(A23, Custodian_Trades!A:A, 0)), "Missing in Custodian", "Present")</f>
        <v>Present</v>
      </c>
      <c r="C23" s="2" t="str">
        <f>IFERROR(IF(VLOOKUP(A23, Custodian_Trades!A:E, 5, FALSE) = VLOOKUP(A23, Internal_Trades!A:E, 5, FALSE), "Match", "Mismatch"), "Not Found")</f>
        <v>Match</v>
      </c>
      <c r="D23" s="2" t="str">
        <f>IFERROR(IF(ABS(VLOOKUP(A23, Custodian_Trades!A:G, 7, FALSE) - VLOOKUP(A23, Internal_Trades!A:G, 7, FALSE)) &lt; 1, "Match", "Mismatch"), "Not Found")</f>
        <v>Match</v>
      </c>
    </row>
    <row r="24" spans="1:4" x14ac:dyDescent="0.3">
      <c r="A24" t="s">
        <v>47</v>
      </c>
      <c r="B24" s="2" t="str">
        <f>IF(ISNA(MATCH(A24, Custodian_Trades!A:A, 0)), "Missing in Custodian", "Present")</f>
        <v>Present</v>
      </c>
      <c r="C24" s="2" t="str">
        <f>IFERROR(IF(VLOOKUP(A24, Custodian_Trades!A:E, 5, FALSE) = VLOOKUP(A24, Internal_Trades!A:E, 5, FALSE), "Match", "Mismatch"), "Not Found")</f>
        <v>Match</v>
      </c>
      <c r="D24" s="2" t="str">
        <f>IFERROR(IF(ABS(VLOOKUP(A24, Custodian_Trades!A:G, 7, FALSE) - VLOOKUP(A24, Internal_Trades!A:G, 7, FALSE)) &lt; 1, "Match", "Mismatch"), "Not Found")</f>
        <v>Match</v>
      </c>
    </row>
    <row r="25" spans="1:4" x14ac:dyDescent="0.3">
      <c r="A25" t="s">
        <v>48</v>
      </c>
      <c r="B25" s="2" t="str">
        <f>IF(ISNA(MATCH(A25, Custodian_Trades!A:A, 0)), "Missing in Custodian", "Present")</f>
        <v>Present</v>
      </c>
      <c r="C25" s="2" t="str">
        <f>IFERROR(IF(VLOOKUP(A25, Custodian_Trades!A:E, 5, FALSE) = VLOOKUP(A25, Internal_Trades!A:E, 5, FALSE), "Match", "Mismatch"), "Not Found")</f>
        <v>Match</v>
      </c>
      <c r="D25" s="2" t="str">
        <f>IFERROR(IF(ABS(VLOOKUP(A25, Custodian_Trades!A:G, 7, FALSE) - VLOOKUP(A25, Internal_Trades!A:G, 7, FALSE)) &lt; 1, "Match", "Mismatch"), "Not Found")</f>
        <v>Match</v>
      </c>
    </row>
    <row r="26" spans="1:4" x14ac:dyDescent="0.3">
      <c r="A26" t="s">
        <v>49</v>
      </c>
      <c r="B26" s="2" t="str">
        <f>IF(ISNA(MATCH(A26, Custodian_Trades!A:A, 0)), "Missing in Custodian", "Present")</f>
        <v>Present</v>
      </c>
      <c r="C26" s="2" t="str">
        <f>IFERROR(IF(VLOOKUP(A26, Custodian_Trades!A:E, 5, FALSE) = VLOOKUP(A26, Internal_Trades!A:E, 5, FALSE), "Match", "Mismatch"), "Not Found")</f>
        <v>Match</v>
      </c>
      <c r="D26" s="2" t="str">
        <f>IFERROR(IF(ABS(VLOOKUP(A26, Custodian_Trades!A:G, 7, FALSE) - VLOOKUP(A26, Internal_Trades!A:G, 7, FALSE)) &lt; 1, "Match", "Mismatch"), "Not Found")</f>
        <v>Match</v>
      </c>
    </row>
    <row r="27" spans="1:4" x14ac:dyDescent="0.3">
      <c r="A27" t="s">
        <v>50</v>
      </c>
      <c r="B27" s="2" t="str">
        <f>IF(ISNA(MATCH(A27, Custodian_Trades!A:A, 0)), "Missing in Custodian", "Present")</f>
        <v>Present</v>
      </c>
      <c r="C27" s="2" t="str">
        <f>IFERROR(IF(VLOOKUP(A27, Custodian_Trades!A:E, 5, FALSE) = VLOOKUP(A27, Internal_Trades!A:E, 5, FALSE), "Match", "Mismatch"), "Not Found")</f>
        <v>Match</v>
      </c>
      <c r="D27" s="2" t="str">
        <f>IFERROR(IF(ABS(VLOOKUP(A27, Custodian_Trades!A:G, 7, FALSE) - VLOOKUP(A27, Internal_Trades!A:G, 7, FALSE)) &lt; 1, "Match", "Mismatch"), "Not Found")</f>
        <v>Match</v>
      </c>
    </row>
    <row r="28" spans="1:4" x14ac:dyDescent="0.3">
      <c r="A28" t="s">
        <v>52</v>
      </c>
      <c r="B28" s="2" t="str">
        <f>IF(ISNA(MATCH(A28, Custodian_Trades!A:A, 0)), "Missing in Custodian", "Present")</f>
        <v>Present</v>
      </c>
      <c r="C28" s="2" t="str">
        <f>IFERROR(IF(VLOOKUP(A28, Custodian_Trades!A:E, 5, FALSE) = VLOOKUP(A28, Internal_Trades!A:E, 5, FALSE), "Match", "Mismatch"), "Not Found")</f>
        <v>Match</v>
      </c>
      <c r="D28" s="2" t="str">
        <f>IFERROR(IF(ABS(VLOOKUP(A28, Custodian_Trades!A:G, 7, FALSE) - VLOOKUP(A28, Internal_Trades!A:G, 7, FALSE)) &lt; 1, "Match", "Mismatch"), "Not Found")</f>
        <v>Match</v>
      </c>
    </row>
    <row r="29" spans="1:4" x14ac:dyDescent="0.3">
      <c r="A29" t="s">
        <v>54</v>
      </c>
      <c r="B29" s="2" t="str">
        <f>IF(ISNA(MATCH(A29, Custodian_Trades!A:A, 0)), "Missing in Custodian", "Present")</f>
        <v>Present</v>
      </c>
      <c r="C29" s="2" t="str">
        <f>IFERROR(IF(VLOOKUP(A29, Custodian_Trades!A:E, 5, FALSE) = VLOOKUP(A29, Internal_Trades!A:E, 5, FALSE), "Match", "Mismatch"), "Not Found")</f>
        <v>Match</v>
      </c>
      <c r="D29" s="2" t="str">
        <f>IFERROR(IF(ABS(VLOOKUP(A29, Custodian_Trades!A:G, 7, FALSE) - VLOOKUP(A29, Internal_Trades!A:G, 7, FALSE)) &lt; 1, "Match", "Mismatch"), "Not Found")</f>
        <v>Match</v>
      </c>
    </row>
    <row r="30" spans="1:4" x14ac:dyDescent="0.3">
      <c r="A30" t="s">
        <v>55</v>
      </c>
      <c r="B30" s="2" t="str">
        <f>IF(ISNA(MATCH(A30, Custodian_Trades!A:A, 0)), "Missing in Custodian", "Present")</f>
        <v>Present</v>
      </c>
      <c r="C30" s="2" t="str">
        <f>IFERROR(IF(VLOOKUP(A30, Custodian_Trades!A:E, 5, FALSE) = VLOOKUP(A30, Internal_Trades!A:E, 5, FALSE), "Match", "Mismatch"), "Not Found")</f>
        <v>Match</v>
      </c>
      <c r="D30" s="2" t="str">
        <f>IFERROR(IF(ABS(VLOOKUP(A30, Custodian_Trades!A:G, 7, FALSE) - VLOOKUP(A30, Internal_Trades!A:G, 7, FALSE)) &lt; 1, "Match", "Mismatch"), "Not Found")</f>
        <v>Match</v>
      </c>
    </row>
    <row r="31" spans="1:4" x14ac:dyDescent="0.3">
      <c r="A31" t="s">
        <v>56</v>
      </c>
      <c r="B31" s="2" t="str">
        <f>IF(ISNA(MATCH(A31, Custodian_Trades!A:A, 0)), "Missing in Custodian", "Present")</f>
        <v>Present</v>
      </c>
      <c r="C31" s="2" t="str">
        <f>IFERROR(IF(VLOOKUP(A31, Custodian_Trades!A:E, 5, FALSE) = VLOOKUP(A31, Internal_Trades!A:E, 5, FALSE), "Match", "Mismatch"), "Not Found")</f>
        <v>Match</v>
      </c>
      <c r="D31" s="2" t="str">
        <f>IFERROR(IF(ABS(VLOOKUP(A31, Custodian_Trades!A:G, 7, FALSE) - VLOOKUP(A31, Internal_Trades!A:G, 7, FALSE)) &lt; 1, "Match", "Mismatch"), "Not Found")</f>
        <v>Match</v>
      </c>
    </row>
    <row r="32" spans="1:4" x14ac:dyDescent="0.3">
      <c r="A32" t="s">
        <v>58</v>
      </c>
      <c r="B32" s="2" t="str">
        <f>IF(ISNA(MATCH(A32, Custodian_Trades!A:A, 0)), "Missing in Custodian", "Present")</f>
        <v>Present</v>
      </c>
      <c r="C32" s="2" t="str">
        <f>IFERROR(IF(VLOOKUP(A32, Custodian_Trades!A:E, 5, FALSE) = VLOOKUP(A32, Internal_Trades!A:E, 5, FALSE), "Match", "Mismatch"), "Not Found")</f>
        <v>Match</v>
      </c>
      <c r="D32" s="2" t="str">
        <f>IFERROR(IF(ABS(VLOOKUP(A32, Custodian_Trades!A:G, 7, FALSE) - VLOOKUP(A32, Internal_Trades!A:G, 7, FALSE)) &lt; 1, "Match", "Mismatch"), "Not Found")</f>
        <v>Match</v>
      </c>
    </row>
    <row r="33" spans="1:4" x14ac:dyDescent="0.3">
      <c r="A33" t="s">
        <v>60</v>
      </c>
      <c r="B33" s="2" t="str">
        <f>IF(ISNA(MATCH(A33, Custodian_Trades!A:A, 0)), "Missing in Custodian", "Present")</f>
        <v>Present</v>
      </c>
      <c r="C33" s="2" t="str">
        <f>IFERROR(IF(VLOOKUP(A33, Custodian_Trades!A:E, 5, FALSE) = VLOOKUP(A33, Internal_Trades!A:E, 5, FALSE), "Match", "Mismatch"), "Not Found")</f>
        <v>Match</v>
      </c>
      <c r="D33" s="2" t="str">
        <f>IFERROR(IF(ABS(VLOOKUP(A33, Custodian_Trades!A:G, 7, FALSE) - VLOOKUP(A33, Internal_Trades!A:G, 7, FALSE)) &lt; 1, "Match", "Mismatch"), "Not Found")</f>
        <v>Match</v>
      </c>
    </row>
    <row r="34" spans="1:4" x14ac:dyDescent="0.3">
      <c r="A34" t="s">
        <v>61</v>
      </c>
      <c r="B34" s="2" t="str">
        <f>IF(ISNA(MATCH(A34, Custodian_Trades!A:A, 0)), "Missing in Custodian", "Present")</f>
        <v>Present</v>
      </c>
      <c r="C34" s="2" t="str">
        <f>IFERROR(IF(VLOOKUP(A34, Custodian_Trades!A:E, 5, FALSE) = VLOOKUP(A34, Internal_Trades!A:E, 5, FALSE), "Match", "Mismatch"), "Not Found")</f>
        <v>Match</v>
      </c>
      <c r="D34" s="2" t="str">
        <f>IFERROR(IF(ABS(VLOOKUP(A34, Custodian_Trades!A:G, 7, FALSE) - VLOOKUP(A34, Internal_Trades!A:G, 7, FALSE)) &lt; 1, "Match", "Mismatch"), "Not Found")</f>
        <v>Match</v>
      </c>
    </row>
    <row r="35" spans="1:4" x14ac:dyDescent="0.3">
      <c r="A35" t="s">
        <v>62</v>
      </c>
      <c r="B35" s="2" t="str">
        <f>IF(ISNA(MATCH(A35, Custodian_Trades!A:A, 0)), "Missing in Custodian", "Present")</f>
        <v>Present</v>
      </c>
      <c r="C35" s="2" t="str">
        <f>IFERROR(IF(VLOOKUP(A35, Custodian_Trades!A:E, 5, FALSE) = VLOOKUP(A35, Internal_Trades!A:E, 5, FALSE), "Match", "Mismatch"), "Not Found")</f>
        <v>Match</v>
      </c>
      <c r="D35" s="2" t="str">
        <f>IFERROR(IF(ABS(VLOOKUP(A35, Custodian_Trades!A:G, 7, FALSE) - VLOOKUP(A35, Internal_Trades!A:G, 7, FALSE)) &lt; 1, "Match", "Mismatch"), "Not Found")</f>
        <v>Match</v>
      </c>
    </row>
    <row r="36" spans="1:4" x14ac:dyDescent="0.3">
      <c r="A36" t="s">
        <v>63</v>
      </c>
      <c r="B36" s="2" t="str">
        <f>IF(ISNA(MATCH(A36, Custodian_Trades!A:A, 0)), "Missing in Custodian", "Present")</f>
        <v>Present</v>
      </c>
      <c r="C36" s="2" t="str">
        <f>IFERROR(IF(VLOOKUP(A36, Custodian_Trades!A:E, 5, FALSE) = VLOOKUP(A36, Internal_Trades!A:E, 5, FALSE), "Match", "Mismatch"), "Not Found")</f>
        <v>Match</v>
      </c>
      <c r="D36" s="2" t="str">
        <f>IFERROR(IF(ABS(VLOOKUP(A36, Custodian_Trades!A:G, 7, FALSE) - VLOOKUP(A36, Internal_Trades!A:G, 7, FALSE)) &lt; 1, "Match", "Mismatch"), "Not Found")</f>
        <v>Match</v>
      </c>
    </row>
    <row r="37" spans="1:4" x14ac:dyDescent="0.3">
      <c r="A37" t="s">
        <v>64</v>
      </c>
      <c r="B37" s="2" t="str">
        <f>IF(ISNA(MATCH(A37, Custodian_Trades!A:A, 0)), "Missing in Custodian", "Present")</f>
        <v>Present</v>
      </c>
      <c r="C37" s="2" t="str">
        <f>IFERROR(IF(VLOOKUP(A37, Custodian_Trades!A:E, 5, FALSE) = VLOOKUP(A37, Internal_Trades!A:E, 5, FALSE), "Match", "Mismatch"), "Not Found")</f>
        <v>Match</v>
      </c>
      <c r="D37" s="2" t="str">
        <f>IFERROR(IF(ABS(VLOOKUP(A37, Custodian_Trades!A:G, 7, FALSE) - VLOOKUP(A37, Internal_Trades!A:G, 7, FALSE)) &lt; 1, "Match", "Mismatch"), "Not Found")</f>
        <v>Match</v>
      </c>
    </row>
    <row r="38" spans="1:4" x14ac:dyDescent="0.3">
      <c r="A38" t="s">
        <v>65</v>
      </c>
      <c r="B38" s="2" t="str">
        <f>IF(ISNA(MATCH(A38, Custodian_Trades!A:A, 0)), "Missing in Custodian", "Present")</f>
        <v>Present</v>
      </c>
      <c r="C38" s="2" t="str">
        <f>IFERROR(IF(VLOOKUP(A38, Custodian_Trades!A:E, 5, FALSE) = VLOOKUP(A38, Internal_Trades!A:E, 5, FALSE), "Match", "Mismatch"), "Not Found")</f>
        <v>Match</v>
      </c>
      <c r="D38" s="2" t="str">
        <f>IFERROR(IF(ABS(VLOOKUP(A38, Custodian_Trades!A:G, 7, FALSE) - VLOOKUP(A38, Internal_Trades!A:G, 7, FALSE)) &lt; 1, "Match", "Mismatch"), "Not Found")</f>
        <v>Match</v>
      </c>
    </row>
    <row r="39" spans="1:4" x14ac:dyDescent="0.3">
      <c r="A39" t="s">
        <v>66</v>
      </c>
      <c r="B39" s="2" t="str">
        <f>IF(ISNA(MATCH(A39, Custodian_Trades!A:A, 0)), "Missing in Custodian", "Present")</f>
        <v>Present</v>
      </c>
      <c r="C39" s="2" t="str">
        <f>IFERROR(IF(VLOOKUP(A39, Custodian_Trades!A:E, 5, FALSE) = VLOOKUP(A39, Internal_Trades!A:E, 5, FALSE), "Match", "Mismatch"), "Not Found")</f>
        <v>Match</v>
      </c>
      <c r="D39" s="2" t="str">
        <f>IFERROR(IF(ABS(VLOOKUP(A39, Custodian_Trades!A:G, 7, FALSE) - VLOOKUP(A39, Internal_Trades!A:G, 7, FALSE)) &lt; 1, "Match", "Mismatch"), "Not Found")</f>
        <v>Match</v>
      </c>
    </row>
    <row r="40" spans="1:4" x14ac:dyDescent="0.3">
      <c r="A40" t="s">
        <v>67</v>
      </c>
      <c r="B40" s="2" t="str">
        <f>IF(ISNA(MATCH(A40, Custodian_Trades!A:A, 0)), "Missing in Custodian", "Present")</f>
        <v>Present</v>
      </c>
      <c r="C40" s="2" t="str">
        <f>IFERROR(IF(VLOOKUP(A40, Custodian_Trades!A:E, 5, FALSE) = VLOOKUP(A40, Internal_Trades!A:E, 5, FALSE), "Match", "Mismatch"), "Not Found")</f>
        <v>Match</v>
      </c>
      <c r="D40" s="2" t="str">
        <f>IFERROR(IF(ABS(VLOOKUP(A40, Custodian_Trades!A:G, 7, FALSE) - VLOOKUP(A40, Internal_Trades!A:G, 7, FALSE)) &lt; 1, "Match", "Mismatch"), "Not Found")</f>
        <v>Match</v>
      </c>
    </row>
    <row r="41" spans="1:4" x14ac:dyDescent="0.3">
      <c r="A41" t="s">
        <v>68</v>
      </c>
      <c r="B41" s="2" t="str">
        <f>IF(ISNA(MATCH(A41, Custodian_Trades!A:A, 0)), "Missing in Custodian", "Present")</f>
        <v>Present</v>
      </c>
      <c r="C41" s="2" t="str">
        <f>IFERROR(IF(VLOOKUP(A41, Custodian_Trades!A:E, 5, FALSE) = VLOOKUP(A41, Internal_Trades!A:E, 5, FALSE), "Match", "Mismatch"), "Not Found")</f>
        <v>Match</v>
      </c>
      <c r="D41" s="2" t="str">
        <f>IFERROR(IF(ABS(VLOOKUP(A41, Custodian_Trades!A:G, 7, FALSE) - VLOOKUP(A41, Internal_Trades!A:G, 7, FALSE)) &lt; 1, "Match", "Mismatch"), "Not Found")</f>
        <v>Match</v>
      </c>
    </row>
    <row r="42" spans="1:4" x14ac:dyDescent="0.3">
      <c r="A42" t="s">
        <v>69</v>
      </c>
      <c r="B42" s="2" t="str">
        <f>IF(ISNA(MATCH(A42, Custodian_Trades!A:A, 0)), "Missing in Custodian", "Present")</f>
        <v>Present</v>
      </c>
      <c r="C42" s="2" t="str">
        <f>IFERROR(IF(VLOOKUP(A42, Custodian_Trades!A:E, 5, FALSE) = VLOOKUP(A42, Internal_Trades!A:E, 5, FALSE), "Match", "Mismatch"), "Not Found")</f>
        <v>Match</v>
      </c>
      <c r="D42" s="2" t="str">
        <f>IFERROR(IF(ABS(VLOOKUP(A42, Custodian_Trades!A:G, 7, FALSE) - VLOOKUP(A42, Internal_Trades!A:G, 7, FALSE)) &lt; 1, "Match", "Mismatch"), "Not Found")</f>
        <v>Match</v>
      </c>
    </row>
    <row r="43" spans="1:4" x14ac:dyDescent="0.3">
      <c r="A43" t="s">
        <v>71</v>
      </c>
      <c r="B43" s="2" t="str">
        <f>IF(ISNA(MATCH(A43, Custodian_Trades!A:A, 0)), "Missing in Custodian", "Present")</f>
        <v>Missing in Custodian</v>
      </c>
      <c r="C43" s="2" t="str">
        <f>IFERROR(IF(VLOOKUP(A43, Custodian_Trades!A:E, 5, FALSE) = VLOOKUP(A43, Internal_Trades!A:E, 5, FALSE), "Match", "Mismatch"), "Not Found")</f>
        <v>Not Found</v>
      </c>
      <c r="D43" s="2" t="str">
        <f>IFERROR(IF(ABS(VLOOKUP(A43, Custodian_Trades!A:G, 7, FALSE) - VLOOKUP(A43, Internal_Trades!A:G, 7, FALSE)) &lt; 1, "Match", "Mismatch"), "Not Found")</f>
        <v>Not Found</v>
      </c>
    </row>
    <row r="44" spans="1:4" x14ac:dyDescent="0.3">
      <c r="A44" t="s">
        <v>72</v>
      </c>
      <c r="B44" s="2" t="str">
        <f>IF(ISNA(MATCH(A44, Custodian_Trades!A:A, 0)), "Missing in Custodian", "Present")</f>
        <v>Present</v>
      </c>
      <c r="C44" s="2" t="str">
        <f>IFERROR(IF(VLOOKUP(A44, Custodian_Trades!A:E, 5, FALSE) = VLOOKUP(A44, Internal_Trades!A:E, 5, FALSE), "Match", "Mismatch"), "Not Found")</f>
        <v>Match</v>
      </c>
      <c r="D44" s="2" t="str">
        <f>IFERROR(IF(ABS(VLOOKUP(A44, Custodian_Trades!A:G, 7, FALSE) - VLOOKUP(A44, Internal_Trades!A:G, 7, FALSE)) &lt; 1, "Match", "Mismatch"), "Not Found")</f>
        <v>Match</v>
      </c>
    </row>
    <row r="45" spans="1:4" x14ac:dyDescent="0.3">
      <c r="A45" t="s">
        <v>73</v>
      </c>
      <c r="B45" s="2" t="str">
        <f>IF(ISNA(MATCH(A45, Custodian_Trades!A:A, 0)), "Missing in Custodian", "Present")</f>
        <v>Present</v>
      </c>
      <c r="C45" s="2" t="str">
        <f>IFERROR(IF(VLOOKUP(A45, Custodian_Trades!A:E, 5, FALSE) = VLOOKUP(A45, Internal_Trades!A:E, 5, FALSE), "Match", "Mismatch"), "Not Found")</f>
        <v>Match</v>
      </c>
      <c r="D45" s="2" t="str">
        <f>IFERROR(IF(ABS(VLOOKUP(A45, Custodian_Trades!A:G, 7, FALSE) - VLOOKUP(A45, Internal_Trades!A:G, 7, FALSE)) &lt; 1, "Match", "Mismatch"), "Not Found")</f>
        <v>Match</v>
      </c>
    </row>
    <row r="46" spans="1:4" x14ac:dyDescent="0.3">
      <c r="A46" t="s">
        <v>74</v>
      </c>
      <c r="B46" s="2" t="str">
        <f>IF(ISNA(MATCH(A46, Custodian_Trades!A:A, 0)), "Missing in Custodian", "Present")</f>
        <v>Present</v>
      </c>
      <c r="C46" s="2" t="str">
        <f>IFERROR(IF(VLOOKUP(A46, Custodian_Trades!A:E, 5, FALSE) = VLOOKUP(A46, Internal_Trades!A:E, 5, FALSE), "Match", "Mismatch"), "Not Found")</f>
        <v>Match</v>
      </c>
      <c r="D46" s="2" t="str">
        <f>IFERROR(IF(ABS(VLOOKUP(A46, Custodian_Trades!A:G, 7, FALSE) - VLOOKUP(A46, Internal_Trades!A:G, 7, FALSE)) &lt; 1, "Match", "Mismatch"), "Not Found")</f>
        <v>Match</v>
      </c>
    </row>
    <row r="47" spans="1:4" x14ac:dyDescent="0.3">
      <c r="A47" t="s">
        <v>75</v>
      </c>
      <c r="B47" s="2" t="str">
        <f>IF(ISNA(MATCH(A47, Custodian_Trades!A:A, 0)), "Missing in Custodian", "Present")</f>
        <v>Present</v>
      </c>
      <c r="C47" s="2" t="str">
        <f>IFERROR(IF(VLOOKUP(A47, Custodian_Trades!A:E, 5, FALSE) = VLOOKUP(A47, Internal_Trades!A:E, 5, FALSE), "Match", "Mismatch"), "Not Found")</f>
        <v>Match</v>
      </c>
      <c r="D47" s="2" t="str">
        <f>IFERROR(IF(ABS(VLOOKUP(A47, Custodian_Trades!A:G, 7, FALSE) - VLOOKUP(A47, Internal_Trades!A:G, 7, FALSE)) &lt; 1, "Match", "Mismatch"), "Not Found")</f>
        <v>Match</v>
      </c>
    </row>
    <row r="48" spans="1:4" x14ac:dyDescent="0.3">
      <c r="A48" t="s">
        <v>76</v>
      </c>
      <c r="B48" s="2" t="str">
        <f>IF(ISNA(MATCH(A48, Custodian_Trades!A:A, 0)), "Missing in Custodian", "Present")</f>
        <v>Present</v>
      </c>
      <c r="C48" s="2" t="str">
        <f>IFERROR(IF(VLOOKUP(A48, Custodian_Trades!A:E, 5, FALSE) = VLOOKUP(A48, Internal_Trades!A:E, 5, FALSE), "Match", "Mismatch"), "Not Found")</f>
        <v>Match</v>
      </c>
      <c r="D48" s="2" t="str">
        <f>IFERROR(IF(ABS(VLOOKUP(A48, Custodian_Trades!A:G, 7, FALSE) - VLOOKUP(A48, Internal_Trades!A:G, 7, FALSE)) &lt; 1, "Match", "Mismatch"), "Not Found")</f>
        <v>Match</v>
      </c>
    </row>
    <row r="49" spans="1:4" x14ac:dyDescent="0.3">
      <c r="A49" t="s">
        <v>77</v>
      </c>
      <c r="B49" s="2" t="str">
        <f>IF(ISNA(MATCH(A49, Custodian_Trades!A:A, 0)), "Missing in Custodian", "Present")</f>
        <v>Present</v>
      </c>
      <c r="C49" s="2" t="str">
        <f>IFERROR(IF(VLOOKUP(A49, Custodian_Trades!A:E, 5, FALSE) = VLOOKUP(A49, Internal_Trades!A:E, 5, FALSE), "Match", "Mismatch"), "Not Found")</f>
        <v>Match</v>
      </c>
      <c r="D49" s="2" t="str">
        <f>IFERROR(IF(ABS(VLOOKUP(A49, Custodian_Trades!A:G, 7, FALSE) - VLOOKUP(A49, Internal_Trades!A:G, 7, FALSE)) &lt; 1, "Match", "Mismatch"), "Not Found")</f>
        <v>Match</v>
      </c>
    </row>
    <row r="50" spans="1:4" x14ac:dyDescent="0.3">
      <c r="A50" t="s">
        <v>78</v>
      </c>
      <c r="B50" s="2" t="str">
        <f>IF(ISNA(MATCH(A50, Custodian_Trades!A:A, 0)), "Missing in Custodian", "Present")</f>
        <v>Present</v>
      </c>
      <c r="C50" s="2" t="str">
        <f>IFERROR(IF(VLOOKUP(A50, Custodian_Trades!A:E, 5, FALSE) = VLOOKUP(A50, Internal_Trades!A:E, 5, FALSE), "Match", "Mismatch"), "Not Found")</f>
        <v>Match</v>
      </c>
      <c r="D50" s="2" t="str">
        <f>IFERROR(IF(ABS(VLOOKUP(A50, Custodian_Trades!A:G, 7, FALSE) - VLOOKUP(A50, Internal_Trades!A:G, 7, FALSE)) &lt; 1, "Match", "Mismatch"), "Not Found")</f>
        <v>Match</v>
      </c>
    </row>
    <row r="51" spans="1:4" x14ac:dyDescent="0.3">
      <c r="A51" t="s">
        <v>79</v>
      </c>
      <c r="B51" s="2" t="str">
        <f>IF(ISNA(MATCH(A51, Custodian_Trades!A:A, 0)), "Missing in Custodian", "Present")</f>
        <v>Present</v>
      </c>
      <c r="C51" s="2" t="str">
        <f>IFERROR(IF(VLOOKUP(A51, Custodian_Trades!A:E, 5, FALSE) = VLOOKUP(A51, Internal_Trades!A:E, 5, FALSE), "Match", "Mismatch"), "Not Found")</f>
        <v>Match</v>
      </c>
      <c r="D51" s="2" t="str">
        <f>IFERROR(IF(ABS(VLOOKUP(A51, Custodian_Trades!A:G, 7, FALSE) - VLOOKUP(A51, Internal_Trades!A:G, 7, FALSE)) &lt; 1, "Match", "Mismatch"), "Not Found")</f>
        <v>Match</v>
      </c>
    </row>
    <row r="52" spans="1:4" x14ac:dyDescent="0.3">
      <c r="A52" t="s">
        <v>80</v>
      </c>
      <c r="B52" s="2" t="str">
        <f>IF(ISNA(MATCH(A52, Custodian_Trades!A:A, 0)), "Missing in Custodian", "Present")</f>
        <v>Present</v>
      </c>
      <c r="C52" s="2" t="str">
        <f>IFERROR(IF(VLOOKUP(A52, Custodian_Trades!A:E, 5, FALSE) = VLOOKUP(A52, Internal_Trades!A:E, 5, FALSE), "Match", "Mismatch"), "Not Found")</f>
        <v>Match</v>
      </c>
      <c r="D52" s="2" t="str">
        <f>IFERROR(IF(ABS(VLOOKUP(A52, Custodian_Trades!A:G, 7, FALSE) - VLOOKUP(A52, Internal_Trades!A:G, 7, FALSE)) &lt; 1, "Match", "Mismatch"), "Not Found")</f>
        <v>Match</v>
      </c>
    </row>
    <row r="53" spans="1:4" x14ac:dyDescent="0.3">
      <c r="A53" t="s">
        <v>81</v>
      </c>
      <c r="B53" s="2" t="str">
        <f>IF(ISNA(MATCH(A53, Custodian_Trades!A:A, 0)), "Missing in Custodian", "Present")</f>
        <v>Present</v>
      </c>
      <c r="C53" s="2" t="str">
        <f>IFERROR(IF(VLOOKUP(A53, Custodian_Trades!A:E, 5, FALSE) = VLOOKUP(A53, Internal_Trades!A:E, 5, FALSE), "Match", "Mismatch"), "Not Found")</f>
        <v>Match</v>
      </c>
      <c r="D53" s="2" t="str">
        <f>IFERROR(IF(ABS(VLOOKUP(A53, Custodian_Trades!A:G, 7, FALSE) - VLOOKUP(A53, Internal_Trades!A:G, 7, FALSE)) &lt; 1, "Match", "Mismatch"), "Not Found")</f>
        <v>Match</v>
      </c>
    </row>
    <row r="54" spans="1:4" x14ac:dyDescent="0.3">
      <c r="A54" t="s">
        <v>82</v>
      </c>
      <c r="B54" s="2" t="str">
        <f>IF(ISNA(MATCH(A54, Custodian_Trades!A:A, 0)), "Missing in Custodian", "Present")</f>
        <v>Present</v>
      </c>
      <c r="C54" s="2" t="str">
        <f>IFERROR(IF(VLOOKUP(A54, Custodian_Trades!A:E, 5, FALSE) = VLOOKUP(A54, Internal_Trades!A:E, 5, FALSE), "Match", "Mismatch"), "Not Found")</f>
        <v>Match</v>
      </c>
      <c r="D54" s="2" t="str">
        <f>IFERROR(IF(ABS(VLOOKUP(A54, Custodian_Trades!A:G, 7, FALSE) - VLOOKUP(A54, Internal_Trades!A:G, 7, FALSE)) &lt; 1, "Match", "Mismatch"), "Not Found")</f>
        <v>Match</v>
      </c>
    </row>
    <row r="55" spans="1:4" x14ac:dyDescent="0.3">
      <c r="A55" t="s">
        <v>83</v>
      </c>
      <c r="B55" s="2" t="str">
        <f>IF(ISNA(MATCH(A55, Custodian_Trades!A:A, 0)), "Missing in Custodian", "Present")</f>
        <v>Present</v>
      </c>
      <c r="C55" s="2" t="str">
        <f>IFERROR(IF(VLOOKUP(A55, Custodian_Trades!A:E, 5, FALSE) = VLOOKUP(A55, Internal_Trades!A:E, 5, FALSE), "Match", "Mismatch"), "Not Found")</f>
        <v>Match</v>
      </c>
      <c r="D55" s="2" t="str">
        <f>IFERROR(IF(ABS(VLOOKUP(A55, Custodian_Trades!A:G, 7, FALSE) - VLOOKUP(A55, Internal_Trades!A:G, 7, FALSE)) &lt; 1, "Match", "Mismatch"), "Not Found")</f>
        <v>Match</v>
      </c>
    </row>
    <row r="56" spans="1:4" x14ac:dyDescent="0.3">
      <c r="A56" t="s">
        <v>84</v>
      </c>
      <c r="B56" s="2" t="str">
        <f>IF(ISNA(MATCH(A56, Custodian_Trades!A:A, 0)), "Missing in Custodian", "Present")</f>
        <v>Present</v>
      </c>
      <c r="C56" s="2" t="str">
        <f>IFERROR(IF(VLOOKUP(A56, Custodian_Trades!A:E, 5, FALSE) = VLOOKUP(A56, Internal_Trades!A:E, 5, FALSE), "Match", "Mismatch"), "Not Found")</f>
        <v>Match</v>
      </c>
      <c r="D56" s="2" t="str">
        <f>IFERROR(IF(ABS(VLOOKUP(A56, Custodian_Trades!A:G, 7, FALSE) - VLOOKUP(A56, Internal_Trades!A:G, 7, FALSE)) &lt; 1, "Match", "Mismatch"), "Not Found")</f>
        <v>Match</v>
      </c>
    </row>
    <row r="57" spans="1:4" x14ac:dyDescent="0.3">
      <c r="A57" t="s">
        <v>85</v>
      </c>
      <c r="B57" s="2" t="str">
        <f>IF(ISNA(MATCH(A57, Custodian_Trades!A:A, 0)), "Missing in Custodian", "Present")</f>
        <v>Present</v>
      </c>
      <c r="C57" s="2" t="str">
        <f>IFERROR(IF(VLOOKUP(A57, Custodian_Trades!A:E, 5, FALSE) = VLOOKUP(A57, Internal_Trades!A:E, 5, FALSE), "Match", "Mismatch"), "Not Found")</f>
        <v>Match</v>
      </c>
      <c r="D57" s="2" t="str">
        <f>IFERROR(IF(ABS(VLOOKUP(A57, Custodian_Trades!A:G, 7, FALSE) - VLOOKUP(A57, Internal_Trades!A:G, 7, FALSE)) &lt; 1, "Match", "Mismatch"), "Not Found")</f>
        <v>Match</v>
      </c>
    </row>
    <row r="58" spans="1:4" x14ac:dyDescent="0.3">
      <c r="A58" t="s">
        <v>86</v>
      </c>
      <c r="B58" s="2" t="str">
        <f>IF(ISNA(MATCH(A58, Custodian_Trades!A:A, 0)), "Missing in Custodian", "Present")</f>
        <v>Present</v>
      </c>
      <c r="C58" s="2" t="str">
        <f>IFERROR(IF(VLOOKUP(A58, Custodian_Trades!A:E, 5, FALSE) = VLOOKUP(A58, Internal_Trades!A:E, 5, FALSE), "Match", "Mismatch"), "Not Found")</f>
        <v>Match</v>
      </c>
      <c r="D58" s="2" t="str">
        <f>IFERROR(IF(ABS(VLOOKUP(A58, Custodian_Trades!A:G, 7, FALSE) - VLOOKUP(A58, Internal_Trades!A:G, 7, FALSE)) &lt; 1, "Match", "Mismatch"), "Not Found")</f>
        <v>Match</v>
      </c>
    </row>
    <row r="59" spans="1:4" x14ac:dyDescent="0.3">
      <c r="A59" t="s">
        <v>87</v>
      </c>
      <c r="B59" s="2" t="str">
        <f>IF(ISNA(MATCH(A59, Custodian_Trades!A:A, 0)), "Missing in Custodian", "Present")</f>
        <v>Present</v>
      </c>
      <c r="C59" s="2" t="str">
        <f>IFERROR(IF(VLOOKUP(A59, Custodian_Trades!A:E, 5, FALSE) = VLOOKUP(A59, Internal_Trades!A:E, 5, FALSE), "Match", "Mismatch"), "Not Found")</f>
        <v>Match</v>
      </c>
      <c r="D59" s="2" t="str">
        <f>IFERROR(IF(ABS(VLOOKUP(A59, Custodian_Trades!A:G, 7, FALSE) - VLOOKUP(A59, Internal_Trades!A:G, 7, FALSE)) &lt; 1, "Match", "Mismatch"), "Not Found")</f>
        <v>Match</v>
      </c>
    </row>
    <row r="60" spans="1:4" x14ac:dyDescent="0.3">
      <c r="A60" t="s">
        <v>88</v>
      </c>
      <c r="B60" s="2" t="str">
        <f>IF(ISNA(MATCH(A60, Custodian_Trades!A:A, 0)), "Missing in Custodian", "Present")</f>
        <v>Present</v>
      </c>
      <c r="C60" s="2" t="str">
        <f>IFERROR(IF(VLOOKUP(A60, Custodian_Trades!A:E, 5, FALSE) = VLOOKUP(A60, Internal_Trades!A:E, 5, FALSE), "Match", "Mismatch"), "Not Found")</f>
        <v>Match</v>
      </c>
      <c r="D60" s="2" t="str">
        <f>IFERROR(IF(ABS(VLOOKUP(A60, Custodian_Trades!A:G, 7, FALSE) - VLOOKUP(A60, Internal_Trades!A:G, 7, FALSE)) &lt; 1, "Match", "Mismatch"), "Not Found")</f>
        <v>Match</v>
      </c>
    </row>
    <row r="61" spans="1:4" x14ac:dyDescent="0.3">
      <c r="A61" t="s">
        <v>89</v>
      </c>
      <c r="B61" s="2" t="str">
        <f>IF(ISNA(MATCH(A61, Custodian_Trades!A:A, 0)), "Missing in Custodian", "Present")</f>
        <v>Missing in Custodian</v>
      </c>
      <c r="C61" s="2" t="str">
        <f>IFERROR(IF(VLOOKUP(A61, Custodian_Trades!A:E, 5, FALSE) = VLOOKUP(A61, Internal_Trades!A:E, 5, FALSE), "Match", "Mismatch"), "Not Found")</f>
        <v>Not Found</v>
      </c>
      <c r="D61" s="2" t="str">
        <f>IFERROR(IF(ABS(VLOOKUP(A61, Custodian_Trades!A:G, 7, FALSE) - VLOOKUP(A61, Internal_Trades!A:G, 7, FALSE)) &lt; 1, "Match", "Mismatch"), "Not Found")</f>
        <v>Not Found</v>
      </c>
    </row>
    <row r="62" spans="1:4" x14ac:dyDescent="0.3">
      <c r="A62" t="s">
        <v>90</v>
      </c>
      <c r="B62" s="2" t="str">
        <f>IF(ISNA(MATCH(A62, Custodian_Trades!A:A, 0)), "Missing in Custodian", "Present")</f>
        <v>Present</v>
      </c>
      <c r="C62" s="2" t="str">
        <f>IFERROR(IF(VLOOKUP(A62, Custodian_Trades!A:E, 5, FALSE) = VLOOKUP(A62, Internal_Trades!A:E, 5, FALSE), "Match", "Mismatch"), "Not Found")</f>
        <v>Match</v>
      </c>
      <c r="D62" s="2" t="str">
        <f>IFERROR(IF(ABS(VLOOKUP(A62, Custodian_Trades!A:G, 7, FALSE) - VLOOKUP(A62, Internal_Trades!A:G, 7, FALSE)) &lt; 1, "Match", "Mismatch"), "Not Found")</f>
        <v>Match</v>
      </c>
    </row>
    <row r="63" spans="1:4" x14ac:dyDescent="0.3">
      <c r="A63" t="s">
        <v>91</v>
      </c>
      <c r="B63" s="2" t="str">
        <f>IF(ISNA(MATCH(A63, Custodian_Trades!A:A, 0)), "Missing in Custodian", "Present")</f>
        <v>Present</v>
      </c>
      <c r="C63" s="2" t="str">
        <f>IFERROR(IF(VLOOKUP(A63, Custodian_Trades!A:E, 5, FALSE) = VLOOKUP(A63, Internal_Trades!A:E, 5, FALSE), "Match", "Mismatch"), "Not Found")</f>
        <v>Match</v>
      </c>
      <c r="D63" s="2" t="str">
        <f>IFERROR(IF(ABS(VLOOKUP(A63, Custodian_Trades!A:G, 7, FALSE) - VLOOKUP(A63, Internal_Trades!A:G, 7, FALSE)) &lt; 1, "Match", "Mismatch"), "Not Found")</f>
        <v>Match</v>
      </c>
    </row>
    <row r="64" spans="1:4" x14ac:dyDescent="0.3">
      <c r="A64" t="s">
        <v>92</v>
      </c>
      <c r="B64" s="2" t="str">
        <f>IF(ISNA(MATCH(A64, Custodian_Trades!A:A, 0)), "Missing in Custodian", "Present")</f>
        <v>Present</v>
      </c>
      <c r="C64" s="2" t="str">
        <f>IFERROR(IF(VLOOKUP(A64, Custodian_Trades!A:E, 5, FALSE) = VLOOKUP(A64, Internal_Trades!A:E, 5, FALSE), "Match", "Mismatch"), "Not Found")</f>
        <v>Match</v>
      </c>
      <c r="D64" s="2" t="str">
        <f>IFERROR(IF(ABS(VLOOKUP(A64, Custodian_Trades!A:G, 7, FALSE) - VLOOKUP(A64, Internal_Trades!A:G, 7, FALSE)) &lt; 1, "Match", "Mismatch"), "Not Found")</f>
        <v>Match</v>
      </c>
    </row>
    <row r="65" spans="1:4" x14ac:dyDescent="0.3">
      <c r="A65" t="s">
        <v>93</v>
      </c>
      <c r="B65" s="2" t="str">
        <f>IF(ISNA(MATCH(A65, Custodian_Trades!A:A, 0)), "Missing in Custodian", "Present")</f>
        <v>Present</v>
      </c>
      <c r="C65" s="2" t="str">
        <f>IFERROR(IF(VLOOKUP(A65, Custodian_Trades!A:E, 5, FALSE) = VLOOKUP(A65, Internal_Trades!A:E, 5, FALSE), "Match", "Mismatch"), "Not Found")</f>
        <v>Match</v>
      </c>
      <c r="D65" s="2" t="str">
        <f>IFERROR(IF(ABS(VLOOKUP(A65, Custodian_Trades!A:G, 7, FALSE) - VLOOKUP(A65, Internal_Trades!A:G, 7, FALSE)) &lt; 1, "Match", "Mismatch"), "Not Found")</f>
        <v>Match</v>
      </c>
    </row>
    <row r="66" spans="1:4" x14ac:dyDescent="0.3">
      <c r="A66" t="s">
        <v>94</v>
      </c>
      <c r="B66" s="2" t="str">
        <f>IF(ISNA(MATCH(A66, Custodian_Trades!A:A, 0)), "Missing in Custodian", "Present")</f>
        <v>Present</v>
      </c>
      <c r="C66" s="2" t="str">
        <f>IFERROR(IF(VLOOKUP(A66, Custodian_Trades!A:E, 5, FALSE) = VLOOKUP(A66, Internal_Trades!A:E, 5, FALSE), "Match", "Mismatch"), "Not Found")</f>
        <v>Match</v>
      </c>
      <c r="D66" s="2" t="str">
        <f>IFERROR(IF(ABS(VLOOKUP(A66, Custodian_Trades!A:G, 7, FALSE) - VLOOKUP(A66, Internal_Trades!A:G, 7, FALSE)) &lt; 1, "Match", "Mismatch"), "Not Found")</f>
        <v>Match</v>
      </c>
    </row>
    <row r="67" spans="1:4" x14ac:dyDescent="0.3">
      <c r="A67" t="s">
        <v>95</v>
      </c>
      <c r="B67" s="2" t="str">
        <f>IF(ISNA(MATCH(A67, Custodian_Trades!A:A, 0)), "Missing in Custodian", "Present")</f>
        <v>Present</v>
      </c>
      <c r="C67" s="2" t="str">
        <f>IFERROR(IF(VLOOKUP(A67, Custodian_Trades!A:E, 5, FALSE) = VLOOKUP(A67, Internal_Trades!A:E, 5, FALSE), "Match", "Mismatch"), "Not Found")</f>
        <v>Match</v>
      </c>
      <c r="D67" s="2" t="str">
        <f>IFERROR(IF(ABS(VLOOKUP(A67, Custodian_Trades!A:G, 7, FALSE) - VLOOKUP(A67, Internal_Trades!A:G, 7, FALSE)) &lt; 1, "Match", "Mismatch"), "Not Found")</f>
        <v>Match</v>
      </c>
    </row>
    <row r="68" spans="1:4" x14ac:dyDescent="0.3">
      <c r="A68" t="s">
        <v>96</v>
      </c>
      <c r="B68" s="2" t="str">
        <f>IF(ISNA(MATCH(A68, Custodian_Trades!A:A, 0)), "Missing in Custodian", "Present")</f>
        <v>Present</v>
      </c>
      <c r="C68" s="2" t="str">
        <f>IFERROR(IF(VLOOKUP(A68, Custodian_Trades!A:E, 5, FALSE) = VLOOKUP(A68, Internal_Trades!A:E, 5, FALSE), "Match", "Mismatch"), "Not Found")</f>
        <v>Match</v>
      </c>
      <c r="D68" s="2" t="str">
        <f>IFERROR(IF(ABS(VLOOKUP(A68, Custodian_Trades!A:G, 7, FALSE) - VLOOKUP(A68, Internal_Trades!A:G, 7, FALSE)) &lt; 1, "Match", "Mismatch"), "Not Found")</f>
        <v>Match</v>
      </c>
    </row>
    <row r="69" spans="1:4" x14ac:dyDescent="0.3">
      <c r="A69" t="s">
        <v>97</v>
      </c>
      <c r="B69" s="2" t="str">
        <f>IF(ISNA(MATCH(A69, Custodian_Trades!A:A, 0)), "Missing in Custodian", "Present")</f>
        <v>Present</v>
      </c>
      <c r="C69" s="2" t="str">
        <f>IFERROR(IF(VLOOKUP(A69, Custodian_Trades!A:E, 5, FALSE) = VLOOKUP(A69, Internal_Trades!A:E, 5, FALSE), "Match", "Mismatch"), "Not Found")</f>
        <v>Match</v>
      </c>
      <c r="D69" s="2" t="str">
        <f>IFERROR(IF(ABS(VLOOKUP(A69, Custodian_Trades!A:G, 7, FALSE) - VLOOKUP(A69, Internal_Trades!A:G, 7, FALSE)) &lt; 1, "Match", "Mismatch"), "Not Found")</f>
        <v>Match</v>
      </c>
    </row>
    <row r="70" spans="1:4" x14ac:dyDescent="0.3">
      <c r="A70" t="s">
        <v>98</v>
      </c>
      <c r="B70" s="2" t="str">
        <f>IF(ISNA(MATCH(A70, Custodian_Trades!A:A, 0)), "Missing in Custodian", "Present")</f>
        <v>Present</v>
      </c>
      <c r="C70" s="2" t="str">
        <f>IFERROR(IF(VLOOKUP(A70, Custodian_Trades!A:E, 5, FALSE) = VLOOKUP(A70, Internal_Trades!A:E, 5, FALSE), "Match", "Mismatch"), "Not Found")</f>
        <v>Match</v>
      </c>
      <c r="D70" s="2" t="str">
        <f>IFERROR(IF(ABS(VLOOKUP(A70, Custodian_Trades!A:G, 7, FALSE) - VLOOKUP(A70, Internal_Trades!A:G, 7, FALSE)) &lt; 1, "Match", "Mismatch"), "Not Found")</f>
        <v>Match</v>
      </c>
    </row>
    <row r="71" spans="1:4" x14ac:dyDescent="0.3">
      <c r="A71" t="s">
        <v>99</v>
      </c>
      <c r="B71" s="2" t="str">
        <f>IF(ISNA(MATCH(A71, Custodian_Trades!A:A, 0)), "Missing in Custodian", "Present")</f>
        <v>Present</v>
      </c>
      <c r="C71" s="2" t="str">
        <f>IFERROR(IF(VLOOKUP(A71, Custodian_Trades!A:E, 5, FALSE) = VLOOKUP(A71, Internal_Trades!A:E, 5, FALSE), "Match", "Mismatch"), "Not Found")</f>
        <v>Match</v>
      </c>
      <c r="D71" s="2" t="str">
        <f>IFERROR(IF(ABS(VLOOKUP(A71, Custodian_Trades!A:G, 7, FALSE) - VLOOKUP(A71, Internal_Trades!A:G, 7, FALSE)) &lt; 1, "Match", "Mismatch"), "Not Found")</f>
        <v>Match</v>
      </c>
    </row>
    <row r="72" spans="1:4" x14ac:dyDescent="0.3">
      <c r="A72" t="s">
        <v>100</v>
      </c>
      <c r="B72" s="2" t="str">
        <f>IF(ISNA(MATCH(A72, Custodian_Trades!A:A, 0)), "Missing in Custodian", "Present")</f>
        <v>Present</v>
      </c>
      <c r="C72" s="2" t="str">
        <f>IFERROR(IF(VLOOKUP(A72, Custodian_Trades!A:E, 5, FALSE) = VLOOKUP(A72, Internal_Trades!A:E, 5, FALSE), "Match", "Mismatch"), "Not Found")</f>
        <v>Match</v>
      </c>
      <c r="D72" s="2" t="str">
        <f>IFERROR(IF(ABS(VLOOKUP(A72, Custodian_Trades!A:G, 7, FALSE) - VLOOKUP(A72, Internal_Trades!A:G, 7, FALSE)) &lt; 1, "Match", "Mismatch"), "Not Found")</f>
        <v>Match</v>
      </c>
    </row>
    <row r="73" spans="1:4" x14ac:dyDescent="0.3">
      <c r="A73" t="s">
        <v>101</v>
      </c>
      <c r="B73" s="2" t="str">
        <f>IF(ISNA(MATCH(A73, Custodian_Trades!A:A, 0)), "Missing in Custodian", "Present")</f>
        <v>Present</v>
      </c>
      <c r="C73" s="2" t="str">
        <f>IFERROR(IF(VLOOKUP(A73, Custodian_Trades!A:E, 5, FALSE) = VLOOKUP(A73, Internal_Trades!A:E, 5, FALSE), "Match", "Mismatch"), "Not Found")</f>
        <v>Match</v>
      </c>
      <c r="D73" s="2" t="str">
        <f>IFERROR(IF(ABS(VLOOKUP(A73, Custodian_Trades!A:G, 7, FALSE) - VLOOKUP(A73, Internal_Trades!A:G, 7, FALSE)) &lt; 1, "Match", "Mismatch"), "Not Found")</f>
        <v>Match</v>
      </c>
    </row>
    <row r="74" spans="1:4" x14ac:dyDescent="0.3">
      <c r="A74" t="s">
        <v>102</v>
      </c>
      <c r="B74" s="2" t="str">
        <f>IF(ISNA(MATCH(A74, Custodian_Trades!A:A, 0)), "Missing in Custodian", "Present")</f>
        <v>Present</v>
      </c>
      <c r="C74" s="2" t="str">
        <f>IFERROR(IF(VLOOKUP(A74, Custodian_Trades!A:E, 5, FALSE) = VLOOKUP(A74, Internal_Trades!A:E, 5, FALSE), "Match", "Mismatch"), "Not Found")</f>
        <v>Match</v>
      </c>
      <c r="D74" s="2" t="str">
        <f>IFERROR(IF(ABS(VLOOKUP(A74, Custodian_Trades!A:G, 7, FALSE) - VLOOKUP(A74, Internal_Trades!A:G, 7, FALSE)) &lt; 1, "Match", "Mismatch"), "Not Found")</f>
        <v>Match</v>
      </c>
    </row>
    <row r="75" spans="1:4" x14ac:dyDescent="0.3">
      <c r="A75" t="s">
        <v>103</v>
      </c>
      <c r="B75" s="2" t="str">
        <f>IF(ISNA(MATCH(A75, Custodian_Trades!A:A, 0)), "Missing in Custodian", "Present")</f>
        <v>Present</v>
      </c>
      <c r="C75" s="2" t="str">
        <f>IFERROR(IF(VLOOKUP(A75, Custodian_Trades!A:E, 5, FALSE) = VLOOKUP(A75, Internal_Trades!A:E, 5, FALSE), "Match", "Mismatch"), "Not Found")</f>
        <v>Match</v>
      </c>
      <c r="D75" s="2" t="str">
        <f>IFERROR(IF(ABS(VLOOKUP(A75, Custodian_Trades!A:G, 7, FALSE) - VLOOKUP(A75, Internal_Trades!A:G, 7, FALSE)) &lt; 1, "Match", "Mismatch"), "Not Found")</f>
        <v>Match</v>
      </c>
    </row>
    <row r="76" spans="1:4" x14ac:dyDescent="0.3">
      <c r="A76" t="s">
        <v>104</v>
      </c>
      <c r="B76" s="2" t="str">
        <f>IF(ISNA(MATCH(A76, Custodian_Trades!A:A, 0)), "Missing in Custodian", "Present")</f>
        <v>Present</v>
      </c>
      <c r="C76" s="2" t="str">
        <f>IFERROR(IF(VLOOKUP(A76, Custodian_Trades!A:E, 5, FALSE) = VLOOKUP(A76, Internal_Trades!A:E, 5, FALSE), "Match", "Mismatch"), "Not Found")</f>
        <v>Match</v>
      </c>
      <c r="D76" s="2" t="str">
        <f>IFERROR(IF(ABS(VLOOKUP(A76, Custodian_Trades!A:G, 7, FALSE) - VLOOKUP(A76, Internal_Trades!A:G, 7, FALSE)) &lt; 1, "Match", "Mismatch"), "Not Found")</f>
        <v>Match</v>
      </c>
    </row>
    <row r="77" spans="1:4" x14ac:dyDescent="0.3">
      <c r="A77" t="s">
        <v>105</v>
      </c>
      <c r="B77" s="2" t="str">
        <f>IF(ISNA(MATCH(A77, Custodian_Trades!A:A, 0)), "Missing in Custodian", "Present")</f>
        <v>Present</v>
      </c>
      <c r="C77" s="2" t="str">
        <f>IFERROR(IF(VLOOKUP(A77, Custodian_Trades!A:E, 5, FALSE) = VLOOKUP(A77, Internal_Trades!A:E, 5, FALSE), "Match", "Mismatch"), "Not Found")</f>
        <v>Match</v>
      </c>
      <c r="D77" s="2" t="str">
        <f>IFERROR(IF(ABS(VLOOKUP(A77, Custodian_Trades!A:G, 7, FALSE) - VLOOKUP(A77, Internal_Trades!A:G, 7, FALSE)) &lt; 1, "Match", "Mismatch"), "Not Found")</f>
        <v>Match</v>
      </c>
    </row>
    <row r="78" spans="1:4" x14ac:dyDescent="0.3">
      <c r="A78" t="s">
        <v>106</v>
      </c>
      <c r="B78" s="2" t="str">
        <f>IF(ISNA(MATCH(A78, Custodian_Trades!A:A, 0)), "Missing in Custodian", "Present")</f>
        <v>Present</v>
      </c>
      <c r="C78" s="2" t="str">
        <f>IFERROR(IF(VLOOKUP(A78, Custodian_Trades!A:E, 5, FALSE) = VLOOKUP(A78, Internal_Trades!A:E, 5, FALSE), "Match", "Mismatch"), "Not Found")</f>
        <v>Match</v>
      </c>
      <c r="D78" s="2" t="str">
        <f>IFERROR(IF(ABS(VLOOKUP(A78, Custodian_Trades!A:G, 7, FALSE) - VLOOKUP(A78, Internal_Trades!A:G, 7, FALSE)) &lt; 1, "Match", "Mismatch"), "Not Found")</f>
        <v>Match</v>
      </c>
    </row>
    <row r="79" spans="1:4" x14ac:dyDescent="0.3">
      <c r="A79" t="s">
        <v>107</v>
      </c>
      <c r="B79" s="2" t="str">
        <f>IF(ISNA(MATCH(A79, Custodian_Trades!A:A, 0)), "Missing in Custodian", "Present")</f>
        <v>Present</v>
      </c>
      <c r="C79" s="2" t="str">
        <f>IFERROR(IF(VLOOKUP(A79, Custodian_Trades!A:E, 5, FALSE) = VLOOKUP(A79, Internal_Trades!A:E, 5, FALSE), "Match", "Mismatch"), "Not Found")</f>
        <v>Match</v>
      </c>
      <c r="D79" s="2" t="str">
        <f>IFERROR(IF(ABS(VLOOKUP(A79, Custodian_Trades!A:G, 7, FALSE) - VLOOKUP(A79, Internal_Trades!A:G, 7, FALSE)) &lt; 1, "Match", "Mismatch"), "Not Found")</f>
        <v>Match</v>
      </c>
    </row>
    <row r="80" spans="1:4" x14ac:dyDescent="0.3">
      <c r="A80" t="s">
        <v>108</v>
      </c>
      <c r="B80" s="2" t="str">
        <f>IF(ISNA(MATCH(A80, Custodian_Trades!A:A, 0)), "Missing in Custodian", "Present")</f>
        <v>Present</v>
      </c>
      <c r="C80" s="2" t="str">
        <f>IFERROR(IF(VLOOKUP(A80, Custodian_Trades!A:E, 5, FALSE) = VLOOKUP(A80, Internal_Trades!A:E, 5, FALSE), "Match", "Mismatch"), "Not Found")</f>
        <v>Match</v>
      </c>
      <c r="D80" s="2" t="str">
        <f>IFERROR(IF(ABS(VLOOKUP(A80, Custodian_Trades!A:G, 7, FALSE) - VLOOKUP(A80, Internal_Trades!A:G, 7, FALSE)) &lt; 1, "Match", "Mismatch"), "Not Found")</f>
        <v>Match</v>
      </c>
    </row>
    <row r="81" spans="1:4" x14ac:dyDescent="0.3">
      <c r="A81" t="s">
        <v>109</v>
      </c>
      <c r="B81" s="2" t="str">
        <f>IF(ISNA(MATCH(A81, Custodian_Trades!A:A, 0)), "Missing in Custodian", "Present")</f>
        <v>Present</v>
      </c>
      <c r="C81" s="2" t="str">
        <f>IFERROR(IF(VLOOKUP(A81, Custodian_Trades!A:E, 5, FALSE) = VLOOKUP(A81, Internal_Trades!A:E, 5, FALSE), "Match", "Mismatch"), "Not Found")</f>
        <v>Match</v>
      </c>
      <c r="D81" s="2" t="str">
        <f>IFERROR(IF(ABS(VLOOKUP(A81, Custodian_Trades!A:G, 7, FALSE) - VLOOKUP(A81, Internal_Trades!A:G, 7, FALSE)) &lt; 1, "Match", "Mismatch"), "Not Found")</f>
        <v>Match</v>
      </c>
    </row>
    <row r="82" spans="1:4" x14ac:dyDescent="0.3">
      <c r="A82" t="s">
        <v>110</v>
      </c>
      <c r="B82" s="2" t="str">
        <f>IF(ISNA(MATCH(A82, Custodian_Trades!A:A, 0)), "Missing in Custodian", "Present")</f>
        <v>Present</v>
      </c>
      <c r="C82" s="2" t="str">
        <f>IFERROR(IF(VLOOKUP(A82, Custodian_Trades!A:E, 5, FALSE) = VLOOKUP(A82, Internal_Trades!A:E, 5, FALSE), "Match", "Mismatch"), "Not Found")</f>
        <v>Match</v>
      </c>
      <c r="D82" s="2" t="str">
        <f>IFERROR(IF(ABS(VLOOKUP(A82, Custodian_Trades!A:G, 7, FALSE) - VLOOKUP(A82, Internal_Trades!A:G, 7, FALSE)) &lt; 1, "Match", "Mismatch"), "Not Found")</f>
        <v>Match</v>
      </c>
    </row>
    <row r="83" spans="1:4" x14ac:dyDescent="0.3">
      <c r="A83" t="s">
        <v>111</v>
      </c>
      <c r="B83" s="2" t="str">
        <f>IF(ISNA(MATCH(A83, Custodian_Trades!A:A, 0)), "Missing in Custodian", "Present")</f>
        <v>Present</v>
      </c>
      <c r="C83" s="2" t="str">
        <f>IFERROR(IF(VLOOKUP(A83, Custodian_Trades!A:E, 5, FALSE) = VLOOKUP(A83, Internal_Trades!A:E, 5, FALSE), "Match", "Mismatch"), "Not Found")</f>
        <v>Mismatch</v>
      </c>
      <c r="D83" s="2" t="str">
        <f>IFERROR(IF(ABS(VLOOKUP(A83, Custodian_Trades!A:G, 7, FALSE) - VLOOKUP(A83, Internal_Trades!A:G, 7, FALSE)) &lt; 1, "Match", "Mismatch"), "Not Found")</f>
        <v>Match</v>
      </c>
    </row>
    <row r="84" spans="1:4" x14ac:dyDescent="0.3">
      <c r="A84" t="s">
        <v>112</v>
      </c>
      <c r="B84" s="2" t="str">
        <f>IF(ISNA(MATCH(A84, Custodian_Trades!A:A, 0)), "Missing in Custodian", "Present")</f>
        <v>Present</v>
      </c>
      <c r="C84" s="2" t="str">
        <f>IFERROR(IF(VLOOKUP(A84, Custodian_Trades!A:E, 5, FALSE) = VLOOKUP(A84, Internal_Trades!A:E, 5, FALSE), "Match", "Mismatch"), "Not Found")</f>
        <v>Match</v>
      </c>
      <c r="D84" s="2" t="str">
        <f>IFERROR(IF(ABS(VLOOKUP(A84, Custodian_Trades!A:G, 7, FALSE) - VLOOKUP(A84, Internal_Trades!A:G, 7, FALSE)) &lt; 1, "Match", "Mismatch"), "Not Found")</f>
        <v>Match</v>
      </c>
    </row>
    <row r="85" spans="1:4" x14ac:dyDescent="0.3">
      <c r="A85" t="s">
        <v>113</v>
      </c>
      <c r="B85" s="2" t="str">
        <f>IF(ISNA(MATCH(A85, Custodian_Trades!A:A, 0)), "Missing in Custodian", "Present")</f>
        <v>Present</v>
      </c>
      <c r="C85" s="2" t="str">
        <f>IFERROR(IF(VLOOKUP(A85, Custodian_Trades!A:E, 5, FALSE) = VLOOKUP(A85, Internal_Trades!A:E, 5, FALSE), "Match", "Mismatch"), "Not Found")</f>
        <v>Match</v>
      </c>
      <c r="D85" s="2" t="str">
        <f>IFERROR(IF(ABS(VLOOKUP(A85, Custodian_Trades!A:G, 7, FALSE) - VLOOKUP(A85, Internal_Trades!A:G, 7, FALSE)) &lt; 1, "Match", "Mismatch"), "Not Found")</f>
        <v>Match</v>
      </c>
    </row>
    <row r="86" spans="1:4" x14ac:dyDescent="0.3">
      <c r="A86" t="s">
        <v>114</v>
      </c>
      <c r="B86" s="2" t="str">
        <f>IF(ISNA(MATCH(A86, Custodian_Trades!A:A, 0)), "Missing in Custodian", "Present")</f>
        <v>Present</v>
      </c>
      <c r="C86" s="2" t="str">
        <f>IFERROR(IF(VLOOKUP(A86, Custodian_Trades!A:E, 5, FALSE) = VLOOKUP(A86, Internal_Trades!A:E, 5, FALSE), "Match", "Mismatch"), "Not Found")</f>
        <v>Match</v>
      </c>
      <c r="D86" s="2" t="str">
        <f>IFERROR(IF(ABS(VLOOKUP(A86, Custodian_Trades!A:G, 7, FALSE) - VLOOKUP(A86, Internal_Trades!A:G, 7, FALSE)) &lt; 1, "Match", "Mismatch"), "Not Found")</f>
        <v>Match</v>
      </c>
    </row>
    <row r="87" spans="1:4" x14ac:dyDescent="0.3">
      <c r="A87" t="s">
        <v>115</v>
      </c>
      <c r="B87" s="2" t="str">
        <f>IF(ISNA(MATCH(A87, Custodian_Trades!A:A, 0)), "Missing in Custodian", "Present")</f>
        <v>Present</v>
      </c>
      <c r="C87" s="2" t="str">
        <f>IFERROR(IF(VLOOKUP(A87, Custodian_Trades!A:E, 5, FALSE) = VLOOKUP(A87, Internal_Trades!A:E, 5, FALSE), "Match", "Mismatch"), "Not Found")</f>
        <v>Match</v>
      </c>
      <c r="D87" s="2" t="str">
        <f>IFERROR(IF(ABS(VLOOKUP(A87, Custodian_Trades!A:G, 7, FALSE) - VLOOKUP(A87, Internal_Trades!A:G, 7, FALSE)) &lt; 1, "Match", "Mismatch"), "Not Found")</f>
        <v>Match</v>
      </c>
    </row>
    <row r="88" spans="1:4" x14ac:dyDescent="0.3">
      <c r="A88" t="s">
        <v>116</v>
      </c>
      <c r="B88" s="2" t="str">
        <f>IF(ISNA(MATCH(A88, Custodian_Trades!A:A, 0)), "Missing in Custodian", "Present")</f>
        <v>Present</v>
      </c>
      <c r="C88" s="2" t="str">
        <f>IFERROR(IF(VLOOKUP(A88, Custodian_Trades!A:E, 5, FALSE) = VLOOKUP(A88, Internal_Trades!A:E, 5, FALSE), "Match", "Mismatch"), "Not Found")</f>
        <v>Match</v>
      </c>
      <c r="D88" s="2" t="str">
        <f>IFERROR(IF(ABS(VLOOKUP(A88, Custodian_Trades!A:G, 7, FALSE) - VLOOKUP(A88, Internal_Trades!A:G, 7, FALSE)) &lt; 1, "Match", "Mismatch"), "Not Found")</f>
        <v>Match</v>
      </c>
    </row>
    <row r="89" spans="1:4" x14ac:dyDescent="0.3">
      <c r="A89" t="s">
        <v>117</v>
      </c>
      <c r="B89" s="2" t="str">
        <f>IF(ISNA(MATCH(A89, Custodian_Trades!A:A, 0)), "Missing in Custodian", "Present")</f>
        <v>Present</v>
      </c>
      <c r="C89" s="2" t="str">
        <f>IFERROR(IF(VLOOKUP(A89, Custodian_Trades!A:E, 5, FALSE) = VLOOKUP(A89, Internal_Trades!A:E, 5, FALSE), "Match", "Mismatch"), "Not Found")</f>
        <v>Match</v>
      </c>
      <c r="D89" s="2" t="str">
        <f>IFERROR(IF(ABS(VLOOKUP(A89, Custodian_Trades!A:G, 7, FALSE) - VLOOKUP(A89, Internal_Trades!A:G, 7, FALSE)) &lt; 1, "Match", "Mismatch"), "Not Found")</f>
        <v>Match</v>
      </c>
    </row>
    <row r="90" spans="1:4" x14ac:dyDescent="0.3">
      <c r="A90" t="s">
        <v>118</v>
      </c>
      <c r="B90" s="2" t="str">
        <f>IF(ISNA(MATCH(A90, Custodian_Trades!A:A, 0)), "Missing in Custodian", "Present")</f>
        <v>Present</v>
      </c>
      <c r="C90" s="2" t="str">
        <f>IFERROR(IF(VLOOKUP(A90, Custodian_Trades!A:E, 5, FALSE) = VLOOKUP(A90, Internal_Trades!A:E, 5, FALSE), "Match", "Mismatch"), "Not Found")</f>
        <v>Match</v>
      </c>
      <c r="D90" s="2" t="str">
        <f>IFERROR(IF(ABS(VLOOKUP(A90, Custodian_Trades!A:G, 7, FALSE) - VLOOKUP(A90, Internal_Trades!A:G, 7, FALSE)) &lt; 1, "Match", "Mismatch"), "Not Found")</f>
        <v>Match</v>
      </c>
    </row>
    <row r="91" spans="1:4" x14ac:dyDescent="0.3">
      <c r="A91" t="s">
        <v>119</v>
      </c>
      <c r="B91" s="2" t="str">
        <f>IF(ISNA(MATCH(A91, Custodian_Trades!A:A, 0)), "Missing in Custodian", "Present")</f>
        <v>Present</v>
      </c>
      <c r="C91" s="2" t="str">
        <f>IFERROR(IF(VLOOKUP(A91, Custodian_Trades!A:E, 5, FALSE) = VLOOKUP(A91, Internal_Trades!A:E, 5, FALSE), "Match", "Mismatch"), "Not Found")</f>
        <v>Match</v>
      </c>
      <c r="D91" s="2" t="str">
        <f>IFERROR(IF(ABS(VLOOKUP(A91, Custodian_Trades!A:G, 7, FALSE) - VLOOKUP(A91, Internal_Trades!A:G, 7, FALSE)) &lt; 1, "Match", "Mismatch"), "Not Found")</f>
        <v>Match</v>
      </c>
    </row>
    <row r="92" spans="1:4" x14ac:dyDescent="0.3">
      <c r="A92" t="s">
        <v>120</v>
      </c>
      <c r="B92" s="2" t="str">
        <f>IF(ISNA(MATCH(A92, Custodian_Trades!A:A, 0)), "Missing in Custodian", "Present")</f>
        <v>Present</v>
      </c>
      <c r="C92" s="2" t="str">
        <f>IFERROR(IF(VLOOKUP(A92, Custodian_Trades!A:E, 5, FALSE) = VLOOKUP(A92, Internal_Trades!A:E, 5, FALSE), "Match", "Mismatch"), "Not Found")</f>
        <v>Match</v>
      </c>
      <c r="D92" s="2" t="str">
        <f>IFERROR(IF(ABS(VLOOKUP(A92, Custodian_Trades!A:G, 7, FALSE) - VLOOKUP(A92, Internal_Trades!A:G, 7, FALSE)) &lt; 1, "Match", "Mismatch"), "Not Found")</f>
        <v>Match</v>
      </c>
    </row>
    <row r="93" spans="1:4" x14ac:dyDescent="0.3">
      <c r="A93" t="s">
        <v>121</v>
      </c>
      <c r="B93" s="2" t="str">
        <f>IF(ISNA(MATCH(A93, Custodian_Trades!A:A, 0)), "Missing in Custodian", "Present")</f>
        <v>Present</v>
      </c>
      <c r="C93" s="2" t="str">
        <f>IFERROR(IF(VLOOKUP(A93, Custodian_Trades!A:E, 5, FALSE) = VLOOKUP(A93, Internal_Trades!A:E, 5, FALSE), "Match", "Mismatch"), "Not Found")</f>
        <v>Match</v>
      </c>
      <c r="D93" s="2" t="str">
        <f>IFERROR(IF(ABS(VLOOKUP(A93, Custodian_Trades!A:G, 7, FALSE) - VLOOKUP(A93, Internal_Trades!A:G, 7, FALSE)) &lt; 1, "Match", "Mismatch"), "Not Found")</f>
        <v>Match</v>
      </c>
    </row>
    <row r="94" spans="1:4" x14ac:dyDescent="0.3">
      <c r="A94" t="s">
        <v>122</v>
      </c>
      <c r="B94" s="2" t="str">
        <f>IF(ISNA(MATCH(A94, Custodian_Trades!A:A, 0)), "Missing in Custodian", "Present")</f>
        <v>Present</v>
      </c>
      <c r="C94" s="2" t="str">
        <f>IFERROR(IF(VLOOKUP(A94, Custodian_Trades!A:E, 5, FALSE) = VLOOKUP(A94, Internal_Trades!A:E, 5, FALSE), "Match", "Mismatch"), "Not Found")</f>
        <v>Match</v>
      </c>
      <c r="D94" s="2" t="str">
        <f>IFERROR(IF(ABS(VLOOKUP(A94, Custodian_Trades!A:G, 7, FALSE) - VLOOKUP(A94, Internal_Trades!A:G, 7, FALSE)) &lt; 1, "Match", "Mismatch"), "Not Found")</f>
        <v>Match</v>
      </c>
    </row>
    <row r="95" spans="1:4" x14ac:dyDescent="0.3">
      <c r="A95" t="s">
        <v>123</v>
      </c>
      <c r="B95" s="2" t="str">
        <f>IF(ISNA(MATCH(A95, Custodian_Trades!A:A, 0)), "Missing in Custodian", "Present")</f>
        <v>Present</v>
      </c>
      <c r="C95" s="2" t="str">
        <f>IFERROR(IF(VLOOKUP(A95, Custodian_Trades!A:E, 5, FALSE) = VLOOKUP(A95, Internal_Trades!A:E, 5, FALSE), "Match", "Mismatch"), "Not Found")</f>
        <v>Match</v>
      </c>
      <c r="D95" s="2" t="str">
        <f>IFERROR(IF(ABS(VLOOKUP(A95, Custodian_Trades!A:G, 7, FALSE) - VLOOKUP(A95, Internal_Trades!A:G, 7, FALSE)) &lt; 1, "Match", "Mismatch"), "Not Found")</f>
        <v>Match</v>
      </c>
    </row>
    <row r="96" spans="1:4" x14ac:dyDescent="0.3">
      <c r="A96" t="s">
        <v>124</v>
      </c>
      <c r="B96" s="2" t="str">
        <f>IF(ISNA(MATCH(A96, Custodian_Trades!A:A, 0)), "Missing in Custodian", "Present")</f>
        <v>Present</v>
      </c>
      <c r="C96" s="2" t="str">
        <f>IFERROR(IF(VLOOKUP(A96, Custodian_Trades!A:E, 5, FALSE) = VLOOKUP(A96, Internal_Trades!A:E, 5, FALSE), "Match", "Mismatch"), "Not Found")</f>
        <v>Match</v>
      </c>
      <c r="D96" s="2" t="str">
        <f>IFERROR(IF(ABS(VLOOKUP(A96, Custodian_Trades!A:G, 7, FALSE) - VLOOKUP(A96, Internal_Trades!A:G, 7, FALSE)) &lt; 1, "Match", "Mismatch"), "Not Found")</f>
        <v>Match</v>
      </c>
    </row>
    <row r="97" spans="1:4" x14ac:dyDescent="0.3">
      <c r="A97" t="s">
        <v>125</v>
      </c>
      <c r="B97" s="2" t="str">
        <f>IF(ISNA(MATCH(A97, Custodian_Trades!A:A, 0)), "Missing in Custodian", "Present")</f>
        <v>Present</v>
      </c>
      <c r="C97" s="2" t="str">
        <f>IFERROR(IF(VLOOKUP(A97, Custodian_Trades!A:E, 5, FALSE) = VLOOKUP(A97, Internal_Trades!A:E, 5, FALSE), "Match", "Mismatch"), "Not Found")</f>
        <v>Match</v>
      </c>
      <c r="D97" s="2" t="str">
        <f>IFERROR(IF(ABS(VLOOKUP(A97, Custodian_Trades!A:G, 7, FALSE) - VLOOKUP(A97, Internal_Trades!A:G, 7, FALSE)) &lt; 1, "Match", "Mismatch"), "Not Found")</f>
        <v>Match</v>
      </c>
    </row>
    <row r="98" spans="1:4" x14ac:dyDescent="0.3">
      <c r="A98" t="s">
        <v>126</v>
      </c>
      <c r="B98" s="2" t="str">
        <f>IF(ISNA(MATCH(A98, Custodian_Trades!A:A, 0)), "Missing in Custodian", "Present")</f>
        <v>Present</v>
      </c>
      <c r="C98" s="2" t="str">
        <f>IFERROR(IF(VLOOKUP(A98, Custodian_Trades!A:E, 5, FALSE) = VLOOKUP(A98, Internal_Trades!A:E, 5, FALSE), "Match", "Mismatch"), "Not Found")</f>
        <v>Match</v>
      </c>
      <c r="D98" s="2" t="str">
        <f>IFERROR(IF(ABS(VLOOKUP(A98, Custodian_Trades!A:G, 7, FALSE) - VLOOKUP(A98, Internal_Trades!A:G, 7, FALSE)) &lt; 1, "Match", "Mismatch"), "Not Found")</f>
        <v>Match</v>
      </c>
    </row>
    <row r="99" spans="1:4" x14ac:dyDescent="0.3">
      <c r="A99" t="s">
        <v>127</v>
      </c>
      <c r="B99" s="2" t="str">
        <f>IF(ISNA(MATCH(A99, Custodian_Trades!A:A, 0)), "Missing in Custodian", "Present")</f>
        <v>Present</v>
      </c>
      <c r="C99" s="2" t="str">
        <f>IFERROR(IF(VLOOKUP(A99, Custodian_Trades!A:E, 5, FALSE) = VLOOKUP(A99, Internal_Trades!A:E, 5, FALSE), "Match", "Mismatch"), "Not Found")</f>
        <v>Match</v>
      </c>
      <c r="D99" s="2" t="str">
        <f>IFERROR(IF(ABS(VLOOKUP(A99, Custodian_Trades!A:G, 7, FALSE) - VLOOKUP(A99, Internal_Trades!A:G, 7, FALSE)) &lt; 1, "Match", "Mismatch"), "Not Found")</f>
        <v>Match</v>
      </c>
    </row>
    <row r="100" spans="1:4" x14ac:dyDescent="0.3">
      <c r="A100" t="s">
        <v>128</v>
      </c>
      <c r="B100" s="2" t="str">
        <f>IF(ISNA(MATCH(A100, Custodian_Trades!A:A, 0)), "Missing in Custodian", "Present")</f>
        <v>Present</v>
      </c>
      <c r="C100" s="2" t="str">
        <f>IFERROR(IF(VLOOKUP(A100, Custodian_Trades!A:E, 5, FALSE) = VLOOKUP(A100, Internal_Trades!A:E, 5, FALSE), "Match", "Mismatch"), "Not Found")</f>
        <v>Match</v>
      </c>
      <c r="D100" s="2" t="str">
        <f>IFERROR(IF(ABS(VLOOKUP(A100, Custodian_Trades!A:G, 7, FALSE) - VLOOKUP(A100, Internal_Trades!A:G, 7, FALSE)) &lt; 1, "Match", "Mismatch"), "Not Found")</f>
        <v>Match</v>
      </c>
    </row>
    <row r="101" spans="1:4" x14ac:dyDescent="0.3">
      <c r="A101" t="s">
        <v>129</v>
      </c>
      <c r="B101" s="2" t="str">
        <f>IF(ISNA(MATCH(A101, Custodian_Trades!A:A, 0)), "Missing in Custodian", "Present")</f>
        <v>Present</v>
      </c>
      <c r="C101" s="2" t="str">
        <f>IFERROR(IF(VLOOKUP(A101, Custodian_Trades!A:E, 5, FALSE) = VLOOKUP(A101, Internal_Trades!A:E, 5, FALSE), "Match", "Mismatch"), "Not Found")</f>
        <v>Match</v>
      </c>
      <c r="D101" s="2" t="str">
        <f>IFERROR(IF(ABS(VLOOKUP(A101, Custodian_Trades!A:G, 7, FALSE) - VLOOKUP(A101, Internal_Trades!A:G, 7, FALSE)) &lt; 1, "Match", "Mismatch"), "Not Found")</f>
        <v>Match</v>
      </c>
    </row>
    <row r="102" spans="1:4" x14ac:dyDescent="0.3">
      <c r="A102" t="s">
        <v>130</v>
      </c>
      <c r="B102" s="2" t="str">
        <f>IF(ISNA(MATCH(A102, Custodian_Trades!A:A, 0)), "Missing in Custodian", "Present")</f>
        <v>Present</v>
      </c>
      <c r="C102" s="2" t="str">
        <f>IFERROR(IF(VLOOKUP(A102, Custodian_Trades!A:E, 5, FALSE) = VLOOKUP(A102, Internal_Trades!A:E, 5, FALSE), "Match", "Mismatch"), "Not Found")</f>
        <v>Match</v>
      </c>
      <c r="D102" s="2" t="str">
        <f>IFERROR(IF(ABS(VLOOKUP(A102, Custodian_Trades!A:G, 7, FALSE) - VLOOKUP(A102, Internal_Trades!A:G, 7, FALSE)) &lt; 1, "Match", "Mismatch"), "Not Found")</f>
        <v>Match</v>
      </c>
    </row>
    <row r="103" spans="1:4" x14ac:dyDescent="0.3">
      <c r="A103" t="s">
        <v>131</v>
      </c>
      <c r="B103" s="2" t="str">
        <f>IF(ISNA(MATCH(A103, Custodian_Trades!A:A, 0)), "Missing in Custodian", "Present")</f>
        <v>Present</v>
      </c>
      <c r="C103" s="2" t="str">
        <f>IFERROR(IF(VLOOKUP(A103, Custodian_Trades!A:E, 5, FALSE) = VLOOKUP(A103, Internal_Trades!A:E, 5, FALSE), "Match", "Mismatch"), "Not Found")</f>
        <v>Match</v>
      </c>
      <c r="D103" s="2" t="str">
        <f>IFERROR(IF(ABS(VLOOKUP(A103, Custodian_Trades!A:G, 7, FALSE) - VLOOKUP(A103, Internal_Trades!A:G, 7, FALSE)) &lt; 1, "Match", "Mismatch"), "Not Found")</f>
        <v>Match</v>
      </c>
    </row>
    <row r="104" spans="1:4" x14ac:dyDescent="0.3">
      <c r="A104" t="s">
        <v>132</v>
      </c>
      <c r="B104" s="2" t="str">
        <f>IF(ISNA(MATCH(A104, Custodian_Trades!A:A, 0)), "Missing in Custodian", "Present")</f>
        <v>Present</v>
      </c>
      <c r="C104" s="2" t="str">
        <f>IFERROR(IF(VLOOKUP(A104, Custodian_Trades!A:E, 5, FALSE) = VLOOKUP(A104, Internal_Trades!A:E, 5, FALSE), "Match", "Mismatch"), "Not Found")</f>
        <v>Match</v>
      </c>
      <c r="D104" s="2" t="str">
        <f>IFERROR(IF(ABS(VLOOKUP(A104, Custodian_Trades!A:G, 7, FALSE) - VLOOKUP(A104, Internal_Trades!A:G, 7, FALSE)) &lt; 1, "Match", "Mismatch"), "Not Found")</f>
        <v>Match</v>
      </c>
    </row>
    <row r="105" spans="1:4" x14ac:dyDescent="0.3">
      <c r="A105" t="s">
        <v>133</v>
      </c>
      <c r="B105" s="2" t="str">
        <f>IF(ISNA(MATCH(A105, Custodian_Trades!A:A, 0)), "Missing in Custodian", "Present")</f>
        <v>Present</v>
      </c>
      <c r="C105" s="2" t="str">
        <f>IFERROR(IF(VLOOKUP(A105, Custodian_Trades!A:E, 5, FALSE) = VLOOKUP(A105, Internal_Trades!A:E, 5, FALSE), "Match", "Mismatch"), "Not Found")</f>
        <v>Match</v>
      </c>
      <c r="D105" s="2" t="str">
        <f>IFERROR(IF(ABS(VLOOKUP(A105, Custodian_Trades!A:G, 7, FALSE) - VLOOKUP(A105, Internal_Trades!A:G, 7, FALSE)) &lt; 1, "Match", "Mismatch"), "Not Found")</f>
        <v>Match</v>
      </c>
    </row>
    <row r="106" spans="1:4" x14ac:dyDescent="0.3">
      <c r="A106" t="s">
        <v>134</v>
      </c>
      <c r="B106" s="2" t="str">
        <f>IF(ISNA(MATCH(A106, Custodian_Trades!A:A, 0)), "Missing in Custodian", "Present")</f>
        <v>Present</v>
      </c>
      <c r="C106" s="2" t="str">
        <f>IFERROR(IF(VLOOKUP(A106, Custodian_Trades!A:E, 5, FALSE) = VLOOKUP(A106, Internal_Trades!A:E, 5, FALSE), "Match", "Mismatch"), "Not Found")</f>
        <v>Match</v>
      </c>
      <c r="D106" s="2" t="str">
        <f>IFERROR(IF(ABS(VLOOKUP(A106, Custodian_Trades!A:G, 7, FALSE) - VLOOKUP(A106, Internal_Trades!A:G, 7, FALSE)) &lt; 1, "Match", "Mismatch"), "Not Found")</f>
        <v>Match</v>
      </c>
    </row>
    <row r="107" spans="1:4" x14ac:dyDescent="0.3">
      <c r="A107" t="s">
        <v>135</v>
      </c>
      <c r="B107" s="2" t="str">
        <f>IF(ISNA(MATCH(A107, Custodian_Trades!A:A, 0)), "Missing in Custodian", "Present")</f>
        <v>Present</v>
      </c>
      <c r="C107" s="2" t="str">
        <f>IFERROR(IF(VLOOKUP(A107, Custodian_Trades!A:E, 5, FALSE) = VLOOKUP(A107, Internal_Trades!A:E, 5, FALSE), "Match", "Mismatch"), "Not Found")</f>
        <v>Match</v>
      </c>
      <c r="D107" s="2" t="str">
        <f>IFERROR(IF(ABS(VLOOKUP(A107, Custodian_Trades!A:G, 7, FALSE) - VLOOKUP(A107, Internal_Trades!A:G, 7, FALSE)) &lt; 1, "Match", "Mismatch"), "Not Found")</f>
        <v>Match</v>
      </c>
    </row>
    <row r="108" spans="1:4" x14ac:dyDescent="0.3">
      <c r="A108" t="s">
        <v>136</v>
      </c>
      <c r="B108" s="2" t="str">
        <f>IF(ISNA(MATCH(A108, Custodian_Trades!A:A, 0)), "Missing in Custodian", "Present")</f>
        <v>Present</v>
      </c>
      <c r="C108" s="2" t="str">
        <f>IFERROR(IF(VLOOKUP(A108, Custodian_Trades!A:E, 5, FALSE) = VLOOKUP(A108, Internal_Trades!A:E, 5, FALSE), "Match", "Mismatch"), "Not Found")</f>
        <v>Match</v>
      </c>
      <c r="D108" s="2" t="str">
        <f>IFERROR(IF(ABS(VLOOKUP(A108, Custodian_Trades!A:G, 7, FALSE) - VLOOKUP(A108, Internal_Trades!A:G, 7, FALSE)) &lt; 1, "Match", "Mismatch"), "Not Found")</f>
        <v>Match</v>
      </c>
    </row>
    <row r="109" spans="1:4" x14ac:dyDescent="0.3">
      <c r="A109" t="s">
        <v>137</v>
      </c>
      <c r="B109" s="2" t="str">
        <f>IF(ISNA(MATCH(A109, Custodian_Trades!A:A, 0)), "Missing in Custodian", "Present")</f>
        <v>Present</v>
      </c>
      <c r="C109" s="2" t="str">
        <f>IFERROR(IF(VLOOKUP(A109, Custodian_Trades!A:E, 5, FALSE) = VLOOKUP(A109, Internal_Trades!A:E, 5, FALSE), "Match", "Mismatch"), "Not Found")</f>
        <v>Match</v>
      </c>
      <c r="D109" s="2" t="str">
        <f>IFERROR(IF(ABS(VLOOKUP(A109, Custodian_Trades!A:G, 7, FALSE) - VLOOKUP(A109, Internal_Trades!A:G, 7, FALSE)) &lt; 1, "Match", "Mismatch"), "Not Found")</f>
        <v>Match</v>
      </c>
    </row>
    <row r="110" spans="1:4" x14ac:dyDescent="0.3">
      <c r="A110" t="s">
        <v>138</v>
      </c>
      <c r="B110" s="2" t="str">
        <f>IF(ISNA(MATCH(A110, Custodian_Trades!A:A, 0)), "Missing in Custodian", "Present")</f>
        <v>Present</v>
      </c>
      <c r="C110" s="2" t="str">
        <f>IFERROR(IF(VLOOKUP(A110, Custodian_Trades!A:E, 5, FALSE) = VLOOKUP(A110, Internal_Trades!A:E, 5, FALSE), "Match", "Mismatch"), "Not Found")</f>
        <v>Match</v>
      </c>
      <c r="D110" s="2" t="str">
        <f>IFERROR(IF(ABS(VLOOKUP(A110, Custodian_Trades!A:G, 7, FALSE) - VLOOKUP(A110, Internal_Trades!A:G, 7, FALSE)) &lt; 1, "Match", "Mismatch"), "Not Found")</f>
        <v>Match</v>
      </c>
    </row>
    <row r="111" spans="1:4" x14ac:dyDescent="0.3">
      <c r="A111" t="s">
        <v>139</v>
      </c>
      <c r="B111" s="2" t="str">
        <f>IF(ISNA(MATCH(A111, Custodian_Trades!A:A, 0)), "Missing in Custodian", "Present")</f>
        <v>Present</v>
      </c>
      <c r="C111" s="2" t="str">
        <f>IFERROR(IF(VLOOKUP(A111, Custodian_Trades!A:E, 5, FALSE) = VLOOKUP(A111, Internal_Trades!A:E, 5, FALSE), "Match", "Mismatch"), "Not Found")</f>
        <v>Match</v>
      </c>
      <c r="D111" s="2" t="str">
        <f>IFERROR(IF(ABS(VLOOKUP(A111, Custodian_Trades!A:G, 7, FALSE) - VLOOKUP(A111, Internal_Trades!A:G, 7, FALSE)) &lt; 1, "Match", "Mismatch"), "Not Found")</f>
        <v>Match</v>
      </c>
    </row>
    <row r="112" spans="1:4" x14ac:dyDescent="0.3">
      <c r="A112" t="s">
        <v>140</v>
      </c>
      <c r="B112" s="2" t="str">
        <f>IF(ISNA(MATCH(A112, Custodian_Trades!A:A, 0)), "Missing in Custodian", "Present")</f>
        <v>Present</v>
      </c>
      <c r="C112" s="2" t="str">
        <f>IFERROR(IF(VLOOKUP(A112, Custodian_Trades!A:E, 5, FALSE) = VLOOKUP(A112, Internal_Trades!A:E, 5, FALSE), "Match", "Mismatch"), "Not Found")</f>
        <v>Match</v>
      </c>
      <c r="D112" s="2" t="str">
        <f>IFERROR(IF(ABS(VLOOKUP(A112, Custodian_Trades!A:G, 7, FALSE) - VLOOKUP(A112, Internal_Trades!A:G, 7, FALSE)) &lt; 1, "Match", "Mismatch"), "Not Found")</f>
        <v>Match</v>
      </c>
    </row>
    <row r="113" spans="1:4" x14ac:dyDescent="0.3">
      <c r="A113" t="s">
        <v>141</v>
      </c>
      <c r="B113" s="2" t="str">
        <f>IF(ISNA(MATCH(A113, Custodian_Trades!A:A, 0)), "Missing in Custodian", "Present")</f>
        <v>Present</v>
      </c>
      <c r="C113" s="2" t="str">
        <f>IFERROR(IF(VLOOKUP(A113, Custodian_Trades!A:E, 5, FALSE) = VLOOKUP(A113, Internal_Trades!A:E, 5, FALSE), "Match", "Mismatch"), "Not Found")</f>
        <v>Match</v>
      </c>
      <c r="D113" s="2" t="str">
        <f>IFERROR(IF(ABS(VLOOKUP(A113, Custodian_Trades!A:G, 7, FALSE) - VLOOKUP(A113, Internal_Trades!A:G, 7, FALSE)) &lt; 1, "Match", "Mismatch"), "Not Found")</f>
        <v>Match</v>
      </c>
    </row>
    <row r="114" spans="1:4" x14ac:dyDescent="0.3">
      <c r="A114" t="s">
        <v>142</v>
      </c>
      <c r="B114" s="2" t="str">
        <f>IF(ISNA(MATCH(A114, Custodian_Trades!A:A, 0)), "Missing in Custodian", "Present")</f>
        <v>Present</v>
      </c>
      <c r="C114" s="2" t="str">
        <f>IFERROR(IF(VLOOKUP(A114, Custodian_Trades!A:E, 5, FALSE) = VLOOKUP(A114, Internal_Trades!A:E, 5, FALSE), "Match", "Mismatch"), "Not Found")</f>
        <v>Match</v>
      </c>
      <c r="D114" s="2" t="str">
        <f>IFERROR(IF(ABS(VLOOKUP(A114, Custodian_Trades!A:G, 7, FALSE) - VLOOKUP(A114, Internal_Trades!A:G, 7, FALSE)) &lt; 1, "Match", "Mismatch"), "Not Found")</f>
        <v>Match</v>
      </c>
    </row>
    <row r="115" spans="1:4" x14ac:dyDescent="0.3">
      <c r="A115" t="s">
        <v>143</v>
      </c>
      <c r="B115" s="2" t="str">
        <f>IF(ISNA(MATCH(A115, Custodian_Trades!A:A, 0)), "Missing in Custodian", "Present")</f>
        <v>Present</v>
      </c>
      <c r="C115" s="2" t="str">
        <f>IFERROR(IF(VLOOKUP(A115, Custodian_Trades!A:E, 5, FALSE) = VLOOKUP(A115, Internal_Trades!A:E, 5, FALSE), "Match", "Mismatch"), "Not Found")</f>
        <v>Match</v>
      </c>
      <c r="D115" s="2" t="str">
        <f>IFERROR(IF(ABS(VLOOKUP(A115, Custodian_Trades!A:G, 7, FALSE) - VLOOKUP(A115, Internal_Trades!A:G, 7, FALSE)) &lt; 1, "Match", "Mismatch"), "Not Found")</f>
        <v>Match</v>
      </c>
    </row>
    <row r="116" spans="1:4" x14ac:dyDescent="0.3">
      <c r="A116" t="s">
        <v>144</v>
      </c>
      <c r="B116" s="2" t="str">
        <f>IF(ISNA(MATCH(A116, Custodian_Trades!A:A, 0)), "Missing in Custodian", "Present")</f>
        <v>Present</v>
      </c>
      <c r="C116" s="2" t="str">
        <f>IFERROR(IF(VLOOKUP(A116, Custodian_Trades!A:E, 5, FALSE) = VLOOKUP(A116, Internal_Trades!A:E, 5, FALSE), "Match", "Mismatch"), "Not Found")</f>
        <v>Match</v>
      </c>
      <c r="D116" s="2" t="str">
        <f>IFERROR(IF(ABS(VLOOKUP(A116, Custodian_Trades!A:G, 7, FALSE) - VLOOKUP(A116, Internal_Trades!A:G, 7, FALSE)) &lt; 1, "Match", "Mismatch"), "Not Found")</f>
        <v>Match</v>
      </c>
    </row>
    <row r="117" spans="1:4" x14ac:dyDescent="0.3">
      <c r="A117" t="s">
        <v>145</v>
      </c>
      <c r="B117" s="2" t="str">
        <f>IF(ISNA(MATCH(A117, Custodian_Trades!A:A, 0)), "Missing in Custodian", "Present")</f>
        <v>Present</v>
      </c>
      <c r="C117" s="2" t="str">
        <f>IFERROR(IF(VLOOKUP(A117, Custodian_Trades!A:E, 5, FALSE) = VLOOKUP(A117, Internal_Trades!A:E, 5, FALSE), "Match", "Mismatch"), "Not Found")</f>
        <v>Match</v>
      </c>
      <c r="D117" s="2" t="str">
        <f>IFERROR(IF(ABS(VLOOKUP(A117, Custodian_Trades!A:G, 7, FALSE) - VLOOKUP(A117, Internal_Trades!A:G, 7, FALSE)) &lt; 1, "Match", "Mismatch"), "Not Found")</f>
        <v>Match</v>
      </c>
    </row>
    <row r="118" spans="1:4" x14ac:dyDescent="0.3">
      <c r="A118" t="s">
        <v>146</v>
      </c>
      <c r="B118" s="2" t="str">
        <f>IF(ISNA(MATCH(A118, Custodian_Trades!A:A, 0)), "Missing in Custodian", "Present")</f>
        <v>Present</v>
      </c>
      <c r="C118" s="2" t="str">
        <f>IFERROR(IF(VLOOKUP(A118, Custodian_Trades!A:E, 5, FALSE) = VLOOKUP(A118, Internal_Trades!A:E, 5, FALSE), "Match", "Mismatch"), "Not Found")</f>
        <v>Match</v>
      </c>
      <c r="D118" s="2" t="str">
        <f>IFERROR(IF(ABS(VLOOKUP(A118, Custodian_Trades!A:G, 7, FALSE) - VLOOKUP(A118, Internal_Trades!A:G, 7, FALSE)) &lt; 1, "Match", "Mismatch"), "Not Found")</f>
        <v>Match</v>
      </c>
    </row>
    <row r="119" spans="1:4" x14ac:dyDescent="0.3">
      <c r="A119" t="s">
        <v>147</v>
      </c>
      <c r="B119" s="2" t="str">
        <f>IF(ISNA(MATCH(A119, Custodian_Trades!A:A, 0)), "Missing in Custodian", "Present")</f>
        <v>Missing in Custodian</v>
      </c>
      <c r="C119" s="2" t="str">
        <f>IFERROR(IF(VLOOKUP(A119, Custodian_Trades!A:E, 5, FALSE) = VLOOKUP(A119, Internal_Trades!A:E, 5, FALSE), "Match", "Mismatch"), "Not Found")</f>
        <v>Not Found</v>
      </c>
      <c r="D119" s="2" t="str">
        <f>IFERROR(IF(ABS(VLOOKUP(A119, Custodian_Trades!A:G, 7, FALSE) - VLOOKUP(A119, Internal_Trades!A:G, 7, FALSE)) &lt; 1, "Match", "Mismatch"), "Not Found")</f>
        <v>Not Found</v>
      </c>
    </row>
    <row r="120" spans="1:4" x14ac:dyDescent="0.3">
      <c r="A120" t="s">
        <v>148</v>
      </c>
      <c r="B120" s="2" t="str">
        <f>IF(ISNA(MATCH(A120, Custodian_Trades!A:A, 0)), "Missing in Custodian", "Present")</f>
        <v>Present</v>
      </c>
      <c r="C120" s="2" t="str">
        <f>IFERROR(IF(VLOOKUP(A120, Custodian_Trades!A:E, 5, FALSE) = VLOOKUP(A120, Internal_Trades!A:E, 5, FALSE), "Match", "Mismatch"), "Not Found")</f>
        <v>Mismatch</v>
      </c>
      <c r="D120" s="2" t="str">
        <f>IFERROR(IF(ABS(VLOOKUP(A120, Custodian_Trades!A:G, 7, FALSE) - VLOOKUP(A120, Internal_Trades!A:G, 7, FALSE)) &lt; 1, "Match", "Mismatch"), "Not Found")</f>
        <v>Match</v>
      </c>
    </row>
    <row r="121" spans="1:4" x14ac:dyDescent="0.3">
      <c r="A121" t="s">
        <v>149</v>
      </c>
      <c r="B121" s="2" t="str">
        <f>IF(ISNA(MATCH(A121, Custodian_Trades!A:A, 0)), "Missing in Custodian", "Present")</f>
        <v>Present</v>
      </c>
      <c r="C121" s="2" t="str">
        <f>IFERROR(IF(VLOOKUP(A121, Custodian_Trades!A:E, 5, FALSE) = VLOOKUP(A121, Internal_Trades!A:E, 5, FALSE), "Match", "Mismatch"), "Not Found")</f>
        <v>Match</v>
      </c>
      <c r="D121" s="2" t="str">
        <f>IFERROR(IF(ABS(VLOOKUP(A121, Custodian_Trades!A:G, 7, FALSE) - VLOOKUP(A121, Internal_Trades!A:G, 7, FALSE)) &lt; 1, "Match", "Mismatch"), "Not Found")</f>
        <v>Match</v>
      </c>
    </row>
    <row r="122" spans="1:4" x14ac:dyDescent="0.3">
      <c r="A122" t="s">
        <v>150</v>
      </c>
      <c r="B122" s="2" t="str">
        <f>IF(ISNA(MATCH(A122, Custodian_Trades!A:A, 0)), "Missing in Custodian", "Present")</f>
        <v>Present</v>
      </c>
      <c r="C122" s="2" t="str">
        <f>IFERROR(IF(VLOOKUP(A122, Custodian_Trades!A:E, 5, FALSE) = VLOOKUP(A122, Internal_Trades!A:E, 5, FALSE), "Match", "Mismatch"), "Not Found")</f>
        <v>Match</v>
      </c>
      <c r="D122" s="2" t="str">
        <f>IFERROR(IF(ABS(VLOOKUP(A122, Custodian_Trades!A:G, 7, FALSE) - VLOOKUP(A122, Internal_Trades!A:G, 7, FALSE)) &lt; 1, "Match", "Mismatch"), "Not Found")</f>
        <v>Match</v>
      </c>
    </row>
    <row r="123" spans="1:4" x14ac:dyDescent="0.3">
      <c r="A123" t="s">
        <v>151</v>
      </c>
      <c r="B123" s="2" t="str">
        <f>IF(ISNA(MATCH(A123, Custodian_Trades!A:A, 0)), "Missing in Custodian", "Present")</f>
        <v>Present</v>
      </c>
      <c r="C123" s="2" t="str">
        <f>IFERROR(IF(VLOOKUP(A123, Custodian_Trades!A:E, 5, FALSE) = VLOOKUP(A123, Internal_Trades!A:E, 5, FALSE), "Match", "Mismatch"), "Not Found")</f>
        <v>Match</v>
      </c>
      <c r="D123" s="2" t="str">
        <f>IFERROR(IF(ABS(VLOOKUP(A123, Custodian_Trades!A:G, 7, FALSE) - VLOOKUP(A123, Internal_Trades!A:G, 7, FALSE)) &lt; 1, "Match", "Mismatch"), "Not Found")</f>
        <v>Match</v>
      </c>
    </row>
    <row r="124" spans="1:4" x14ac:dyDescent="0.3">
      <c r="A124" t="s">
        <v>152</v>
      </c>
      <c r="B124" s="2" t="str">
        <f>IF(ISNA(MATCH(A124, Custodian_Trades!A:A, 0)), "Missing in Custodian", "Present")</f>
        <v>Present</v>
      </c>
      <c r="C124" s="2" t="str">
        <f>IFERROR(IF(VLOOKUP(A124, Custodian_Trades!A:E, 5, FALSE) = VLOOKUP(A124, Internal_Trades!A:E, 5, FALSE), "Match", "Mismatch"), "Not Found")</f>
        <v>Match</v>
      </c>
      <c r="D124" s="2" t="str">
        <f>IFERROR(IF(ABS(VLOOKUP(A124, Custodian_Trades!A:G, 7, FALSE) - VLOOKUP(A124, Internal_Trades!A:G, 7, FALSE)) &lt; 1, "Match", "Mismatch"), "Not Found")</f>
        <v>Match</v>
      </c>
    </row>
    <row r="125" spans="1:4" x14ac:dyDescent="0.3">
      <c r="A125" t="s">
        <v>153</v>
      </c>
      <c r="B125" s="2" t="str">
        <f>IF(ISNA(MATCH(A125, Custodian_Trades!A:A, 0)), "Missing in Custodian", "Present")</f>
        <v>Present</v>
      </c>
      <c r="C125" s="2" t="str">
        <f>IFERROR(IF(VLOOKUP(A125, Custodian_Trades!A:E, 5, FALSE) = VLOOKUP(A125, Internal_Trades!A:E, 5, FALSE), "Match", "Mismatch"), "Not Found")</f>
        <v>Match</v>
      </c>
      <c r="D125" s="2" t="str">
        <f>IFERROR(IF(ABS(VLOOKUP(A125, Custodian_Trades!A:G, 7, FALSE) - VLOOKUP(A125, Internal_Trades!A:G, 7, FALSE)) &lt; 1, "Match", "Mismatch"), "Not Found")</f>
        <v>Match</v>
      </c>
    </row>
    <row r="126" spans="1:4" x14ac:dyDescent="0.3">
      <c r="A126" t="s">
        <v>154</v>
      </c>
      <c r="B126" s="2" t="str">
        <f>IF(ISNA(MATCH(A126, Custodian_Trades!A:A, 0)), "Missing in Custodian", "Present")</f>
        <v>Present</v>
      </c>
      <c r="C126" s="2" t="str">
        <f>IFERROR(IF(VLOOKUP(A126, Custodian_Trades!A:E, 5, FALSE) = VLOOKUP(A126, Internal_Trades!A:E, 5, FALSE), "Match", "Mismatch"), "Not Found")</f>
        <v>Match</v>
      </c>
      <c r="D126" s="2" t="str">
        <f>IFERROR(IF(ABS(VLOOKUP(A126, Custodian_Trades!A:G, 7, FALSE) - VLOOKUP(A126, Internal_Trades!A:G, 7, FALSE)) &lt; 1, "Match", "Mismatch"), "Not Found")</f>
        <v>Match</v>
      </c>
    </row>
    <row r="127" spans="1:4" x14ac:dyDescent="0.3">
      <c r="A127" t="s">
        <v>155</v>
      </c>
      <c r="B127" s="2" t="str">
        <f>IF(ISNA(MATCH(A127, Custodian_Trades!A:A, 0)), "Missing in Custodian", "Present")</f>
        <v>Present</v>
      </c>
      <c r="C127" s="2" t="str">
        <f>IFERROR(IF(VLOOKUP(A127, Custodian_Trades!A:E, 5, FALSE) = VLOOKUP(A127, Internal_Trades!A:E, 5, FALSE), "Match", "Mismatch"), "Not Found")</f>
        <v>Match</v>
      </c>
      <c r="D127" s="2" t="str">
        <f>IFERROR(IF(ABS(VLOOKUP(A127, Custodian_Trades!A:G, 7, FALSE) - VLOOKUP(A127, Internal_Trades!A:G, 7, FALSE)) &lt; 1, "Match", "Mismatch"), "Not Found")</f>
        <v>Match</v>
      </c>
    </row>
    <row r="128" spans="1:4" x14ac:dyDescent="0.3">
      <c r="A128" t="s">
        <v>156</v>
      </c>
      <c r="B128" s="2" t="str">
        <f>IF(ISNA(MATCH(A128, Custodian_Trades!A:A, 0)), "Missing in Custodian", "Present")</f>
        <v>Present</v>
      </c>
      <c r="C128" s="2" t="str">
        <f>IFERROR(IF(VLOOKUP(A128, Custodian_Trades!A:E, 5, FALSE) = VLOOKUP(A128, Internal_Trades!A:E, 5, FALSE), "Match", "Mismatch"), "Not Found")</f>
        <v>Match</v>
      </c>
      <c r="D128" s="2" t="str">
        <f>IFERROR(IF(ABS(VLOOKUP(A128, Custodian_Trades!A:G, 7, FALSE) - VLOOKUP(A128, Internal_Trades!A:G, 7, FALSE)) &lt; 1, "Match", "Mismatch"), "Not Found")</f>
        <v>Match</v>
      </c>
    </row>
    <row r="129" spans="1:4" x14ac:dyDescent="0.3">
      <c r="A129" t="s">
        <v>157</v>
      </c>
      <c r="B129" s="2" t="str">
        <f>IF(ISNA(MATCH(A129, Custodian_Trades!A:A, 0)), "Missing in Custodian", "Present")</f>
        <v>Present</v>
      </c>
      <c r="C129" s="2" t="str">
        <f>IFERROR(IF(VLOOKUP(A129, Custodian_Trades!A:E, 5, FALSE) = VLOOKUP(A129, Internal_Trades!A:E, 5, FALSE), "Match", "Mismatch"), "Not Found")</f>
        <v>Match</v>
      </c>
      <c r="D129" s="2" t="str">
        <f>IFERROR(IF(ABS(VLOOKUP(A129, Custodian_Trades!A:G, 7, FALSE) - VLOOKUP(A129, Internal_Trades!A:G, 7, FALSE)) &lt; 1, "Match", "Mismatch"), "Not Found")</f>
        <v>Match</v>
      </c>
    </row>
    <row r="130" spans="1:4" x14ac:dyDescent="0.3">
      <c r="A130" t="s">
        <v>158</v>
      </c>
      <c r="B130" s="2" t="str">
        <f>IF(ISNA(MATCH(A130, Custodian_Trades!A:A, 0)), "Missing in Custodian", "Present")</f>
        <v>Present</v>
      </c>
      <c r="C130" s="2" t="str">
        <f>IFERROR(IF(VLOOKUP(A130, Custodian_Trades!A:E, 5, FALSE) = VLOOKUP(A130, Internal_Trades!A:E, 5, FALSE), "Match", "Mismatch"), "Not Found")</f>
        <v>Match</v>
      </c>
      <c r="D130" s="2" t="str">
        <f>IFERROR(IF(ABS(VLOOKUP(A130, Custodian_Trades!A:G, 7, FALSE) - VLOOKUP(A130, Internal_Trades!A:G, 7, FALSE)) &lt; 1, "Match", "Mismatch"), "Not Found")</f>
        <v>Match</v>
      </c>
    </row>
    <row r="131" spans="1:4" x14ac:dyDescent="0.3">
      <c r="A131" t="s">
        <v>159</v>
      </c>
      <c r="B131" s="2" t="str">
        <f>IF(ISNA(MATCH(A131, Custodian_Trades!A:A, 0)), "Missing in Custodian", "Present")</f>
        <v>Present</v>
      </c>
      <c r="C131" s="2" t="str">
        <f>IFERROR(IF(VLOOKUP(A131, Custodian_Trades!A:E, 5, FALSE) = VLOOKUP(A131, Internal_Trades!A:E, 5, FALSE), "Match", "Mismatch"), "Not Found")</f>
        <v>Match</v>
      </c>
      <c r="D131" s="2" t="str">
        <f>IFERROR(IF(ABS(VLOOKUP(A131, Custodian_Trades!A:G, 7, FALSE) - VLOOKUP(A131, Internal_Trades!A:G, 7, FALSE)) &lt; 1, "Match", "Mismatch"), "Not Found")</f>
        <v>Match</v>
      </c>
    </row>
    <row r="132" spans="1:4" x14ac:dyDescent="0.3">
      <c r="A132" t="s">
        <v>160</v>
      </c>
      <c r="B132" s="2" t="str">
        <f>IF(ISNA(MATCH(A132, Custodian_Trades!A:A, 0)), "Missing in Custodian", "Present")</f>
        <v>Missing in Custodian</v>
      </c>
      <c r="C132" s="2" t="str">
        <f>IFERROR(IF(VLOOKUP(A132, Custodian_Trades!A:E, 5, FALSE) = VLOOKUP(A132, Internal_Trades!A:E, 5, FALSE), "Match", "Mismatch"), "Not Found")</f>
        <v>Not Found</v>
      </c>
      <c r="D132" s="2" t="str">
        <f>IFERROR(IF(ABS(VLOOKUP(A132, Custodian_Trades!A:G, 7, FALSE) - VLOOKUP(A132, Internal_Trades!A:G, 7, FALSE)) &lt; 1, "Match", "Mismatch"), "Not Found")</f>
        <v>Not Found</v>
      </c>
    </row>
    <row r="133" spans="1:4" x14ac:dyDescent="0.3">
      <c r="A133" t="s">
        <v>161</v>
      </c>
      <c r="B133" s="2" t="str">
        <f>IF(ISNA(MATCH(A133, Custodian_Trades!A:A, 0)), "Missing in Custodian", "Present")</f>
        <v>Present</v>
      </c>
      <c r="C133" s="2" t="str">
        <f>IFERROR(IF(VLOOKUP(A133, Custodian_Trades!A:E, 5, FALSE) = VLOOKUP(A133, Internal_Trades!A:E, 5, FALSE), "Match", "Mismatch"), "Not Found")</f>
        <v>Match</v>
      </c>
      <c r="D133" s="2" t="str">
        <f>IFERROR(IF(ABS(VLOOKUP(A133, Custodian_Trades!A:G, 7, FALSE) - VLOOKUP(A133, Internal_Trades!A:G, 7, FALSE)) &lt; 1, "Match", "Mismatch"), "Not Found")</f>
        <v>Match</v>
      </c>
    </row>
    <row r="134" spans="1:4" x14ac:dyDescent="0.3">
      <c r="A134" t="s">
        <v>162</v>
      </c>
      <c r="B134" s="2" t="str">
        <f>IF(ISNA(MATCH(A134, Custodian_Trades!A:A, 0)), "Missing in Custodian", "Present")</f>
        <v>Present</v>
      </c>
      <c r="C134" s="2" t="str">
        <f>IFERROR(IF(VLOOKUP(A134, Custodian_Trades!A:E, 5, FALSE) = VLOOKUP(A134, Internal_Trades!A:E, 5, FALSE), "Match", "Mismatch"), "Not Found")</f>
        <v>Match</v>
      </c>
      <c r="D134" s="2" t="str">
        <f>IFERROR(IF(ABS(VLOOKUP(A134, Custodian_Trades!A:G, 7, FALSE) - VLOOKUP(A134, Internal_Trades!A:G, 7, FALSE)) &lt; 1, "Match", "Mismatch"), "Not Found")</f>
        <v>Match</v>
      </c>
    </row>
    <row r="135" spans="1:4" x14ac:dyDescent="0.3">
      <c r="A135" t="s">
        <v>163</v>
      </c>
      <c r="B135" s="2" t="str">
        <f>IF(ISNA(MATCH(A135, Custodian_Trades!A:A, 0)), "Missing in Custodian", "Present")</f>
        <v>Present</v>
      </c>
      <c r="C135" s="2" t="str">
        <f>IFERROR(IF(VLOOKUP(A135, Custodian_Trades!A:E, 5, FALSE) = VLOOKUP(A135, Internal_Trades!A:E, 5, FALSE), "Match", "Mismatch"), "Not Found")</f>
        <v>Match</v>
      </c>
      <c r="D135" s="2" t="str">
        <f>IFERROR(IF(ABS(VLOOKUP(A135, Custodian_Trades!A:G, 7, FALSE) - VLOOKUP(A135, Internal_Trades!A:G, 7, FALSE)) &lt; 1, "Match", "Mismatch"), "Not Found")</f>
        <v>Match</v>
      </c>
    </row>
    <row r="136" spans="1:4" x14ac:dyDescent="0.3">
      <c r="A136" t="s">
        <v>164</v>
      </c>
      <c r="B136" s="2" t="str">
        <f>IF(ISNA(MATCH(A136, Custodian_Trades!A:A, 0)), "Missing in Custodian", "Present")</f>
        <v>Present</v>
      </c>
      <c r="C136" s="2" t="str">
        <f>IFERROR(IF(VLOOKUP(A136, Custodian_Trades!A:E, 5, FALSE) = VLOOKUP(A136, Internal_Trades!A:E, 5, FALSE), "Match", "Mismatch"), "Not Found")</f>
        <v>Match</v>
      </c>
      <c r="D136" s="2" t="str">
        <f>IFERROR(IF(ABS(VLOOKUP(A136, Custodian_Trades!A:G, 7, FALSE) - VLOOKUP(A136, Internal_Trades!A:G, 7, FALSE)) &lt; 1, "Match", "Mismatch"), "Not Found")</f>
        <v>Match</v>
      </c>
    </row>
    <row r="137" spans="1:4" x14ac:dyDescent="0.3">
      <c r="A137" t="s">
        <v>165</v>
      </c>
      <c r="B137" s="2" t="str">
        <f>IF(ISNA(MATCH(A137, Custodian_Trades!A:A, 0)), "Missing in Custodian", "Present")</f>
        <v>Present</v>
      </c>
      <c r="C137" s="2" t="str">
        <f>IFERROR(IF(VLOOKUP(A137, Custodian_Trades!A:E, 5, FALSE) = VLOOKUP(A137, Internal_Trades!A:E, 5, FALSE), "Match", "Mismatch"), "Not Found")</f>
        <v>Match</v>
      </c>
      <c r="D137" s="2" t="str">
        <f>IFERROR(IF(ABS(VLOOKUP(A137, Custodian_Trades!A:G, 7, FALSE) - VLOOKUP(A137, Internal_Trades!A:G, 7, FALSE)) &lt; 1, "Match", "Mismatch"), "Not Found")</f>
        <v>Match</v>
      </c>
    </row>
    <row r="138" spans="1:4" x14ac:dyDescent="0.3">
      <c r="A138" t="s">
        <v>166</v>
      </c>
      <c r="B138" s="2" t="str">
        <f>IF(ISNA(MATCH(A138, Custodian_Trades!A:A, 0)), "Missing in Custodian", "Present")</f>
        <v>Present</v>
      </c>
      <c r="C138" s="2" t="str">
        <f>IFERROR(IF(VLOOKUP(A138, Custodian_Trades!A:E, 5, FALSE) = VLOOKUP(A138, Internal_Trades!A:E, 5, FALSE), "Match", "Mismatch"), "Not Found")</f>
        <v>Match</v>
      </c>
      <c r="D138" s="2" t="str">
        <f>IFERROR(IF(ABS(VLOOKUP(A138, Custodian_Trades!A:G, 7, FALSE) - VLOOKUP(A138, Internal_Trades!A:G, 7, FALSE)) &lt; 1, "Match", "Mismatch"), "Not Found")</f>
        <v>Match</v>
      </c>
    </row>
    <row r="139" spans="1:4" x14ac:dyDescent="0.3">
      <c r="A139" t="s">
        <v>167</v>
      </c>
      <c r="B139" s="2" t="str">
        <f>IF(ISNA(MATCH(A139, Custodian_Trades!A:A, 0)), "Missing in Custodian", "Present")</f>
        <v>Present</v>
      </c>
      <c r="C139" s="2" t="str">
        <f>IFERROR(IF(VLOOKUP(A139, Custodian_Trades!A:E, 5, FALSE) = VLOOKUP(A139, Internal_Trades!A:E, 5, FALSE), "Match", "Mismatch"), "Not Found")</f>
        <v>Match</v>
      </c>
      <c r="D139" s="2" t="str">
        <f>IFERROR(IF(ABS(VLOOKUP(A139, Custodian_Trades!A:G, 7, FALSE) - VLOOKUP(A139, Internal_Trades!A:G, 7, FALSE)) &lt; 1, "Match", "Mismatch"), "Not Found")</f>
        <v>Match</v>
      </c>
    </row>
    <row r="140" spans="1:4" x14ac:dyDescent="0.3">
      <c r="A140" t="s">
        <v>168</v>
      </c>
      <c r="B140" s="2" t="str">
        <f>IF(ISNA(MATCH(A140, Custodian_Trades!A:A, 0)), "Missing in Custodian", "Present")</f>
        <v>Present</v>
      </c>
      <c r="C140" s="2" t="str">
        <f>IFERROR(IF(VLOOKUP(A140, Custodian_Trades!A:E, 5, FALSE) = VLOOKUP(A140, Internal_Trades!A:E, 5, FALSE), "Match", "Mismatch"), "Not Found")</f>
        <v>Match</v>
      </c>
      <c r="D140" s="2" t="str">
        <f>IFERROR(IF(ABS(VLOOKUP(A140, Custodian_Trades!A:G, 7, FALSE) - VLOOKUP(A140, Internal_Trades!A:G, 7, FALSE)) &lt; 1, "Match", "Mismatch"), "Not Found")</f>
        <v>Mismatch</v>
      </c>
    </row>
    <row r="141" spans="1:4" x14ac:dyDescent="0.3">
      <c r="A141" t="s">
        <v>169</v>
      </c>
      <c r="B141" s="2" t="str">
        <f>IF(ISNA(MATCH(A141, Custodian_Trades!A:A, 0)), "Missing in Custodian", "Present")</f>
        <v>Present</v>
      </c>
      <c r="C141" s="2" t="str">
        <f>IFERROR(IF(VLOOKUP(A141, Custodian_Trades!A:E, 5, FALSE) = VLOOKUP(A141, Internal_Trades!A:E, 5, FALSE), "Match", "Mismatch"), "Not Found")</f>
        <v>Match</v>
      </c>
      <c r="D141" s="2" t="str">
        <f>IFERROR(IF(ABS(VLOOKUP(A141, Custodian_Trades!A:G, 7, FALSE) - VLOOKUP(A141, Internal_Trades!A:G, 7, FALSE)) &lt; 1, "Match", "Mismatch"), "Not Found")</f>
        <v>Match</v>
      </c>
    </row>
    <row r="142" spans="1:4" x14ac:dyDescent="0.3">
      <c r="A142" t="s">
        <v>170</v>
      </c>
      <c r="B142" s="2" t="str">
        <f>IF(ISNA(MATCH(A142, Custodian_Trades!A:A, 0)), "Missing in Custodian", "Present")</f>
        <v>Present</v>
      </c>
      <c r="C142" s="2" t="str">
        <f>IFERROR(IF(VLOOKUP(A142, Custodian_Trades!A:E, 5, FALSE) = VLOOKUP(A142, Internal_Trades!A:E, 5, FALSE), "Match", "Mismatch"), "Not Found")</f>
        <v>Match</v>
      </c>
      <c r="D142" s="2" t="str">
        <f>IFERROR(IF(ABS(VLOOKUP(A142, Custodian_Trades!A:G, 7, FALSE) - VLOOKUP(A142, Internal_Trades!A:G, 7, FALSE)) &lt; 1, "Match", "Mismatch"), "Not Found")</f>
        <v>Match</v>
      </c>
    </row>
    <row r="143" spans="1:4" x14ac:dyDescent="0.3">
      <c r="A143" t="s">
        <v>171</v>
      </c>
      <c r="B143" s="2" t="str">
        <f>IF(ISNA(MATCH(A143, Custodian_Trades!A:A, 0)), "Missing in Custodian", "Present")</f>
        <v>Present</v>
      </c>
      <c r="C143" s="2" t="str">
        <f>IFERROR(IF(VLOOKUP(A143, Custodian_Trades!A:E, 5, FALSE) = VLOOKUP(A143, Internal_Trades!A:E, 5, FALSE), "Match", "Mismatch"), "Not Found")</f>
        <v>Match</v>
      </c>
      <c r="D143" s="2" t="str">
        <f>IFERROR(IF(ABS(VLOOKUP(A143, Custodian_Trades!A:G, 7, FALSE) - VLOOKUP(A143, Internal_Trades!A:G, 7, FALSE)) &lt; 1, "Match", "Mismatch"), "Not Found")</f>
        <v>Match</v>
      </c>
    </row>
    <row r="144" spans="1:4" x14ac:dyDescent="0.3">
      <c r="A144" t="s">
        <v>172</v>
      </c>
      <c r="B144" s="2" t="str">
        <f>IF(ISNA(MATCH(A144, Custodian_Trades!A:A, 0)), "Missing in Custodian", "Present")</f>
        <v>Present</v>
      </c>
      <c r="C144" s="2" t="str">
        <f>IFERROR(IF(VLOOKUP(A144, Custodian_Trades!A:E, 5, FALSE) = VLOOKUP(A144, Internal_Trades!A:E, 5, FALSE), "Match", "Mismatch"), "Not Found")</f>
        <v>Match</v>
      </c>
      <c r="D144" s="2" t="str">
        <f>IFERROR(IF(ABS(VLOOKUP(A144, Custodian_Trades!A:G, 7, FALSE) - VLOOKUP(A144, Internal_Trades!A:G, 7, FALSE)) &lt; 1, "Match", "Mismatch"), "Not Found")</f>
        <v>Match</v>
      </c>
    </row>
    <row r="145" spans="1:4" x14ac:dyDescent="0.3">
      <c r="A145" t="s">
        <v>173</v>
      </c>
      <c r="B145" s="2" t="str">
        <f>IF(ISNA(MATCH(A145, Custodian_Trades!A:A, 0)), "Missing in Custodian", "Present")</f>
        <v>Present</v>
      </c>
      <c r="C145" s="2" t="str">
        <f>IFERROR(IF(VLOOKUP(A145, Custodian_Trades!A:E, 5, FALSE) = VLOOKUP(A145, Internal_Trades!A:E, 5, FALSE), "Match", "Mismatch"), "Not Found")</f>
        <v>Match</v>
      </c>
      <c r="D145" s="2" t="str">
        <f>IFERROR(IF(ABS(VLOOKUP(A145, Custodian_Trades!A:G, 7, FALSE) - VLOOKUP(A145, Internal_Trades!A:G, 7, FALSE)) &lt; 1, "Match", "Mismatch"), "Not Found")</f>
        <v>Match</v>
      </c>
    </row>
    <row r="146" spans="1:4" x14ac:dyDescent="0.3">
      <c r="A146" t="s">
        <v>174</v>
      </c>
      <c r="B146" s="2" t="str">
        <f>IF(ISNA(MATCH(A146, Custodian_Trades!A:A, 0)), "Missing in Custodian", "Present")</f>
        <v>Present</v>
      </c>
      <c r="C146" s="2" t="str">
        <f>IFERROR(IF(VLOOKUP(A146, Custodian_Trades!A:E, 5, FALSE) = VLOOKUP(A146, Internal_Trades!A:E, 5, FALSE), "Match", "Mismatch"), "Not Found")</f>
        <v>Match</v>
      </c>
      <c r="D146" s="2" t="str">
        <f>IFERROR(IF(ABS(VLOOKUP(A146, Custodian_Trades!A:G, 7, FALSE) - VLOOKUP(A146, Internal_Trades!A:G, 7, FALSE)) &lt; 1, "Match", "Mismatch"), "Not Found")</f>
        <v>Match</v>
      </c>
    </row>
    <row r="147" spans="1:4" x14ac:dyDescent="0.3">
      <c r="A147" t="s">
        <v>175</v>
      </c>
      <c r="B147" s="2" t="str">
        <f>IF(ISNA(MATCH(A147, Custodian_Trades!A:A, 0)), "Missing in Custodian", "Present")</f>
        <v>Present</v>
      </c>
      <c r="C147" s="2" t="str">
        <f>IFERROR(IF(VLOOKUP(A147, Custodian_Trades!A:E, 5, FALSE) = VLOOKUP(A147, Internal_Trades!A:E, 5, FALSE), "Match", "Mismatch"), "Not Found")</f>
        <v>Match</v>
      </c>
      <c r="D147" s="2" t="str">
        <f>IFERROR(IF(ABS(VLOOKUP(A147, Custodian_Trades!A:G, 7, FALSE) - VLOOKUP(A147, Internal_Trades!A:G, 7, FALSE)) &lt; 1, "Match", "Mismatch"), "Not Found")</f>
        <v>Match</v>
      </c>
    </row>
    <row r="148" spans="1:4" x14ac:dyDescent="0.3">
      <c r="A148" t="s">
        <v>176</v>
      </c>
      <c r="B148" s="2" t="str">
        <f>IF(ISNA(MATCH(A148, Custodian_Trades!A:A, 0)), "Missing in Custodian", "Present")</f>
        <v>Missing in Custodian</v>
      </c>
      <c r="C148" s="2" t="str">
        <f>IFERROR(IF(VLOOKUP(A148, Custodian_Trades!A:E, 5, FALSE) = VLOOKUP(A148, Internal_Trades!A:E, 5, FALSE), "Match", "Mismatch"), "Not Found")</f>
        <v>Not Found</v>
      </c>
      <c r="D148" s="2" t="str">
        <f>IFERROR(IF(ABS(VLOOKUP(A148, Custodian_Trades!A:G, 7, FALSE) - VLOOKUP(A148, Internal_Trades!A:G, 7, FALSE)) &lt; 1, "Match", "Mismatch"), "Not Found")</f>
        <v>Not Found</v>
      </c>
    </row>
    <row r="149" spans="1:4" x14ac:dyDescent="0.3">
      <c r="A149" t="s">
        <v>177</v>
      </c>
      <c r="B149" s="2" t="str">
        <f>IF(ISNA(MATCH(A149, Custodian_Trades!A:A, 0)), "Missing in Custodian", "Present")</f>
        <v>Missing in Custodian</v>
      </c>
      <c r="C149" s="2" t="str">
        <f>IFERROR(IF(VLOOKUP(A149, Custodian_Trades!A:E, 5, FALSE) = VLOOKUP(A149, Internal_Trades!A:E, 5, FALSE), "Match", "Mismatch"), "Not Found")</f>
        <v>Not Found</v>
      </c>
      <c r="D149" s="2" t="str">
        <f>IFERROR(IF(ABS(VLOOKUP(A149, Custodian_Trades!A:G, 7, FALSE) - VLOOKUP(A149, Internal_Trades!A:G, 7, FALSE)) &lt; 1, "Match", "Mismatch"), "Not Found")</f>
        <v>Not Found</v>
      </c>
    </row>
    <row r="150" spans="1:4" x14ac:dyDescent="0.3">
      <c r="A150" t="s">
        <v>178</v>
      </c>
      <c r="B150" s="2" t="str">
        <f>IF(ISNA(MATCH(A150, Custodian_Trades!A:A, 0)), "Missing in Custodian", "Present")</f>
        <v>Missing in Custodian</v>
      </c>
      <c r="C150" s="2" t="str">
        <f>IFERROR(IF(VLOOKUP(A150, Custodian_Trades!A:E, 5, FALSE) = VLOOKUP(A150, Internal_Trades!A:E, 5, FALSE), "Match", "Mismatch"), "Not Found")</f>
        <v>Not Found</v>
      </c>
      <c r="D150" s="2" t="str">
        <f>IFERROR(IF(ABS(VLOOKUP(A150, Custodian_Trades!A:G, 7, FALSE) - VLOOKUP(A150, Internal_Trades!A:G, 7, FALSE)) &lt; 1, "Match", "Mismatch"), "Not Found")</f>
        <v>Not Found</v>
      </c>
    </row>
    <row r="151" spans="1:4" x14ac:dyDescent="0.3">
      <c r="A151" t="s">
        <v>179</v>
      </c>
      <c r="B151" s="2" t="str">
        <f>IF(ISNA(MATCH(A151, Custodian_Trades!A:A, 0)), "Missing in Custodian", "Present")</f>
        <v>Present</v>
      </c>
      <c r="C151" s="2" t="str">
        <f>IFERROR(IF(VLOOKUP(A151, Custodian_Trades!A:E, 5, FALSE) = VLOOKUP(A151, Internal_Trades!A:E, 5, FALSE), "Match", "Mismatch"), "Not Found")</f>
        <v>Match</v>
      </c>
      <c r="D151" s="2" t="str">
        <f>IFERROR(IF(ABS(VLOOKUP(A151, Custodian_Trades!A:G, 7, FALSE) - VLOOKUP(A151, Internal_Trades!A:G, 7, FALSE)) &lt; 1, "Match", "Mismatch"), "Not Found")</f>
        <v>Match</v>
      </c>
    </row>
    <row r="152" spans="1:4" x14ac:dyDescent="0.3">
      <c r="A152" t="s">
        <v>180</v>
      </c>
      <c r="B152" s="2" t="str">
        <f>IF(ISNA(MATCH(A152, Custodian_Trades!A:A, 0)), "Missing in Custodian", "Present")</f>
        <v>Present</v>
      </c>
      <c r="C152" s="2" t="str">
        <f>IFERROR(IF(VLOOKUP(A152, Custodian_Trades!A:E, 5, FALSE) = VLOOKUP(A152, Internal_Trades!A:E, 5, FALSE), "Match", "Mismatch"), "Not Found")</f>
        <v>Match</v>
      </c>
      <c r="D152" s="2" t="str">
        <f>IFERROR(IF(ABS(VLOOKUP(A152, Custodian_Trades!A:G, 7, FALSE) - VLOOKUP(A152, Internal_Trades!A:G, 7, FALSE)) &lt; 1, "Match", "Mismatch"), "Not Found")</f>
        <v>Match</v>
      </c>
    </row>
    <row r="153" spans="1:4" x14ac:dyDescent="0.3">
      <c r="A153" t="s">
        <v>181</v>
      </c>
      <c r="B153" s="2" t="str">
        <f>IF(ISNA(MATCH(A153, Custodian_Trades!A:A, 0)), "Missing in Custodian", "Present")</f>
        <v>Present</v>
      </c>
      <c r="C153" s="2" t="str">
        <f>IFERROR(IF(VLOOKUP(A153, Custodian_Trades!A:E, 5, FALSE) = VLOOKUP(A153, Internal_Trades!A:E, 5, FALSE), "Match", "Mismatch"), "Not Found")</f>
        <v>Match</v>
      </c>
      <c r="D153" s="2" t="str">
        <f>IFERROR(IF(ABS(VLOOKUP(A153, Custodian_Trades!A:G, 7, FALSE) - VLOOKUP(A153, Internal_Trades!A:G, 7, FALSE)) &lt; 1, "Match", "Mismatch"), "Not Found")</f>
        <v>Match</v>
      </c>
    </row>
    <row r="154" spans="1:4" x14ac:dyDescent="0.3">
      <c r="A154" t="s">
        <v>182</v>
      </c>
      <c r="B154" s="2" t="str">
        <f>IF(ISNA(MATCH(A154, Custodian_Trades!A:A, 0)), "Missing in Custodian", "Present")</f>
        <v>Present</v>
      </c>
      <c r="C154" s="2" t="str">
        <f>IFERROR(IF(VLOOKUP(A154, Custodian_Trades!A:E, 5, FALSE) = VLOOKUP(A154, Internal_Trades!A:E, 5, FALSE), "Match", "Mismatch"), "Not Found")</f>
        <v>Match</v>
      </c>
      <c r="D154" s="2" t="str">
        <f>IFERROR(IF(ABS(VLOOKUP(A154, Custodian_Trades!A:G, 7, FALSE) - VLOOKUP(A154, Internal_Trades!A:G, 7, FALSE)) &lt; 1, "Match", "Mismatch"), "Not Found")</f>
        <v>Match</v>
      </c>
    </row>
    <row r="155" spans="1:4" x14ac:dyDescent="0.3">
      <c r="A155" t="s">
        <v>183</v>
      </c>
      <c r="B155" s="2" t="str">
        <f>IF(ISNA(MATCH(A155, Custodian_Trades!A:A, 0)), "Missing in Custodian", "Present")</f>
        <v>Present</v>
      </c>
      <c r="C155" s="2" t="str">
        <f>IFERROR(IF(VLOOKUP(A155, Custodian_Trades!A:E, 5, FALSE) = VLOOKUP(A155, Internal_Trades!A:E, 5, FALSE), "Match", "Mismatch"), "Not Found")</f>
        <v>Match</v>
      </c>
      <c r="D155" s="2" t="str">
        <f>IFERROR(IF(ABS(VLOOKUP(A155, Custodian_Trades!A:G, 7, FALSE) - VLOOKUP(A155, Internal_Trades!A:G, 7, FALSE)) &lt; 1, "Match", "Mismatch"), "Not Found")</f>
        <v>Mismatch</v>
      </c>
    </row>
    <row r="156" spans="1:4" x14ac:dyDescent="0.3">
      <c r="A156" t="s">
        <v>184</v>
      </c>
      <c r="B156" s="2" t="str">
        <f>IF(ISNA(MATCH(A156, Custodian_Trades!A:A, 0)), "Missing in Custodian", "Present")</f>
        <v>Present</v>
      </c>
      <c r="C156" s="2" t="str">
        <f>IFERROR(IF(VLOOKUP(A156, Custodian_Trades!A:E, 5, FALSE) = VLOOKUP(A156, Internal_Trades!A:E, 5, FALSE), "Match", "Mismatch"), "Not Found")</f>
        <v>Match</v>
      </c>
      <c r="D156" s="2" t="str">
        <f>IFERROR(IF(ABS(VLOOKUP(A156, Custodian_Trades!A:G, 7, FALSE) - VLOOKUP(A156, Internal_Trades!A:G, 7, FALSE)) &lt; 1, "Match", "Mismatch"), "Not Found")</f>
        <v>Match</v>
      </c>
    </row>
    <row r="157" spans="1:4" x14ac:dyDescent="0.3">
      <c r="A157" t="s">
        <v>185</v>
      </c>
      <c r="B157" s="2" t="str">
        <f>IF(ISNA(MATCH(A157, Custodian_Trades!A:A, 0)), "Missing in Custodian", "Present")</f>
        <v>Present</v>
      </c>
      <c r="C157" s="2" t="str">
        <f>IFERROR(IF(VLOOKUP(A157, Custodian_Trades!A:E, 5, FALSE) = VLOOKUP(A157, Internal_Trades!A:E, 5, FALSE), "Match", "Mismatch"), "Not Found")</f>
        <v>Match</v>
      </c>
      <c r="D157" s="2" t="str">
        <f>IFERROR(IF(ABS(VLOOKUP(A157, Custodian_Trades!A:G, 7, FALSE) - VLOOKUP(A157, Internal_Trades!A:G, 7, FALSE)) &lt; 1, "Match", "Mismatch"), "Not Found")</f>
        <v>Match</v>
      </c>
    </row>
    <row r="158" spans="1:4" x14ac:dyDescent="0.3">
      <c r="A158" t="s">
        <v>186</v>
      </c>
      <c r="B158" s="2" t="str">
        <f>IF(ISNA(MATCH(A158, Custodian_Trades!A:A, 0)), "Missing in Custodian", "Present")</f>
        <v>Present</v>
      </c>
      <c r="C158" s="2" t="str">
        <f>IFERROR(IF(VLOOKUP(A158, Custodian_Trades!A:E, 5, FALSE) = VLOOKUP(A158, Internal_Trades!A:E, 5, FALSE), "Match", "Mismatch"), "Not Found")</f>
        <v>Match</v>
      </c>
      <c r="D158" s="2" t="str">
        <f>IFERROR(IF(ABS(VLOOKUP(A158, Custodian_Trades!A:G, 7, FALSE) - VLOOKUP(A158, Internal_Trades!A:G, 7, FALSE)) &lt; 1, "Match", "Mismatch"), "Not Found")</f>
        <v>Match</v>
      </c>
    </row>
    <row r="159" spans="1:4" x14ac:dyDescent="0.3">
      <c r="A159" t="s">
        <v>187</v>
      </c>
      <c r="B159" s="2" t="str">
        <f>IF(ISNA(MATCH(A159, Custodian_Trades!A:A, 0)), "Missing in Custodian", "Present")</f>
        <v>Present</v>
      </c>
      <c r="C159" s="2" t="str">
        <f>IFERROR(IF(VLOOKUP(A159, Custodian_Trades!A:E, 5, FALSE) = VLOOKUP(A159, Internal_Trades!A:E, 5, FALSE), "Match", "Mismatch"), "Not Found")</f>
        <v>Match</v>
      </c>
      <c r="D159" s="2" t="str">
        <f>IFERROR(IF(ABS(VLOOKUP(A159, Custodian_Trades!A:G, 7, FALSE) - VLOOKUP(A159, Internal_Trades!A:G, 7, FALSE)) &lt; 1, "Match", "Mismatch"), "Not Found")</f>
        <v>Match</v>
      </c>
    </row>
    <row r="160" spans="1:4" x14ac:dyDescent="0.3">
      <c r="A160" t="s">
        <v>188</v>
      </c>
      <c r="B160" s="2" t="str">
        <f>IF(ISNA(MATCH(A160, Custodian_Trades!A:A, 0)), "Missing in Custodian", "Present")</f>
        <v>Present</v>
      </c>
      <c r="C160" s="2" t="str">
        <f>IFERROR(IF(VLOOKUP(A160, Custodian_Trades!A:E, 5, FALSE) = VLOOKUP(A160, Internal_Trades!A:E, 5, FALSE), "Match", "Mismatch"), "Not Found")</f>
        <v>Match</v>
      </c>
      <c r="D160" s="2" t="str">
        <f>IFERROR(IF(ABS(VLOOKUP(A160, Custodian_Trades!A:G, 7, FALSE) - VLOOKUP(A160, Internal_Trades!A:G, 7, FALSE)) &lt; 1, "Match", "Mismatch"), "Not Found")</f>
        <v>Match</v>
      </c>
    </row>
    <row r="161" spans="1:4" x14ac:dyDescent="0.3">
      <c r="A161" t="s">
        <v>189</v>
      </c>
      <c r="B161" s="2" t="str">
        <f>IF(ISNA(MATCH(A161, Custodian_Trades!A:A, 0)), "Missing in Custodian", "Present")</f>
        <v>Present</v>
      </c>
      <c r="C161" s="2" t="str">
        <f>IFERROR(IF(VLOOKUP(A161, Custodian_Trades!A:E, 5, FALSE) = VLOOKUP(A161, Internal_Trades!A:E, 5, FALSE), "Match", "Mismatch"), "Not Found")</f>
        <v>Match</v>
      </c>
      <c r="D161" s="2" t="str">
        <f>IFERROR(IF(ABS(VLOOKUP(A161, Custodian_Trades!A:G, 7, FALSE) - VLOOKUP(A161, Internal_Trades!A:G, 7, FALSE)) &lt; 1, "Match", "Mismatch"), "Not Found")</f>
        <v>Match</v>
      </c>
    </row>
    <row r="162" spans="1:4" x14ac:dyDescent="0.3">
      <c r="A162" t="s">
        <v>190</v>
      </c>
      <c r="B162" s="2" t="str">
        <f>IF(ISNA(MATCH(A162, Custodian_Trades!A:A, 0)), "Missing in Custodian", "Present")</f>
        <v>Present</v>
      </c>
      <c r="C162" s="2" t="str">
        <f>IFERROR(IF(VLOOKUP(A162, Custodian_Trades!A:E, 5, FALSE) = VLOOKUP(A162, Internal_Trades!A:E, 5, FALSE), "Match", "Mismatch"), "Not Found")</f>
        <v>Match</v>
      </c>
      <c r="D162" s="2" t="str">
        <f>IFERROR(IF(ABS(VLOOKUP(A162, Custodian_Trades!A:G, 7, FALSE) - VLOOKUP(A162, Internal_Trades!A:G, 7, FALSE)) &lt; 1, "Match", "Mismatch"), "Not Found")</f>
        <v>Match</v>
      </c>
    </row>
    <row r="163" spans="1:4" x14ac:dyDescent="0.3">
      <c r="A163" t="s">
        <v>191</v>
      </c>
      <c r="B163" s="2" t="str">
        <f>IF(ISNA(MATCH(A163, Custodian_Trades!A:A, 0)), "Missing in Custodian", "Present")</f>
        <v>Present</v>
      </c>
      <c r="C163" s="2" t="str">
        <f>IFERROR(IF(VLOOKUP(A163, Custodian_Trades!A:E, 5, FALSE) = VLOOKUP(A163, Internal_Trades!A:E, 5, FALSE), "Match", "Mismatch"), "Not Found")</f>
        <v>Match</v>
      </c>
      <c r="D163" s="2" t="str">
        <f>IFERROR(IF(ABS(VLOOKUP(A163, Custodian_Trades!A:G, 7, FALSE) - VLOOKUP(A163, Internal_Trades!A:G, 7, FALSE)) &lt; 1, "Match", "Mismatch"), "Not Found")</f>
        <v>Match</v>
      </c>
    </row>
    <row r="164" spans="1:4" x14ac:dyDescent="0.3">
      <c r="A164" t="s">
        <v>192</v>
      </c>
      <c r="B164" s="2" t="str">
        <f>IF(ISNA(MATCH(A164, Custodian_Trades!A:A, 0)), "Missing in Custodian", "Present")</f>
        <v>Present</v>
      </c>
      <c r="C164" s="2" t="str">
        <f>IFERROR(IF(VLOOKUP(A164, Custodian_Trades!A:E, 5, FALSE) = VLOOKUP(A164, Internal_Trades!A:E, 5, FALSE), "Match", "Mismatch"), "Not Found")</f>
        <v>Match</v>
      </c>
      <c r="D164" s="2" t="str">
        <f>IFERROR(IF(ABS(VLOOKUP(A164, Custodian_Trades!A:G, 7, FALSE) - VLOOKUP(A164, Internal_Trades!A:G, 7, FALSE)) &lt; 1, "Match", "Mismatch"), "Not Found")</f>
        <v>Match</v>
      </c>
    </row>
    <row r="165" spans="1:4" x14ac:dyDescent="0.3">
      <c r="A165" t="s">
        <v>193</v>
      </c>
      <c r="B165" s="2" t="str">
        <f>IF(ISNA(MATCH(A165, Custodian_Trades!A:A, 0)), "Missing in Custodian", "Present")</f>
        <v>Present</v>
      </c>
      <c r="C165" s="2" t="str">
        <f>IFERROR(IF(VLOOKUP(A165, Custodian_Trades!A:E, 5, FALSE) = VLOOKUP(A165, Internal_Trades!A:E, 5, FALSE), "Match", "Mismatch"), "Not Found")</f>
        <v>Match</v>
      </c>
      <c r="D165" s="2" t="str">
        <f>IFERROR(IF(ABS(VLOOKUP(A165, Custodian_Trades!A:G, 7, FALSE) - VLOOKUP(A165, Internal_Trades!A:G, 7, FALSE)) &lt; 1, "Match", "Mismatch"), "Not Found")</f>
        <v>Match</v>
      </c>
    </row>
    <row r="166" spans="1:4" x14ac:dyDescent="0.3">
      <c r="A166" t="s">
        <v>194</v>
      </c>
      <c r="B166" s="2" t="str">
        <f>IF(ISNA(MATCH(A166, Custodian_Trades!A:A, 0)), "Missing in Custodian", "Present")</f>
        <v>Present</v>
      </c>
      <c r="C166" s="2" t="str">
        <f>IFERROR(IF(VLOOKUP(A166, Custodian_Trades!A:E, 5, FALSE) = VLOOKUP(A166, Internal_Trades!A:E, 5, FALSE), "Match", "Mismatch"), "Not Found")</f>
        <v>Match</v>
      </c>
      <c r="D166" s="2" t="str">
        <f>IFERROR(IF(ABS(VLOOKUP(A166, Custodian_Trades!A:G, 7, FALSE) - VLOOKUP(A166, Internal_Trades!A:G, 7, FALSE)) &lt; 1, "Match", "Mismatch"), "Not Found")</f>
        <v>Match</v>
      </c>
    </row>
    <row r="167" spans="1:4" x14ac:dyDescent="0.3">
      <c r="A167" t="s">
        <v>195</v>
      </c>
      <c r="B167" s="2" t="str">
        <f>IF(ISNA(MATCH(A167, Custodian_Trades!A:A, 0)), "Missing in Custodian", "Present")</f>
        <v>Present</v>
      </c>
      <c r="C167" s="2" t="str">
        <f>IFERROR(IF(VLOOKUP(A167, Custodian_Trades!A:E, 5, FALSE) = VLOOKUP(A167, Internal_Trades!A:E, 5, FALSE), "Match", "Mismatch"), "Not Found")</f>
        <v>Match</v>
      </c>
      <c r="D167" s="2" t="str">
        <f>IFERROR(IF(ABS(VLOOKUP(A167, Custodian_Trades!A:G, 7, FALSE) - VLOOKUP(A167, Internal_Trades!A:G, 7, FALSE)) &lt; 1, "Match", "Mismatch"), "Not Found")</f>
        <v>Match</v>
      </c>
    </row>
    <row r="168" spans="1:4" x14ac:dyDescent="0.3">
      <c r="A168" t="s">
        <v>196</v>
      </c>
      <c r="B168" s="2" t="str">
        <f>IF(ISNA(MATCH(A168, Custodian_Trades!A:A, 0)), "Missing in Custodian", "Present")</f>
        <v>Present</v>
      </c>
      <c r="C168" s="2" t="str">
        <f>IFERROR(IF(VLOOKUP(A168, Custodian_Trades!A:E, 5, FALSE) = VLOOKUP(A168, Internal_Trades!A:E, 5, FALSE), "Match", "Mismatch"), "Not Found")</f>
        <v>Match</v>
      </c>
      <c r="D168" s="2" t="str">
        <f>IFERROR(IF(ABS(VLOOKUP(A168, Custodian_Trades!A:G, 7, FALSE) - VLOOKUP(A168, Internal_Trades!A:G, 7, FALSE)) &lt; 1, "Match", "Mismatch"), "Not Found")</f>
        <v>Match</v>
      </c>
    </row>
    <row r="169" spans="1:4" x14ac:dyDescent="0.3">
      <c r="A169" t="s">
        <v>197</v>
      </c>
      <c r="B169" s="2" t="str">
        <f>IF(ISNA(MATCH(A169, Custodian_Trades!A:A, 0)), "Missing in Custodian", "Present")</f>
        <v>Present</v>
      </c>
      <c r="C169" s="2" t="str">
        <f>IFERROR(IF(VLOOKUP(A169, Custodian_Trades!A:E, 5, FALSE) = VLOOKUP(A169, Internal_Trades!A:E, 5, FALSE), "Match", "Mismatch"), "Not Found")</f>
        <v>Match</v>
      </c>
      <c r="D169" s="2" t="str">
        <f>IFERROR(IF(ABS(VLOOKUP(A169, Custodian_Trades!A:G, 7, FALSE) - VLOOKUP(A169, Internal_Trades!A:G, 7, FALSE)) &lt; 1, "Match", "Mismatch"), "Not Found")</f>
        <v>Match</v>
      </c>
    </row>
    <row r="170" spans="1:4" x14ac:dyDescent="0.3">
      <c r="A170" t="s">
        <v>198</v>
      </c>
      <c r="B170" s="2" t="str">
        <f>IF(ISNA(MATCH(A170, Custodian_Trades!A:A, 0)), "Missing in Custodian", "Present")</f>
        <v>Present</v>
      </c>
      <c r="C170" s="2" t="str">
        <f>IFERROR(IF(VLOOKUP(A170, Custodian_Trades!A:E, 5, FALSE) = VLOOKUP(A170, Internal_Trades!A:E, 5, FALSE), "Match", "Mismatch"), "Not Found")</f>
        <v>Match</v>
      </c>
      <c r="D170" s="2" t="str">
        <f>IFERROR(IF(ABS(VLOOKUP(A170, Custodian_Trades!A:G, 7, FALSE) - VLOOKUP(A170, Internal_Trades!A:G, 7, FALSE)) &lt; 1, "Match", "Mismatch"), "Not Found")</f>
        <v>Match</v>
      </c>
    </row>
    <row r="171" spans="1:4" x14ac:dyDescent="0.3">
      <c r="A171" t="s">
        <v>199</v>
      </c>
      <c r="B171" s="2" t="str">
        <f>IF(ISNA(MATCH(A171, Custodian_Trades!A:A, 0)), "Missing in Custodian", "Present")</f>
        <v>Present</v>
      </c>
      <c r="C171" s="2" t="str">
        <f>IFERROR(IF(VLOOKUP(A171, Custodian_Trades!A:E, 5, FALSE) = VLOOKUP(A171, Internal_Trades!A:E, 5, FALSE), "Match", "Mismatch"), "Not Found")</f>
        <v>Match</v>
      </c>
      <c r="D171" s="2" t="str">
        <f>IFERROR(IF(ABS(VLOOKUP(A171, Custodian_Trades!A:G, 7, FALSE) - VLOOKUP(A171, Internal_Trades!A:G, 7, FALSE)) &lt; 1, "Match", "Mismatch"), "Not Found")</f>
        <v>Match</v>
      </c>
    </row>
    <row r="172" spans="1:4" x14ac:dyDescent="0.3">
      <c r="A172" t="s">
        <v>200</v>
      </c>
      <c r="B172" s="2" t="str">
        <f>IF(ISNA(MATCH(A172, Custodian_Trades!A:A, 0)), "Missing in Custodian", "Present")</f>
        <v>Present</v>
      </c>
      <c r="C172" s="2" t="str">
        <f>IFERROR(IF(VLOOKUP(A172, Custodian_Trades!A:E, 5, FALSE) = VLOOKUP(A172, Internal_Trades!A:E, 5, FALSE), "Match", "Mismatch"), "Not Found")</f>
        <v>Match</v>
      </c>
      <c r="D172" s="2" t="str">
        <f>IFERROR(IF(ABS(VLOOKUP(A172, Custodian_Trades!A:G, 7, FALSE) - VLOOKUP(A172, Internal_Trades!A:G, 7, FALSE)) &lt; 1, "Match", "Mismatch"), "Not Found")</f>
        <v>Match</v>
      </c>
    </row>
    <row r="173" spans="1:4" x14ac:dyDescent="0.3">
      <c r="A173" t="s">
        <v>201</v>
      </c>
      <c r="B173" s="2" t="str">
        <f>IF(ISNA(MATCH(A173, Custodian_Trades!A:A, 0)), "Missing in Custodian", "Present")</f>
        <v>Present</v>
      </c>
      <c r="C173" s="2" t="str">
        <f>IFERROR(IF(VLOOKUP(A173, Custodian_Trades!A:E, 5, FALSE) = VLOOKUP(A173, Internal_Trades!A:E, 5, FALSE), "Match", "Mismatch"), "Not Found")</f>
        <v>Match</v>
      </c>
      <c r="D173" s="2" t="str">
        <f>IFERROR(IF(ABS(VLOOKUP(A173, Custodian_Trades!A:G, 7, FALSE) - VLOOKUP(A173, Internal_Trades!A:G, 7, FALSE)) &lt; 1, "Match", "Mismatch"), "Not Found")</f>
        <v>Match</v>
      </c>
    </row>
    <row r="174" spans="1:4" x14ac:dyDescent="0.3">
      <c r="A174" t="s">
        <v>202</v>
      </c>
      <c r="B174" s="2" t="str">
        <f>IF(ISNA(MATCH(A174, Custodian_Trades!A:A, 0)), "Missing in Custodian", "Present")</f>
        <v>Present</v>
      </c>
      <c r="C174" s="2" t="str">
        <f>IFERROR(IF(VLOOKUP(A174, Custodian_Trades!A:E, 5, FALSE) = VLOOKUP(A174, Internal_Trades!A:E, 5, FALSE), "Match", "Mismatch"), "Not Found")</f>
        <v>Match</v>
      </c>
      <c r="D174" s="2" t="str">
        <f>IFERROR(IF(ABS(VLOOKUP(A174, Custodian_Trades!A:G, 7, FALSE) - VLOOKUP(A174, Internal_Trades!A:G, 7, FALSE)) &lt; 1, "Match", "Mismatch"), "Not Found")</f>
        <v>Match</v>
      </c>
    </row>
    <row r="175" spans="1:4" x14ac:dyDescent="0.3">
      <c r="A175" t="s">
        <v>203</v>
      </c>
      <c r="B175" s="2" t="str">
        <f>IF(ISNA(MATCH(A175, Custodian_Trades!A:A, 0)), "Missing in Custodian", "Present")</f>
        <v>Present</v>
      </c>
      <c r="C175" s="2" t="str">
        <f>IFERROR(IF(VLOOKUP(A175, Custodian_Trades!A:E, 5, FALSE) = VLOOKUP(A175, Internal_Trades!A:E, 5, FALSE), "Match", "Mismatch"), "Not Found")</f>
        <v>Match</v>
      </c>
      <c r="D175" s="2" t="str">
        <f>IFERROR(IF(ABS(VLOOKUP(A175, Custodian_Trades!A:G, 7, FALSE) - VLOOKUP(A175, Internal_Trades!A:G, 7, FALSE)) &lt; 1, "Match", "Mismatch"), "Not Found")</f>
        <v>Match</v>
      </c>
    </row>
    <row r="176" spans="1:4" x14ac:dyDescent="0.3">
      <c r="A176" t="s">
        <v>204</v>
      </c>
      <c r="B176" s="2" t="str">
        <f>IF(ISNA(MATCH(A176, Custodian_Trades!A:A, 0)), "Missing in Custodian", "Present")</f>
        <v>Present</v>
      </c>
      <c r="C176" s="2" t="str">
        <f>IFERROR(IF(VLOOKUP(A176, Custodian_Trades!A:E, 5, FALSE) = VLOOKUP(A176, Internal_Trades!A:E, 5, FALSE), "Match", "Mismatch"), "Not Found")</f>
        <v>Match</v>
      </c>
      <c r="D176" s="2" t="str">
        <f>IFERROR(IF(ABS(VLOOKUP(A176, Custodian_Trades!A:G, 7, FALSE) - VLOOKUP(A176, Internal_Trades!A:G, 7, FALSE)) &lt; 1, "Match", "Mismatch"), "Not Found")</f>
        <v>Match</v>
      </c>
    </row>
    <row r="177" spans="1:4" x14ac:dyDescent="0.3">
      <c r="A177" t="s">
        <v>205</v>
      </c>
      <c r="B177" s="2" t="str">
        <f>IF(ISNA(MATCH(A177, Custodian_Trades!A:A, 0)), "Missing in Custodian", "Present")</f>
        <v>Present</v>
      </c>
      <c r="C177" s="2" t="str">
        <f>IFERROR(IF(VLOOKUP(A177, Custodian_Trades!A:E, 5, FALSE) = VLOOKUP(A177, Internal_Trades!A:E, 5, FALSE), "Match", "Mismatch"), "Not Found")</f>
        <v>Match</v>
      </c>
      <c r="D177" s="2" t="str">
        <f>IFERROR(IF(ABS(VLOOKUP(A177, Custodian_Trades!A:G, 7, FALSE) - VLOOKUP(A177, Internal_Trades!A:G, 7, FALSE)) &lt; 1, "Match", "Mismatch"), "Not Found")</f>
        <v>Match</v>
      </c>
    </row>
    <row r="178" spans="1:4" x14ac:dyDescent="0.3">
      <c r="A178" t="s">
        <v>206</v>
      </c>
      <c r="B178" s="2" t="str">
        <f>IF(ISNA(MATCH(A178, Custodian_Trades!A:A, 0)), "Missing in Custodian", "Present")</f>
        <v>Present</v>
      </c>
      <c r="C178" s="2" t="str">
        <f>IFERROR(IF(VLOOKUP(A178, Custodian_Trades!A:E, 5, FALSE) = VLOOKUP(A178, Internal_Trades!A:E, 5, FALSE), "Match", "Mismatch"), "Not Found")</f>
        <v>Match</v>
      </c>
      <c r="D178" s="2" t="str">
        <f>IFERROR(IF(ABS(VLOOKUP(A178, Custodian_Trades!A:G, 7, FALSE) - VLOOKUP(A178, Internal_Trades!A:G, 7, FALSE)) &lt; 1, "Match", "Mismatch"), "Not Found")</f>
        <v>Match</v>
      </c>
    </row>
    <row r="179" spans="1:4" x14ac:dyDescent="0.3">
      <c r="A179" t="s">
        <v>207</v>
      </c>
      <c r="B179" s="2" t="str">
        <f>IF(ISNA(MATCH(A179, Custodian_Trades!A:A, 0)), "Missing in Custodian", "Present")</f>
        <v>Present</v>
      </c>
      <c r="C179" s="2" t="str">
        <f>IFERROR(IF(VLOOKUP(A179, Custodian_Trades!A:E, 5, FALSE) = VLOOKUP(A179, Internal_Trades!A:E, 5, FALSE), "Match", "Mismatch"), "Not Found")</f>
        <v>Match</v>
      </c>
      <c r="D179" s="2" t="str">
        <f>IFERROR(IF(ABS(VLOOKUP(A179, Custodian_Trades!A:G, 7, FALSE) - VLOOKUP(A179, Internal_Trades!A:G, 7, FALSE)) &lt; 1, "Match", "Mismatch"), "Not Found")</f>
        <v>Match</v>
      </c>
    </row>
    <row r="180" spans="1:4" x14ac:dyDescent="0.3">
      <c r="A180" t="s">
        <v>208</v>
      </c>
      <c r="B180" s="2" t="str">
        <f>IF(ISNA(MATCH(A180, Custodian_Trades!A:A, 0)), "Missing in Custodian", "Present")</f>
        <v>Present</v>
      </c>
      <c r="C180" s="2" t="str">
        <f>IFERROR(IF(VLOOKUP(A180, Custodian_Trades!A:E, 5, FALSE) = VLOOKUP(A180, Internal_Trades!A:E, 5, FALSE), "Match", "Mismatch"), "Not Found")</f>
        <v>Match</v>
      </c>
      <c r="D180" s="2" t="str">
        <f>IFERROR(IF(ABS(VLOOKUP(A180, Custodian_Trades!A:G, 7, FALSE) - VLOOKUP(A180, Internal_Trades!A:G, 7, FALSE)) &lt; 1, "Match", "Mismatch"), "Not Found")</f>
        <v>Match</v>
      </c>
    </row>
    <row r="181" spans="1:4" x14ac:dyDescent="0.3">
      <c r="A181" t="s">
        <v>209</v>
      </c>
      <c r="B181" s="2" t="str">
        <f>IF(ISNA(MATCH(A181, Custodian_Trades!A:A, 0)), "Missing in Custodian", "Present")</f>
        <v>Present</v>
      </c>
      <c r="C181" s="2" t="str">
        <f>IFERROR(IF(VLOOKUP(A181, Custodian_Trades!A:E, 5, FALSE) = VLOOKUP(A181, Internal_Trades!A:E, 5, FALSE), "Match", "Mismatch"), "Not Found")</f>
        <v>Match</v>
      </c>
      <c r="D181" s="2" t="str">
        <f>IFERROR(IF(ABS(VLOOKUP(A181, Custodian_Trades!A:G, 7, FALSE) - VLOOKUP(A181, Internal_Trades!A:G, 7, FALSE)) &lt; 1, "Match", "Mismatch"), "Not Found")</f>
        <v>Match</v>
      </c>
    </row>
    <row r="182" spans="1:4" x14ac:dyDescent="0.3">
      <c r="A182" t="s">
        <v>210</v>
      </c>
      <c r="B182" s="2" t="str">
        <f>IF(ISNA(MATCH(A182, Custodian_Trades!A:A, 0)), "Missing in Custodian", "Present")</f>
        <v>Present</v>
      </c>
      <c r="C182" s="2" t="str">
        <f>IFERROR(IF(VLOOKUP(A182, Custodian_Trades!A:E, 5, FALSE) = VLOOKUP(A182, Internal_Trades!A:E, 5, FALSE), "Match", "Mismatch"), "Not Found")</f>
        <v>Match</v>
      </c>
      <c r="D182" s="2" t="str">
        <f>IFERROR(IF(ABS(VLOOKUP(A182, Custodian_Trades!A:G, 7, FALSE) - VLOOKUP(A182, Internal_Trades!A:G, 7, FALSE)) &lt; 1, "Match", "Mismatch"), "Not Found")</f>
        <v>Match</v>
      </c>
    </row>
    <row r="183" spans="1:4" x14ac:dyDescent="0.3">
      <c r="A183" t="s">
        <v>211</v>
      </c>
      <c r="B183" s="2" t="str">
        <f>IF(ISNA(MATCH(A183, Custodian_Trades!A:A, 0)), "Missing in Custodian", "Present")</f>
        <v>Missing in Custodian</v>
      </c>
      <c r="C183" s="2" t="str">
        <f>IFERROR(IF(VLOOKUP(A183, Custodian_Trades!A:E, 5, FALSE) = VLOOKUP(A183, Internal_Trades!A:E, 5, FALSE), "Match", "Mismatch"), "Not Found")</f>
        <v>Not Found</v>
      </c>
      <c r="D183" s="2" t="str">
        <f>IFERROR(IF(ABS(VLOOKUP(A183, Custodian_Trades!A:G, 7, FALSE) - VLOOKUP(A183, Internal_Trades!A:G, 7, FALSE)) &lt; 1, "Match", "Mismatch"), "Not Found")</f>
        <v>Not Found</v>
      </c>
    </row>
    <row r="184" spans="1:4" x14ac:dyDescent="0.3">
      <c r="A184" t="s">
        <v>212</v>
      </c>
      <c r="B184" s="2" t="str">
        <f>IF(ISNA(MATCH(A184, Custodian_Trades!A:A, 0)), "Missing in Custodian", "Present")</f>
        <v>Present</v>
      </c>
      <c r="C184" s="2" t="str">
        <f>IFERROR(IF(VLOOKUP(A184, Custodian_Trades!A:E, 5, FALSE) = VLOOKUP(A184, Internal_Trades!A:E, 5, FALSE), "Match", "Mismatch"), "Not Found")</f>
        <v>Match</v>
      </c>
      <c r="D184" s="2" t="str">
        <f>IFERROR(IF(ABS(VLOOKUP(A184, Custodian_Trades!A:G, 7, FALSE) - VLOOKUP(A184, Internal_Trades!A:G, 7, FALSE)) &lt; 1, "Match", "Mismatch"), "Not Found")</f>
        <v>Match</v>
      </c>
    </row>
    <row r="185" spans="1:4" x14ac:dyDescent="0.3">
      <c r="A185" t="s">
        <v>213</v>
      </c>
      <c r="B185" s="2" t="str">
        <f>IF(ISNA(MATCH(A185, Custodian_Trades!A:A, 0)), "Missing in Custodian", "Present")</f>
        <v>Present</v>
      </c>
      <c r="C185" s="2" t="str">
        <f>IFERROR(IF(VLOOKUP(A185, Custodian_Trades!A:E, 5, FALSE) = VLOOKUP(A185, Internal_Trades!A:E, 5, FALSE), "Match", "Mismatch"), "Not Found")</f>
        <v>Match</v>
      </c>
      <c r="D185" s="2" t="str">
        <f>IFERROR(IF(ABS(VLOOKUP(A185, Custodian_Trades!A:G, 7, FALSE) - VLOOKUP(A185, Internal_Trades!A:G, 7, FALSE)) &lt; 1, "Match", "Mismatch"), "Not Found")</f>
        <v>Match</v>
      </c>
    </row>
    <row r="186" spans="1:4" x14ac:dyDescent="0.3">
      <c r="A186" t="s">
        <v>214</v>
      </c>
      <c r="B186" s="2" t="str">
        <f>IF(ISNA(MATCH(A186, Custodian_Trades!A:A, 0)), "Missing in Custodian", "Present")</f>
        <v>Present</v>
      </c>
      <c r="C186" s="2" t="str">
        <f>IFERROR(IF(VLOOKUP(A186, Custodian_Trades!A:E, 5, FALSE) = VLOOKUP(A186, Internal_Trades!A:E, 5, FALSE), "Match", "Mismatch"), "Not Found")</f>
        <v>Match</v>
      </c>
      <c r="D186" s="2" t="str">
        <f>IFERROR(IF(ABS(VLOOKUP(A186, Custodian_Trades!A:G, 7, FALSE) - VLOOKUP(A186, Internal_Trades!A:G, 7, FALSE)) &lt; 1, "Match", "Mismatch"), "Not Found")</f>
        <v>Match</v>
      </c>
    </row>
    <row r="187" spans="1:4" x14ac:dyDescent="0.3">
      <c r="A187" t="s">
        <v>215</v>
      </c>
      <c r="B187" s="2" t="str">
        <f>IF(ISNA(MATCH(A187, Custodian_Trades!A:A, 0)), "Missing in Custodian", "Present")</f>
        <v>Present</v>
      </c>
      <c r="C187" s="2" t="str">
        <f>IFERROR(IF(VLOOKUP(A187, Custodian_Trades!A:E, 5, FALSE) = VLOOKUP(A187, Internal_Trades!A:E, 5, FALSE), "Match", "Mismatch"), "Not Found")</f>
        <v>Match</v>
      </c>
      <c r="D187" s="2" t="str">
        <f>IFERROR(IF(ABS(VLOOKUP(A187, Custodian_Trades!A:G, 7, FALSE) - VLOOKUP(A187, Internal_Trades!A:G, 7, FALSE)) &lt; 1, "Match", "Mismatch"), "Not Found")</f>
        <v>Match</v>
      </c>
    </row>
    <row r="188" spans="1:4" x14ac:dyDescent="0.3">
      <c r="A188" t="s">
        <v>216</v>
      </c>
      <c r="B188" s="2" t="str">
        <f>IF(ISNA(MATCH(A188, Custodian_Trades!A:A, 0)), "Missing in Custodian", "Present")</f>
        <v>Present</v>
      </c>
      <c r="C188" s="2" t="str">
        <f>IFERROR(IF(VLOOKUP(A188, Custodian_Trades!A:E, 5, FALSE) = VLOOKUP(A188, Internal_Trades!A:E, 5, FALSE), "Match", "Mismatch"), "Not Found")</f>
        <v>Match</v>
      </c>
      <c r="D188" s="2" t="str">
        <f>IFERROR(IF(ABS(VLOOKUP(A188, Custodian_Trades!A:G, 7, FALSE) - VLOOKUP(A188, Internal_Trades!A:G, 7, FALSE)) &lt; 1, "Match", "Mismatch"), "Not Found")</f>
        <v>Match</v>
      </c>
    </row>
    <row r="189" spans="1:4" x14ac:dyDescent="0.3">
      <c r="A189" t="s">
        <v>217</v>
      </c>
      <c r="B189" s="2" t="str">
        <f>IF(ISNA(MATCH(A189, Custodian_Trades!A:A, 0)), "Missing in Custodian", "Present")</f>
        <v>Present</v>
      </c>
      <c r="C189" s="2" t="str">
        <f>IFERROR(IF(VLOOKUP(A189, Custodian_Trades!A:E, 5, FALSE) = VLOOKUP(A189, Internal_Trades!A:E, 5, FALSE), "Match", "Mismatch"), "Not Found")</f>
        <v>Match</v>
      </c>
      <c r="D189" s="2" t="str">
        <f>IFERROR(IF(ABS(VLOOKUP(A189, Custodian_Trades!A:G, 7, FALSE) - VLOOKUP(A189, Internal_Trades!A:G, 7, FALSE)) &lt; 1, "Match", "Mismatch"), "Not Found")</f>
        <v>Match</v>
      </c>
    </row>
    <row r="190" spans="1:4" x14ac:dyDescent="0.3">
      <c r="A190" t="s">
        <v>218</v>
      </c>
      <c r="B190" s="2" t="str">
        <f>IF(ISNA(MATCH(A190, Custodian_Trades!A:A, 0)), "Missing in Custodian", "Present")</f>
        <v>Present</v>
      </c>
      <c r="C190" s="2" t="str">
        <f>IFERROR(IF(VLOOKUP(A190, Custodian_Trades!A:E, 5, FALSE) = VLOOKUP(A190, Internal_Trades!A:E, 5, FALSE), "Match", "Mismatch"), "Not Found")</f>
        <v>Match</v>
      </c>
      <c r="D190" s="2" t="str">
        <f>IFERROR(IF(ABS(VLOOKUP(A190, Custodian_Trades!A:G, 7, FALSE) - VLOOKUP(A190, Internal_Trades!A:G, 7, FALSE)) &lt; 1, "Match", "Mismatch"), "Not Found")</f>
        <v>Match</v>
      </c>
    </row>
    <row r="191" spans="1:4" x14ac:dyDescent="0.3">
      <c r="A191" t="s">
        <v>219</v>
      </c>
      <c r="B191" s="2" t="str">
        <f>IF(ISNA(MATCH(A191, Custodian_Trades!A:A, 0)), "Missing in Custodian", "Present")</f>
        <v>Present</v>
      </c>
      <c r="C191" s="2" t="str">
        <f>IFERROR(IF(VLOOKUP(A191, Custodian_Trades!A:E, 5, FALSE) = VLOOKUP(A191, Internal_Trades!A:E, 5, FALSE), "Match", "Mismatch"), "Not Found")</f>
        <v>Mismatch</v>
      </c>
      <c r="D191" s="2" t="str">
        <f>IFERROR(IF(ABS(VLOOKUP(A191, Custodian_Trades!A:G, 7, FALSE) - VLOOKUP(A191, Internal_Trades!A:G, 7, FALSE)) &lt; 1, "Match", "Mismatch"), "Not Found")</f>
        <v>Match</v>
      </c>
    </row>
    <row r="192" spans="1:4" x14ac:dyDescent="0.3">
      <c r="A192" t="s">
        <v>220</v>
      </c>
      <c r="B192" s="2" t="str">
        <f>IF(ISNA(MATCH(A192, Custodian_Trades!A:A, 0)), "Missing in Custodian", "Present")</f>
        <v>Present</v>
      </c>
      <c r="C192" s="2" t="str">
        <f>IFERROR(IF(VLOOKUP(A192, Custodian_Trades!A:E, 5, FALSE) = VLOOKUP(A192, Internal_Trades!A:E, 5, FALSE), "Match", "Mismatch"), "Not Found")</f>
        <v>Match</v>
      </c>
      <c r="D192" s="2" t="str">
        <f>IFERROR(IF(ABS(VLOOKUP(A192, Custodian_Trades!A:G, 7, FALSE) - VLOOKUP(A192, Internal_Trades!A:G, 7, FALSE)) &lt; 1, "Match", "Mismatch"), "Not Found")</f>
        <v>Match</v>
      </c>
    </row>
    <row r="193" spans="1:4" x14ac:dyDescent="0.3">
      <c r="A193" t="s">
        <v>221</v>
      </c>
      <c r="B193" s="2" t="str">
        <f>IF(ISNA(MATCH(A193, Custodian_Trades!A:A, 0)), "Missing in Custodian", "Present")</f>
        <v>Present</v>
      </c>
      <c r="C193" s="2" t="str">
        <f>IFERROR(IF(VLOOKUP(A193, Custodian_Trades!A:E, 5, FALSE) = VLOOKUP(A193, Internal_Trades!A:E, 5, FALSE), "Match", "Mismatch"), "Not Found")</f>
        <v>Match</v>
      </c>
      <c r="D193" s="2" t="str">
        <f>IFERROR(IF(ABS(VLOOKUP(A193, Custodian_Trades!A:G, 7, FALSE) - VLOOKUP(A193, Internal_Trades!A:G, 7, FALSE)) &lt; 1, "Match", "Mismatch"), "Not Found")</f>
        <v>Match</v>
      </c>
    </row>
    <row r="194" spans="1:4" x14ac:dyDescent="0.3">
      <c r="A194" t="s">
        <v>222</v>
      </c>
      <c r="B194" s="2" t="str">
        <f>IF(ISNA(MATCH(A194, Custodian_Trades!A:A, 0)), "Missing in Custodian", "Present")</f>
        <v>Present</v>
      </c>
      <c r="C194" s="2" t="str">
        <f>IFERROR(IF(VLOOKUP(A194, Custodian_Trades!A:E, 5, FALSE) = VLOOKUP(A194, Internal_Trades!A:E, 5, FALSE), "Match", "Mismatch"), "Not Found")</f>
        <v>Match</v>
      </c>
      <c r="D194" s="2" t="str">
        <f>IFERROR(IF(ABS(VLOOKUP(A194, Custodian_Trades!A:G, 7, FALSE) - VLOOKUP(A194, Internal_Trades!A:G, 7, FALSE)) &lt; 1, "Match", "Mismatch"), "Not Found")</f>
        <v>Match</v>
      </c>
    </row>
    <row r="195" spans="1:4" x14ac:dyDescent="0.3">
      <c r="A195" t="s">
        <v>223</v>
      </c>
      <c r="B195" s="2" t="str">
        <f>IF(ISNA(MATCH(A195, Custodian_Trades!A:A, 0)), "Missing in Custodian", "Present")</f>
        <v>Present</v>
      </c>
      <c r="C195" s="2" t="str">
        <f>IFERROR(IF(VLOOKUP(A195, Custodian_Trades!A:E, 5, FALSE) = VLOOKUP(A195, Internal_Trades!A:E, 5, FALSE), "Match", "Mismatch"), "Not Found")</f>
        <v>Match</v>
      </c>
      <c r="D195" s="2" t="str">
        <f>IFERROR(IF(ABS(VLOOKUP(A195, Custodian_Trades!A:G, 7, FALSE) - VLOOKUP(A195, Internal_Trades!A:G, 7, FALSE)) &lt; 1, "Match", "Mismatch"), "Not Found")</f>
        <v>Match</v>
      </c>
    </row>
    <row r="196" spans="1:4" x14ac:dyDescent="0.3">
      <c r="A196" t="s">
        <v>224</v>
      </c>
      <c r="B196" s="2" t="str">
        <f>IF(ISNA(MATCH(A196, Custodian_Trades!A:A, 0)), "Missing in Custodian", "Present")</f>
        <v>Present</v>
      </c>
      <c r="C196" s="2" t="str">
        <f>IFERROR(IF(VLOOKUP(A196, Custodian_Trades!A:E, 5, FALSE) = VLOOKUP(A196, Internal_Trades!A:E, 5, FALSE), "Match", "Mismatch"), "Not Found")</f>
        <v>Match</v>
      </c>
      <c r="D196" s="2" t="str">
        <f>IFERROR(IF(ABS(VLOOKUP(A196, Custodian_Trades!A:G, 7, FALSE) - VLOOKUP(A196, Internal_Trades!A:G, 7, FALSE)) &lt; 1, "Match", "Mismatch"), "Not Found")</f>
        <v>Match</v>
      </c>
    </row>
    <row r="197" spans="1:4" x14ac:dyDescent="0.3">
      <c r="A197" t="s">
        <v>225</v>
      </c>
      <c r="B197" s="2" t="str">
        <f>IF(ISNA(MATCH(A197, Custodian_Trades!A:A, 0)), "Missing in Custodian", "Present")</f>
        <v>Present</v>
      </c>
      <c r="C197" s="2" t="str">
        <f>IFERROR(IF(VLOOKUP(A197, Custodian_Trades!A:E, 5, FALSE) = VLOOKUP(A197, Internal_Trades!A:E, 5, FALSE), "Match", "Mismatch"), "Not Found")</f>
        <v>Match</v>
      </c>
      <c r="D197" s="2" t="str">
        <f>IFERROR(IF(ABS(VLOOKUP(A197, Custodian_Trades!A:G, 7, FALSE) - VLOOKUP(A197, Internal_Trades!A:G, 7, FALSE)) &lt; 1, "Match", "Mismatch"), "Not Found")</f>
        <v>Match</v>
      </c>
    </row>
    <row r="198" spans="1:4" x14ac:dyDescent="0.3">
      <c r="A198" t="s">
        <v>226</v>
      </c>
      <c r="B198" s="2" t="str">
        <f>IF(ISNA(MATCH(A198, Custodian_Trades!A:A, 0)), "Missing in Custodian", "Present")</f>
        <v>Present</v>
      </c>
      <c r="C198" s="2" t="str">
        <f>IFERROR(IF(VLOOKUP(A198, Custodian_Trades!A:E, 5, FALSE) = VLOOKUP(A198, Internal_Trades!A:E, 5, FALSE), "Match", "Mismatch"), "Not Found")</f>
        <v>Match</v>
      </c>
      <c r="D198" s="2" t="str">
        <f>IFERROR(IF(ABS(VLOOKUP(A198, Custodian_Trades!A:G, 7, FALSE) - VLOOKUP(A198, Internal_Trades!A:G, 7, FALSE)) &lt; 1, "Match", "Mismatch"), "Not Found")</f>
        <v>Match</v>
      </c>
    </row>
    <row r="199" spans="1:4" x14ac:dyDescent="0.3">
      <c r="A199" t="s">
        <v>227</v>
      </c>
      <c r="B199" s="2" t="str">
        <f>IF(ISNA(MATCH(A199, Custodian_Trades!A:A, 0)), "Missing in Custodian", "Present")</f>
        <v>Present</v>
      </c>
      <c r="C199" s="2" t="str">
        <f>IFERROR(IF(VLOOKUP(A199, Custodian_Trades!A:E, 5, FALSE) = VLOOKUP(A199, Internal_Trades!A:E, 5, FALSE), "Match", "Mismatch"), "Not Found")</f>
        <v>Match</v>
      </c>
      <c r="D199" s="2" t="str">
        <f>IFERROR(IF(ABS(VLOOKUP(A199, Custodian_Trades!A:G, 7, FALSE) - VLOOKUP(A199, Internal_Trades!A:G, 7, FALSE)) &lt; 1, "Match", "Mismatch"), "Not Found")</f>
        <v>Match</v>
      </c>
    </row>
    <row r="200" spans="1:4" x14ac:dyDescent="0.3">
      <c r="A200" t="s">
        <v>228</v>
      </c>
      <c r="B200" s="2" t="str">
        <f>IF(ISNA(MATCH(A200, Custodian_Trades!A:A, 0)), "Missing in Custodian", "Present")</f>
        <v>Present</v>
      </c>
      <c r="C200" s="2" t="str">
        <f>IFERROR(IF(VLOOKUP(A200, Custodian_Trades!A:E, 5, FALSE) = VLOOKUP(A200, Internal_Trades!A:E, 5, FALSE), "Match", "Mismatch"), "Not Found")</f>
        <v>Match</v>
      </c>
      <c r="D200" s="2" t="str">
        <f>IFERROR(IF(ABS(VLOOKUP(A200, Custodian_Trades!A:G, 7, FALSE) - VLOOKUP(A200, Internal_Trades!A:G, 7, FALSE)) &lt; 1, "Match", "Mismatch"), "Not Found")</f>
        <v>Match</v>
      </c>
    </row>
    <row r="201" spans="1:4" x14ac:dyDescent="0.3">
      <c r="A201" t="s">
        <v>229</v>
      </c>
      <c r="B201" s="2" t="str">
        <f>IF(ISNA(MATCH(A201, Custodian_Trades!A:A, 0)), "Missing in Custodian", "Present")</f>
        <v>Present</v>
      </c>
      <c r="C201" s="2" t="str">
        <f>IFERROR(IF(VLOOKUP(A201, Custodian_Trades!A:E, 5, FALSE) = VLOOKUP(A201, Internal_Trades!A:E, 5, FALSE), "Match", "Mismatch"), "Not Found")</f>
        <v>Match</v>
      </c>
      <c r="D201" s="2" t="str">
        <f>IFERROR(IF(ABS(VLOOKUP(A201, Custodian_Trades!A:G, 7, FALSE) - VLOOKUP(A201, Internal_Trades!A:G, 7, FALSE)) &lt; 1, "Match", "Mismatch"), "Not Found")</f>
        <v>Match</v>
      </c>
    </row>
    <row r="202" spans="1:4" x14ac:dyDescent="0.3">
      <c r="A202" t="s">
        <v>230</v>
      </c>
      <c r="B202" s="2" t="str">
        <f>IF(ISNA(MATCH(A202, Custodian_Trades!A:A, 0)), "Missing in Custodian", "Present")</f>
        <v>Present</v>
      </c>
      <c r="C202" s="2" t="str">
        <f>IFERROR(IF(VLOOKUP(A202, Custodian_Trades!A:E, 5, FALSE) = VLOOKUP(A202, Internal_Trades!A:E, 5, FALSE), "Match", "Mismatch"), "Not Found")</f>
        <v>Match</v>
      </c>
      <c r="D202" s="2" t="str">
        <f>IFERROR(IF(ABS(VLOOKUP(A202, Custodian_Trades!A:G, 7, FALSE) - VLOOKUP(A202, Internal_Trades!A:G, 7, FALSE)) &lt; 1, "Match", "Mismatch"), "Not Found")</f>
        <v>Match</v>
      </c>
    </row>
    <row r="203" spans="1:4" x14ac:dyDescent="0.3">
      <c r="A203" t="s">
        <v>231</v>
      </c>
      <c r="B203" s="2" t="str">
        <f>IF(ISNA(MATCH(A203, Custodian_Trades!A:A, 0)), "Missing in Custodian", "Present")</f>
        <v>Present</v>
      </c>
      <c r="C203" s="2" t="str">
        <f>IFERROR(IF(VLOOKUP(A203, Custodian_Trades!A:E, 5, FALSE) = VLOOKUP(A203, Internal_Trades!A:E, 5, FALSE), "Match", "Mismatch"), "Not Found")</f>
        <v>Match</v>
      </c>
      <c r="D203" s="2" t="str">
        <f>IFERROR(IF(ABS(VLOOKUP(A203, Custodian_Trades!A:G, 7, FALSE) - VLOOKUP(A203, Internal_Trades!A:G, 7, FALSE)) &lt; 1, "Match", "Mismatch"), "Not Found")</f>
        <v>Match</v>
      </c>
    </row>
    <row r="204" spans="1:4" x14ac:dyDescent="0.3">
      <c r="A204" t="s">
        <v>232</v>
      </c>
      <c r="B204" s="2" t="str">
        <f>IF(ISNA(MATCH(A204, Custodian_Trades!A:A, 0)), "Missing in Custodian", "Present")</f>
        <v>Present</v>
      </c>
      <c r="C204" s="2" t="str">
        <f>IFERROR(IF(VLOOKUP(A204, Custodian_Trades!A:E, 5, FALSE) = VLOOKUP(A204, Internal_Trades!A:E, 5, FALSE), "Match", "Mismatch"), "Not Found")</f>
        <v>Match</v>
      </c>
      <c r="D204" s="2" t="str">
        <f>IFERROR(IF(ABS(VLOOKUP(A204, Custodian_Trades!A:G, 7, FALSE) - VLOOKUP(A204, Internal_Trades!A:G, 7, FALSE)) &lt; 1, "Match", "Mismatch"), "Not Found")</f>
        <v>Match</v>
      </c>
    </row>
    <row r="205" spans="1:4" x14ac:dyDescent="0.3">
      <c r="A205" t="s">
        <v>233</v>
      </c>
      <c r="B205" s="2" t="str">
        <f>IF(ISNA(MATCH(A205, Custodian_Trades!A:A, 0)), "Missing in Custodian", "Present")</f>
        <v>Present</v>
      </c>
      <c r="C205" s="2" t="str">
        <f>IFERROR(IF(VLOOKUP(A205, Custodian_Trades!A:E, 5, FALSE) = VLOOKUP(A205, Internal_Trades!A:E, 5, FALSE), "Match", "Mismatch"), "Not Found")</f>
        <v>Match</v>
      </c>
      <c r="D205" s="2" t="str">
        <f>IFERROR(IF(ABS(VLOOKUP(A205, Custodian_Trades!A:G, 7, FALSE) - VLOOKUP(A205, Internal_Trades!A:G, 7, FALSE)) &lt; 1, "Match", "Mismatch"), "Not Found")</f>
        <v>Match</v>
      </c>
    </row>
    <row r="206" spans="1:4" x14ac:dyDescent="0.3">
      <c r="A206" t="s">
        <v>234</v>
      </c>
      <c r="B206" s="2" t="str">
        <f>IF(ISNA(MATCH(A206, Custodian_Trades!A:A, 0)), "Missing in Custodian", "Present")</f>
        <v>Present</v>
      </c>
      <c r="C206" s="2" t="str">
        <f>IFERROR(IF(VLOOKUP(A206, Custodian_Trades!A:E, 5, FALSE) = VLOOKUP(A206, Internal_Trades!A:E, 5, FALSE), "Match", "Mismatch"), "Not Found")</f>
        <v>Match</v>
      </c>
      <c r="D206" s="2" t="str">
        <f>IFERROR(IF(ABS(VLOOKUP(A206, Custodian_Trades!A:G, 7, FALSE) - VLOOKUP(A206, Internal_Trades!A:G, 7, FALSE)) &lt; 1, "Match", "Mismatch"), "Not Found")</f>
        <v>Match</v>
      </c>
    </row>
    <row r="207" spans="1:4" x14ac:dyDescent="0.3">
      <c r="A207" t="s">
        <v>235</v>
      </c>
      <c r="B207" s="2" t="str">
        <f>IF(ISNA(MATCH(A207, Custodian_Trades!A:A, 0)), "Missing in Custodian", "Present")</f>
        <v>Present</v>
      </c>
      <c r="C207" s="2" t="str">
        <f>IFERROR(IF(VLOOKUP(A207, Custodian_Trades!A:E, 5, FALSE) = VLOOKUP(A207, Internal_Trades!A:E, 5, FALSE), "Match", "Mismatch"), "Not Found")</f>
        <v>Mismatch</v>
      </c>
      <c r="D207" s="2" t="str">
        <f>IFERROR(IF(ABS(VLOOKUP(A207, Custodian_Trades!A:G, 7, FALSE) - VLOOKUP(A207, Internal_Trades!A:G, 7, FALSE)) &lt; 1, "Match", "Mismatch"), "Not Found")</f>
        <v>Match</v>
      </c>
    </row>
    <row r="208" spans="1:4" x14ac:dyDescent="0.3">
      <c r="A208" t="s">
        <v>236</v>
      </c>
      <c r="B208" s="2" t="str">
        <f>IF(ISNA(MATCH(A208, Custodian_Trades!A:A, 0)), "Missing in Custodian", "Present")</f>
        <v>Present</v>
      </c>
      <c r="C208" s="2" t="str">
        <f>IFERROR(IF(VLOOKUP(A208, Custodian_Trades!A:E, 5, FALSE) = VLOOKUP(A208, Internal_Trades!A:E, 5, FALSE), "Match", "Mismatch"), "Not Found")</f>
        <v>Match</v>
      </c>
      <c r="D208" s="2" t="str">
        <f>IFERROR(IF(ABS(VLOOKUP(A208, Custodian_Trades!A:G, 7, FALSE) - VLOOKUP(A208, Internal_Trades!A:G, 7, FALSE)) &lt; 1, "Match", "Mismatch"), "Not Found")</f>
        <v>Match</v>
      </c>
    </row>
    <row r="209" spans="1:4" x14ac:dyDescent="0.3">
      <c r="A209" t="s">
        <v>237</v>
      </c>
      <c r="B209" s="2" t="str">
        <f>IF(ISNA(MATCH(A209, Custodian_Trades!A:A, 0)), "Missing in Custodian", "Present")</f>
        <v>Present</v>
      </c>
      <c r="C209" s="2" t="str">
        <f>IFERROR(IF(VLOOKUP(A209, Custodian_Trades!A:E, 5, FALSE) = VLOOKUP(A209, Internal_Trades!A:E, 5, FALSE), "Match", "Mismatch"), "Not Found")</f>
        <v>Match</v>
      </c>
      <c r="D209" s="2" t="str">
        <f>IFERROR(IF(ABS(VLOOKUP(A209, Custodian_Trades!A:G, 7, FALSE) - VLOOKUP(A209, Internal_Trades!A:G, 7, FALSE)) &lt; 1, "Match", "Mismatch"), "Not Found")</f>
        <v>Match</v>
      </c>
    </row>
    <row r="210" spans="1:4" x14ac:dyDescent="0.3">
      <c r="A210" t="s">
        <v>238</v>
      </c>
      <c r="B210" s="2" t="str">
        <f>IF(ISNA(MATCH(A210, Custodian_Trades!A:A, 0)), "Missing in Custodian", "Present")</f>
        <v>Present</v>
      </c>
      <c r="C210" s="2" t="str">
        <f>IFERROR(IF(VLOOKUP(A210, Custodian_Trades!A:E, 5, FALSE) = VLOOKUP(A210, Internal_Trades!A:E, 5, FALSE), "Match", "Mismatch"), "Not Found")</f>
        <v>Match</v>
      </c>
      <c r="D210" s="2" t="str">
        <f>IFERROR(IF(ABS(VLOOKUP(A210, Custodian_Trades!A:G, 7, FALSE) - VLOOKUP(A210, Internal_Trades!A:G, 7, FALSE)) &lt; 1, "Match", "Mismatch"), "Not Found")</f>
        <v>Match</v>
      </c>
    </row>
    <row r="211" spans="1:4" x14ac:dyDescent="0.3">
      <c r="A211" t="s">
        <v>239</v>
      </c>
      <c r="B211" s="2" t="str">
        <f>IF(ISNA(MATCH(A211, Custodian_Trades!A:A, 0)), "Missing in Custodian", "Present")</f>
        <v>Present</v>
      </c>
      <c r="C211" s="2" t="str">
        <f>IFERROR(IF(VLOOKUP(A211, Custodian_Trades!A:E, 5, FALSE) = VLOOKUP(A211, Internal_Trades!A:E, 5, FALSE), "Match", "Mismatch"), "Not Found")</f>
        <v>Match</v>
      </c>
      <c r="D211" s="2" t="str">
        <f>IFERROR(IF(ABS(VLOOKUP(A211, Custodian_Trades!A:G, 7, FALSE) - VLOOKUP(A211, Internal_Trades!A:G, 7, FALSE)) &lt; 1, "Match", "Mismatch"), "Not Found")</f>
        <v>Match</v>
      </c>
    </row>
    <row r="212" spans="1:4" x14ac:dyDescent="0.3">
      <c r="A212" t="s">
        <v>240</v>
      </c>
      <c r="B212" s="2" t="str">
        <f>IF(ISNA(MATCH(A212, Custodian_Trades!A:A, 0)), "Missing in Custodian", "Present")</f>
        <v>Present</v>
      </c>
      <c r="C212" s="2" t="str">
        <f>IFERROR(IF(VLOOKUP(A212, Custodian_Trades!A:E, 5, FALSE) = VLOOKUP(A212, Internal_Trades!A:E, 5, FALSE), "Match", "Mismatch"), "Not Found")</f>
        <v>Match</v>
      </c>
      <c r="D212" s="2" t="str">
        <f>IFERROR(IF(ABS(VLOOKUP(A212, Custodian_Trades!A:G, 7, FALSE) - VLOOKUP(A212, Internal_Trades!A:G, 7, FALSE)) &lt; 1, "Match", "Mismatch"), "Not Found")</f>
        <v>Match</v>
      </c>
    </row>
    <row r="213" spans="1:4" x14ac:dyDescent="0.3">
      <c r="A213" t="s">
        <v>241</v>
      </c>
      <c r="B213" s="2" t="str">
        <f>IF(ISNA(MATCH(A213, Custodian_Trades!A:A, 0)), "Missing in Custodian", "Present")</f>
        <v>Present</v>
      </c>
      <c r="C213" s="2" t="str">
        <f>IFERROR(IF(VLOOKUP(A213, Custodian_Trades!A:E, 5, FALSE) = VLOOKUP(A213, Internal_Trades!A:E, 5, FALSE), "Match", "Mismatch"), "Not Found")</f>
        <v>Mismatch</v>
      </c>
      <c r="D213" s="2" t="str">
        <f>IFERROR(IF(ABS(VLOOKUP(A213, Custodian_Trades!A:G, 7, FALSE) - VLOOKUP(A213, Internal_Trades!A:G, 7, FALSE)) &lt; 1, "Match", "Mismatch"), "Not Found")</f>
        <v>Match</v>
      </c>
    </row>
    <row r="214" spans="1:4" x14ac:dyDescent="0.3">
      <c r="A214" t="s">
        <v>242</v>
      </c>
      <c r="B214" s="2" t="str">
        <f>IF(ISNA(MATCH(A214, Custodian_Trades!A:A, 0)), "Missing in Custodian", "Present")</f>
        <v>Present</v>
      </c>
      <c r="C214" s="2" t="str">
        <f>IFERROR(IF(VLOOKUP(A214, Custodian_Trades!A:E, 5, FALSE) = VLOOKUP(A214, Internal_Trades!A:E, 5, FALSE), "Match", "Mismatch"), "Not Found")</f>
        <v>Match</v>
      </c>
      <c r="D214" s="2" t="str">
        <f>IFERROR(IF(ABS(VLOOKUP(A214, Custodian_Trades!A:G, 7, FALSE) - VLOOKUP(A214, Internal_Trades!A:G, 7, FALSE)) &lt; 1, "Match", "Mismatch"), "Not Found")</f>
        <v>Match</v>
      </c>
    </row>
    <row r="215" spans="1:4" x14ac:dyDescent="0.3">
      <c r="A215" t="s">
        <v>243</v>
      </c>
      <c r="B215" s="2" t="str">
        <f>IF(ISNA(MATCH(A215, Custodian_Trades!A:A, 0)), "Missing in Custodian", "Present")</f>
        <v>Present</v>
      </c>
      <c r="C215" s="2" t="str">
        <f>IFERROR(IF(VLOOKUP(A215, Custodian_Trades!A:E, 5, FALSE) = VLOOKUP(A215, Internal_Trades!A:E, 5, FALSE), "Match", "Mismatch"), "Not Found")</f>
        <v>Match</v>
      </c>
      <c r="D215" s="2" t="str">
        <f>IFERROR(IF(ABS(VLOOKUP(A215, Custodian_Trades!A:G, 7, FALSE) - VLOOKUP(A215, Internal_Trades!A:G, 7, FALSE)) &lt; 1, "Match", "Mismatch"), "Not Found")</f>
        <v>Match</v>
      </c>
    </row>
    <row r="216" spans="1:4" x14ac:dyDescent="0.3">
      <c r="A216" t="s">
        <v>244</v>
      </c>
      <c r="B216" s="2" t="str">
        <f>IF(ISNA(MATCH(A216, Custodian_Trades!A:A, 0)), "Missing in Custodian", "Present")</f>
        <v>Present</v>
      </c>
      <c r="C216" s="2" t="str">
        <f>IFERROR(IF(VLOOKUP(A216, Custodian_Trades!A:E, 5, FALSE) = VLOOKUP(A216, Internal_Trades!A:E, 5, FALSE), "Match", "Mismatch"), "Not Found")</f>
        <v>Match</v>
      </c>
      <c r="D216" s="2" t="str">
        <f>IFERROR(IF(ABS(VLOOKUP(A216, Custodian_Trades!A:G, 7, FALSE) - VLOOKUP(A216, Internal_Trades!A:G, 7, FALSE)) &lt; 1, "Match", "Mismatch"), "Not Found")</f>
        <v>Match</v>
      </c>
    </row>
    <row r="217" spans="1:4" x14ac:dyDescent="0.3">
      <c r="A217" t="s">
        <v>245</v>
      </c>
      <c r="B217" s="2" t="str">
        <f>IF(ISNA(MATCH(A217, Custodian_Trades!A:A, 0)), "Missing in Custodian", "Present")</f>
        <v>Present</v>
      </c>
      <c r="C217" s="2" t="str">
        <f>IFERROR(IF(VLOOKUP(A217, Custodian_Trades!A:E, 5, FALSE) = VLOOKUP(A217, Internal_Trades!A:E, 5, FALSE), "Match", "Mismatch"), "Not Found")</f>
        <v>Match</v>
      </c>
      <c r="D217" s="2" t="str">
        <f>IFERROR(IF(ABS(VLOOKUP(A217, Custodian_Trades!A:G, 7, FALSE) - VLOOKUP(A217, Internal_Trades!A:G, 7, FALSE)) &lt; 1, "Match", "Mismatch"), "Not Found")</f>
        <v>Match</v>
      </c>
    </row>
    <row r="218" spans="1:4" x14ac:dyDescent="0.3">
      <c r="A218" t="s">
        <v>246</v>
      </c>
      <c r="B218" s="2" t="str">
        <f>IF(ISNA(MATCH(A218, Custodian_Trades!A:A, 0)), "Missing in Custodian", "Present")</f>
        <v>Present</v>
      </c>
      <c r="C218" s="2" t="str">
        <f>IFERROR(IF(VLOOKUP(A218, Custodian_Trades!A:E, 5, FALSE) = VLOOKUP(A218, Internal_Trades!A:E, 5, FALSE), "Match", "Mismatch"), "Not Found")</f>
        <v>Match</v>
      </c>
      <c r="D218" s="2" t="str">
        <f>IFERROR(IF(ABS(VLOOKUP(A218, Custodian_Trades!A:G, 7, FALSE) - VLOOKUP(A218, Internal_Trades!A:G, 7, FALSE)) &lt; 1, "Match", "Mismatch"), "Not Found")</f>
        <v>Match</v>
      </c>
    </row>
    <row r="219" spans="1:4" x14ac:dyDescent="0.3">
      <c r="A219" t="s">
        <v>247</v>
      </c>
      <c r="B219" s="2" t="str">
        <f>IF(ISNA(MATCH(A219, Custodian_Trades!A:A, 0)), "Missing in Custodian", "Present")</f>
        <v>Present</v>
      </c>
      <c r="C219" s="2" t="str">
        <f>IFERROR(IF(VLOOKUP(A219, Custodian_Trades!A:E, 5, FALSE) = VLOOKUP(A219, Internal_Trades!A:E, 5, FALSE), "Match", "Mismatch"), "Not Found")</f>
        <v>Match</v>
      </c>
      <c r="D219" s="2" t="str">
        <f>IFERROR(IF(ABS(VLOOKUP(A219, Custodian_Trades!A:G, 7, FALSE) - VLOOKUP(A219, Internal_Trades!A:G, 7, FALSE)) &lt; 1, "Match", "Mismatch"), "Not Found")</f>
        <v>Match</v>
      </c>
    </row>
    <row r="220" spans="1:4" x14ac:dyDescent="0.3">
      <c r="A220" t="s">
        <v>248</v>
      </c>
      <c r="B220" s="2" t="str">
        <f>IF(ISNA(MATCH(A220, Custodian_Trades!A:A, 0)), "Missing in Custodian", "Present")</f>
        <v>Present</v>
      </c>
      <c r="C220" s="2" t="str">
        <f>IFERROR(IF(VLOOKUP(A220, Custodian_Trades!A:E, 5, FALSE) = VLOOKUP(A220, Internal_Trades!A:E, 5, FALSE), "Match", "Mismatch"), "Not Found")</f>
        <v>Match</v>
      </c>
      <c r="D220" s="2" t="str">
        <f>IFERROR(IF(ABS(VLOOKUP(A220, Custodian_Trades!A:G, 7, FALSE) - VLOOKUP(A220, Internal_Trades!A:G, 7, FALSE)) &lt; 1, "Match", "Mismatch"), "Not Found")</f>
        <v>Match</v>
      </c>
    </row>
    <row r="221" spans="1:4" x14ac:dyDescent="0.3">
      <c r="A221" t="s">
        <v>249</v>
      </c>
      <c r="B221" s="2" t="str">
        <f>IF(ISNA(MATCH(A221, Custodian_Trades!A:A, 0)), "Missing in Custodian", "Present")</f>
        <v>Present</v>
      </c>
      <c r="C221" s="2" t="str">
        <f>IFERROR(IF(VLOOKUP(A221, Custodian_Trades!A:E, 5, FALSE) = VLOOKUP(A221, Internal_Trades!A:E, 5, FALSE), "Match", "Mismatch"), "Not Found")</f>
        <v>Match</v>
      </c>
      <c r="D221" s="2" t="str">
        <f>IFERROR(IF(ABS(VLOOKUP(A221, Custodian_Trades!A:G, 7, FALSE) - VLOOKUP(A221, Internal_Trades!A:G, 7, FALSE)) &lt; 1, "Match", "Mismatch"), "Not Found")</f>
        <v>Match</v>
      </c>
    </row>
    <row r="222" spans="1:4" x14ac:dyDescent="0.3">
      <c r="A222" t="s">
        <v>250</v>
      </c>
      <c r="B222" s="2" t="str">
        <f>IF(ISNA(MATCH(A222, Custodian_Trades!A:A, 0)), "Missing in Custodian", "Present")</f>
        <v>Present</v>
      </c>
      <c r="C222" s="2" t="str">
        <f>IFERROR(IF(VLOOKUP(A222, Custodian_Trades!A:E, 5, FALSE) = VLOOKUP(A222, Internal_Trades!A:E, 5, FALSE), "Match", "Mismatch"), "Not Found")</f>
        <v>Match</v>
      </c>
      <c r="D222" s="2" t="str">
        <f>IFERROR(IF(ABS(VLOOKUP(A222, Custodian_Trades!A:G, 7, FALSE) - VLOOKUP(A222, Internal_Trades!A:G, 7, FALSE)) &lt; 1, "Match", "Mismatch"), "Not Found")</f>
        <v>Match</v>
      </c>
    </row>
    <row r="223" spans="1:4" x14ac:dyDescent="0.3">
      <c r="A223" t="s">
        <v>251</v>
      </c>
      <c r="B223" s="2" t="str">
        <f>IF(ISNA(MATCH(A223, Custodian_Trades!A:A, 0)), "Missing in Custodian", "Present")</f>
        <v>Missing in Custodian</v>
      </c>
      <c r="C223" s="2" t="str">
        <f>IFERROR(IF(VLOOKUP(A223, Custodian_Trades!A:E, 5, FALSE) = VLOOKUP(A223, Internal_Trades!A:E, 5, FALSE), "Match", "Mismatch"), "Not Found")</f>
        <v>Not Found</v>
      </c>
      <c r="D223" s="2" t="str">
        <f>IFERROR(IF(ABS(VLOOKUP(A223, Custodian_Trades!A:G, 7, FALSE) - VLOOKUP(A223, Internal_Trades!A:G, 7, FALSE)) &lt; 1, "Match", "Mismatch"), "Not Found")</f>
        <v>Not Found</v>
      </c>
    </row>
    <row r="224" spans="1:4" x14ac:dyDescent="0.3">
      <c r="A224" t="s">
        <v>252</v>
      </c>
      <c r="B224" s="2" t="str">
        <f>IF(ISNA(MATCH(A224, Custodian_Trades!A:A, 0)), "Missing in Custodian", "Present")</f>
        <v>Present</v>
      </c>
      <c r="C224" s="2" t="str">
        <f>IFERROR(IF(VLOOKUP(A224, Custodian_Trades!A:E, 5, FALSE) = VLOOKUP(A224, Internal_Trades!A:E, 5, FALSE), "Match", "Mismatch"), "Not Found")</f>
        <v>Match</v>
      </c>
      <c r="D224" s="2" t="str">
        <f>IFERROR(IF(ABS(VLOOKUP(A224, Custodian_Trades!A:G, 7, FALSE) - VLOOKUP(A224, Internal_Trades!A:G, 7, FALSE)) &lt; 1, "Match", "Mismatch"), "Not Found")</f>
        <v>Match</v>
      </c>
    </row>
    <row r="225" spans="1:4" x14ac:dyDescent="0.3">
      <c r="A225" t="s">
        <v>253</v>
      </c>
      <c r="B225" s="2" t="str">
        <f>IF(ISNA(MATCH(A225, Custodian_Trades!A:A, 0)), "Missing in Custodian", "Present")</f>
        <v>Present</v>
      </c>
      <c r="C225" s="2" t="str">
        <f>IFERROR(IF(VLOOKUP(A225, Custodian_Trades!A:E, 5, FALSE) = VLOOKUP(A225, Internal_Trades!A:E, 5, FALSE), "Match", "Mismatch"), "Not Found")</f>
        <v>Match</v>
      </c>
      <c r="D225" s="2" t="str">
        <f>IFERROR(IF(ABS(VLOOKUP(A225, Custodian_Trades!A:G, 7, FALSE) - VLOOKUP(A225, Internal_Trades!A:G, 7, FALSE)) &lt; 1, "Match", "Mismatch"), "Not Found")</f>
        <v>Match</v>
      </c>
    </row>
    <row r="226" spans="1:4" x14ac:dyDescent="0.3">
      <c r="A226" t="s">
        <v>254</v>
      </c>
      <c r="B226" s="2" t="str">
        <f>IF(ISNA(MATCH(A226, Custodian_Trades!A:A, 0)), "Missing in Custodian", "Present")</f>
        <v>Present</v>
      </c>
      <c r="C226" s="2" t="str">
        <f>IFERROR(IF(VLOOKUP(A226, Custodian_Trades!A:E, 5, FALSE) = VLOOKUP(A226, Internal_Trades!A:E, 5, FALSE), "Match", "Mismatch"), "Not Found")</f>
        <v>Match</v>
      </c>
      <c r="D226" s="2" t="str">
        <f>IFERROR(IF(ABS(VLOOKUP(A226, Custodian_Trades!A:G, 7, FALSE) - VLOOKUP(A226, Internal_Trades!A:G, 7, FALSE)) &lt; 1, "Match", "Mismatch"), "Not Found")</f>
        <v>Match</v>
      </c>
    </row>
    <row r="227" spans="1:4" x14ac:dyDescent="0.3">
      <c r="A227" t="s">
        <v>255</v>
      </c>
      <c r="B227" s="2" t="str">
        <f>IF(ISNA(MATCH(A227, Custodian_Trades!A:A, 0)), "Missing in Custodian", "Present")</f>
        <v>Present</v>
      </c>
      <c r="C227" s="2" t="str">
        <f>IFERROR(IF(VLOOKUP(A227, Custodian_Trades!A:E, 5, FALSE) = VLOOKUP(A227, Internal_Trades!A:E, 5, FALSE), "Match", "Mismatch"), "Not Found")</f>
        <v>Match</v>
      </c>
      <c r="D227" s="2" t="str">
        <f>IFERROR(IF(ABS(VLOOKUP(A227, Custodian_Trades!A:G, 7, FALSE) - VLOOKUP(A227, Internal_Trades!A:G, 7, FALSE)) &lt; 1, "Match", "Mismatch"), "Not Found")</f>
        <v>Match</v>
      </c>
    </row>
    <row r="228" spans="1:4" x14ac:dyDescent="0.3">
      <c r="A228" t="s">
        <v>256</v>
      </c>
      <c r="B228" s="2" t="str">
        <f>IF(ISNA(MATCH(A228, Custodian_Trades!A:A, 0)), "Missing in Custodian", "Present")</f>
        <v>Present</v>
      </c>
      <c r="C228" s="2" t="str">
        <f>IFERROR(IF(VLOOKUP(A228, Custodian_Trades!A:E, 5, FALSE) = VLOOKUP(A228, Internal_Trades!A:E, 5, FALSE), "Match", "Mismatch"), "Not Found")</f>
        <v>Match</v>
      </c>
      <c r="D228" s="2" t="str">
        <f>IFERROR(IF(ABS(VLOOKUP(A228, Custodian_Trades!A:G, 7, FALSE) - VLOOKUP(A228, Internal_Trades!A:G, 7, FALSE)) &lt; 1, "Match", "Mismatch"), "Not Found")</f>
        <v>Match</v>
      </c>
    </row>
    <row r="229" spans="1:4" x14ac:dyDescent="0.3">
      <c r="A229" t="s">
        <v>257</v>
      </c>
      <c r="B229" s="2" t="str">
        <f>IF(ISNA(MATCH(A229, Custodian_Trades!A:A, 0)), "Missing in Custodian", "Present")</f>
        <v>Present</v>
      </c>
      <c r="C229" s="2" t="str">
        <f>IFERROR(IF(VLOOKUP(A229, Custodian_Trades!A:E, 5, FALSE) = VLOOKUP(A229, Internal_Trades!A:E, 5, FALSE), "Match", "Mismatch"), "Not Found")</f>
        <v>Mismatch</v>
      </c>
      <c r="D229" s="2" t="str">
        <f>IFERROR(IF(ABS(VLOOKUP(A229, Custodian_Trades!A:G, 7, FALSE) - VLOOKUP(A229, Internal_Trades!A:G, 7, FALSE)) &lt; 1, "Match", "Mismatch"), "Not Found")</f>
        <v>Match</v>
      </c>
    </row>
    <row r="230" spans="1:4" x14ac:dyDescent="0.3">
      <c r="A230" t="s">
        <v>258</v>
      </c>
      <c r="B230" s="2" t="str">
        <f>IF(ISNA(MATCH(A230, Custodian_Trades!A:A, 0)), "Missing in Custodian", "Present")</f>
        <v>Present</v>
      </c>
      <c r="C230" s="2" t="str">
        <f>IFERROR(IF(VLOOKUP(A230, Custodian_Trades!A:E, 5, FALSE) = VLOOKUP(A230, Internal_Trades!A:E, 5, FALSE), "Match", "Mismatch"), "Not Found")</f>
        <v>Match</v>
      </c>
      <c r="D230" s="2" t="str">
        <f>IFERROR(IF(ABS(VLOOKUP(A230, Custodian_Trades!A:G, 7, FALSE) - VLOOKUP(A230, Internal_Trades!A:G, 7, FALSE)) &lt; 1, "Match", "Mismatch"), "Not Found")</f>
        <v>Match</v>
      </c>
    </row>
    <row r="231" spans="1:4" x14ac:dyDescent="0.3">
      <c r="A231" t="s">
        <v>259</v>
      </c>
      <c r="B231" s="2" t="str">
        <f>IF(ISNA(MATCH(A231, Custodian_Trades!A:A, 0)), "Missing in Custodian", "Present")</f>
        <v>Present</v>
      </c>
      <c r="C231" s="2" t="str">
        <f>IFERROR(IF(VLOOKUP(A231, Custodian_Trades!A:E, 5, FALSE) = VLOOKUP(A231, Internal_Trades!A:E, 5, FALSE), "Match", "Mismatch"), "Not Found")</f>
        <v>Match</v>
      </c>
      <c r="D231" s="2" t="str">
        <f>IFERROR(IF(ABS(VLOOKUP(A231, Custodian_Trades!A:G, 7, FALSE) - VLOOKUP(A231, Internal_Trades!A:G, 7, FALSE)) &lt; 1, "Match", "Mismatch"), "Not Found")</f>
        <v>Match</v>
      </c>
    </row>
    <row r="232" spans="1:4" x14ac:dyDescent="0.3">
      <c r="A232" t="s">
        <v>260</v>
      </c>
      <c r="B232" s="2" t="str">
        <f>IF(ISNA(MATCH(A232, Custodian_Trades!A:A, 0)), "Missing in Custodian", "Present")</f>
        <v>Present</v>
      </c>
      <c r="C232" s="2" t="str">
        <f>IFERROR(IF(VLOOKUP(A232, Custodian_Trades!A:E, 5, FALSE) = VLOOKUP(A232, Internal_Trades!A:E, 5, FALSE), "Match", "Mismatch"), "Not Found")</f>
        <v>Match</v>
      </c>
      <c r="D232" s="2" t="str">
        <f>IFERROR(IF(ABS(VLOOKUP(A232, Custodian_Trades!A:G, 7, FALSE) - VLOOKUP(A232, Internal_Trades!A:G, 7, FALSE)) &lt; 1, "Match", "Mismatch"), "Not Found")</f>
        <v>Match</v>
      </c>
    </row>
    <row r="233" spans="1:4" x14ac:dyDescent="0.3">
      <c r="A233" t="s">
        <v>261</v>
      </c>
      <c r="B233" s="2" t="str">
        <f>IF(ISNA(MATCH(A233, Custodian_Trades!A:A, 0)), "Missing in Custodian", "Present")</f>
        <v>Present</v>
      </c>
      <c r="C233" s="2" t="str">
        <f>IFERROR(IF(VLOOKUP(A233, Custodian_Trades!A:E, 5, FALSE) = VLOOKUP(A233, Internal_Trades!A:E, 5, FALSE), "Match", "Mismatch"), "Not Found")</f>
        <v>Match</v>
      </c>
      <c r="D233" s="2" t="str">
        <f>IFERROR(IF(ABS(VLOOKUP(A233, Custodian_Trades!A:G, 7, FALSE) - VLOOKUP(A233, Internal_Trades!A:G, 7, FALSE)) &lt; 1, "Match", "Mismatch"), "Not Found")</f>
        <v>Match</v>
      </c>
    </row>
    <row r="234" spans="1:4" x14ac:dyDescent="0.3">
      <c r="A234" t="s">
        <v>262</v>
      </c>
      <c r="B234" s="2" t="str">
        <f>IF(ISNA(MATCH(A234, Custodian_Trades!A:A, 0)), "Missing in Custodian", "Present")</f>
        <v>Present</v>
      </c>
      <c r="C234" s="2" t="str">
        <f>IFERROR(IF(VLOOKUP(A234, Custodian_Trades!A:E, 5, FALSE) = VLOOKUP(A234, Internal_Trades!A:E, 5, FALSE), "Match", "Mismatch"), "Not Found")</f>
        <v>Match</v>
      </c>
      <c r="D234" s="2" t="str">
        <f>IFERROR(IF(ABS(VLOOKUP(A234, Custodian_Trades!A:G, 7, FALSE) - VLOOKUP(A234, Internal_Trades!A:G, 7, FALSE)) &lt; 1, "Match", "Mismatch"), "Not Found")</f>
        <v>Match</v>
      </c>
    </row>
    <row r="235" spans="1:4" x14ac:dyDescent="0.3">
      <c r="A235" t="s">
        <v>263</v>
      </c>
      <c r="B235" s="2" t="str">
        <f>IF(ISNA(MATCH(A235, Custodian_Trades!A:A, 0)), "Missing in Custodian", "Present")</f>
        <v>Present</v>
      </c>
      <c r="C235" s="2" t="str">
        <f>IFERROR(IF(VLOOKUP(A235, Custodian_Trades!A:E, 5, FALSE) = VLOOKUP(A235, Internal_Trades!A:E, 5, FALSE), "Match", "Mismatch"), "Not Found")</f>
        <v>Match</v>
      </c>
      <c r="D235" s="2" t="str">
        <f>IFERROR(IF(ABS(VLOOKUP(A235, Custodian_Trades!A:G, 7, FALSE) - VLOOKUP(A235, Internal_Trades!A:G, 7, FALSE)) &lt; 1, "Match", "Mismatch"), "Not Found")</f>
        <v>Match</v>
      </c>
    </row>
    <row r="236" spans="1:4" x14ac:dyDescent="0.3">
      <c r="A236" t="s">
        <v>264</v>
      </c>
      <c r="B236" s="2" t="str">
        <f>IF(ISNA(MATCH(A236, Custodian_Trades!A:A, 0)), "Missing in Custodian", "Present")</f>
        <v>Present</v>
      </c>
      <c r="C236" s="2" t="str">
        <f>IFERROR(IF(VLOOKUP(A236, Custodian_Trades!A:E, 5, FALSE) = VLOOKUP(A236, Internal_Trades!A:E, 5, FALSE), "Match", "Mismatch"), "Not Found")</f>
        <v>Match</v>
      </c>
      <c r="D236" s="2" t="str">
        <f>IFERROR(IF(ABS(VLOOKUP(A236, Custodian_Trades!A:G, 7, FALSE) - VLOOKUP(A236, Internal_Trades!A:G, 7, FALSE)) &lt; 1, "Match", "Mismatch"), "Not Found")</f>
        <v>Match</v>
      </c>
    </row>
    <row r="237" spans="1:4" x14ac:dyDescent="0.3">
      <c r="A237" t="s">
        <v>265</v>
      </c>
      <c r="B237" s="2" t="str">
        <f>IF(ISNA(MATCH(A237, Custodian_Trades!A:A, 0)), "Missing in Custodian", "Present")</f>
        <v>Present</v>
      </c>
      <c r="C237" s="2" t="str">
        <f>IFERROR(IF(VLOOKUP(A237, Custodian_Trades!A:E, 5, FALSE) = VLOOKUP(A237, Internal_Trades!A:E, 5, FALSE), "Match", "Mismatch"), "Not Found")</f>
        <v>Match</v>
      </c>
      <c r="D237" s="2" t="str">
        <f>IFERROR(IF(ABS(VLOOKUP(A237, Custodian_Trades!A:G, 7, FALSE) - VLOOKUP(A237, Internal_Trades!A:G, 7, FALSE)) &lt; 1, "Match", "Mismatch"), "Not Found")</f>
        <v>Match</v>
      </c>
    </row>
    <row r="238" spans="1:4" x14ac:dyDescent="0.3">
      <c r="A238" t="s">
        <v>266</v>
      </c>
      <c r="B238" s="2" t="str">
        <f>IF(ISNA(MATCH(A238, Custodian_Trades!A:A, 0)), "Missing in Custodian", "Present")</f>
        <v>Present</v>
      </c>
      <c r="C238" s="2" t="str">
        <f>IFERROR(IF(VLOOKUP(A238, Custodian_Trades!A:E, 5, FALSE) = VLOOKUP(A238, Internal_Trades!A:E, 5, FALSE), "Match", "Mismatch"), "Not Found")</f>
        <v>Match</v>
      </c>
      <c r="D238" s="2" t="str">
        <f>IFERROR(IF(ABS(VLOOKUP(A238, Custodian_Trades!A:G, 7, FALSE) - VLOOKUP(A238, Internal_Trades!A:G, 7, FALSE)) &lt; 1, "Match", "Mismatch"), "Not Found")</f>
        <v>Match</v>
      </c>
    </row>
    <row r="239" spans="1:4" x14ac:dyDescent="0.3">
      <c r="A239" t="s">
        <v>267</v>
      </c>
      <c r="B239" s="2" t="str">
        <f>IF(ISNA(MATCH(A239, Custodian_Trades!A:A, 0)), "Missing in Custodian", "Present")</f>
        <v>Present</v>
      </c>
      <c r="C239" s="2" t="str">
        <f>IFERROR(IF(VLOOKUP(A239, Custodian_Trades!A:E, 5, FALSE) = VLOOKUP(A239, Internal_Trades!A:E, 5, FALSE), "Match", "Mismatch"), "Not Found")</f>
        <v>Match</v>
      </c>
      <c r="D239" s="2" t="str">
        <f>IFERROR(IF(ABS(VLOOKUP(A239, Custodian_Trades!A:G, 7, FALSE) - VLOOKUP(A239, Internal_Trades!A:G, 7, FALSE)) &lt; 1, "Match", "Mismatch"), "Not Found")</f>
        <v>Match</v>
      </c>
    </row>
    <row r="240" spans="1:4" x14ac:dyDescent="0.3">
      <c r="A240" t="s">
        <v>268</v>
      </c>
      <c r="B240" s="2" t="str">
        <f>IF(ISNA(MATCH(A240, Custodian_Trades!A:A, 0)), "Missing in Custodian", "Present")</f>
        <v>Present</v>
      </c>
      <c r="C240" s="2" t="str">
        <f>IFERROR(IF(VLOOKUP(A240, Custodian_Trades!A:E, 5, FALSE) = VLOOKUP(A240, Internal_Trades!A:E, 5, FALSE), "Match", "Mismatch"), "Not Found")</f>
        <v>Match</v>
      </c>
      <c r="D240" s="2" t="str">
        <f>IFERROR(IF(ABS(VLOOKUP(A240, Custodian_Trades!A:G, 7, FALSE) - VLOOKUP(A240, Internal_Trades!A:G, 7, FALSE)) &lt; 1, "Match", "Mismatch"), "Not Found")</f>
        <v>Match</v>
      </c>
    </row>
    <row r="241" spans="1:4" x14ac:dyDescent="0.3">
      <c r="A241" t="s">
        <v>269</v>
      </c>
      <c r="B241" s="2" t="str">
        <f>IF(ISNA(MATCH(A241, Custodian_Trades!A:A, 0)), "Missing in Custodian", "Present")</f>
        <v>Present</v>
      </c>
      <c r="C241" s="2" t="str">
        <f>IFERROR(IF(VLOOKUP(A241, Custodian_Trades!A:E, 5, FALSE) = VLOOKUP(A241, Internal_Trades!A:E, 5, FALSE), "Match", "Mismatch"), "Not Found")</f>
        <v>Match</v>
      </c>
      <c r="D241" s="2" t="str">
        <f>IFERROR(IF(ABS(VLOOKUP(A241, Custodian_Trades!A:G, 7, FALSE) - VLOOKUP(A241, Internal_Trades!A:G, 7, FALSE)) &lt; 1, "Match", "Mismatch"), "Not Found")</f>
        <v>Match</v>
      </c>
    </row>
    <row r="242" spans="1:4" x14ac:dyDescent="0.3">
      <c r="A242" t="s">
        <v>270</v>
      </c>
      <c r="B242" s="2" t="str">
        <f>IF(ISNA(MATCH(A242, Custodian_Trades!A:A, 0)), "Missing in Custodian", "Present")</f>
        <v>Present</v>
      </c>
      <c r="C242" s="2" t="str">
        <f>IFERROR(IF(VLOOKUP(A242, Custodian_Trades!A:E, 5, FALSE) = VLOOKUP(A242, Internal_Trades!A:E, 5, FALSE), "Match", "Mismatch"), "Not Found")</f>
        <v>Match</v>
      </c>
      <c r="D242" s="2" t="str">
        <f>IFERROR(IF(ABS(VLOOKUP(A242, Custodian_Trades!A:G, 7, FALSE) - VLOOKUP(A242, Internal_Trades!A:G, 7, FALSE)) &lt; 1, "Match", "Mismatch"), "Not Found")</f>
        <v>Match</v>
      </c>
    </row>
    <row r="243" spans="1:4" x14ac:dyDescent="0.3">
      <c r="A243" t="s">
        <v>271</v>
      </c>
      <c r="B243" s="2" t="str">
        <f>IF(ISNA(MATCH(A243, Custodian_Trades!A:A, 0)), "Missing in Custodian", "Present")</f>
        <v>Present</v>
      </c>
      <c r="C243" s="2" t="str">
        <f>IFERROR(IF(VLOOKUP(A243, Custodian_Trades!A:E, 5, FALSE) = VLOOKUP(A243, Internal_Trades!A:E, 5, FALSE), "Match", "Mismatch"), "Not Found")</f>
        <v>Match</v>
      </c>
      <c r="D243" s="2" t="str">
        <f>IFERROR(IF(ABS(VLOOKUP(A243, Custodian_Trades!A:G, 7, FALSE) - VLOOKUP(A243, Internal_Trades!A:G, 7, FALSE)) &lt; 1, "Match", "Mismatch"), "Not Found")</f>
        <v>Match</v>
      </c>
    </row>
    <row r="244" spans="1:4" x14ac:dyDescent="0.3">
      <c r="A244" t="s">
        <v>272</v>
      </c>
      <c r="B244" s="2" t="str">
        <f>IF(ISNA(MATCH(A244, Custodian_Trades!A:A, 0)), "Missing in Custodian", "Present")</f>
        <v>Present</v>
      </c>
      <c r="C244" s="2" t="str">
        <f>IFERROR(IF(VLOOKUP(A244, Custodian_Trades!A:E, 5, FALSE) = VLOOKUP(A244, Internal_Trades!A:E, 5, FALSE), "Match", "Mismatch"), "Not Found")</f>
        <v>Match</v>
      </c>
      <c r="D244" s="2" t="str">
        <f>IFERROR(IF(ABS(VLOOKUP(A244, Custodian_Trades!A:G, 7, FALSE) - VLOOKUP(A244, Internal_Trades!A:G, 7, FALSE)) &lt; 1, "Match", "Mismatch"), "Not Found")</f>
        <v>Match</v>
      </c>
    </row>
    <row r="245" spans="1:4" x14ac:dyDescent="0.3">
      <c r="A245" t="s">
        <v>273</v>
      </c>
      <c r="B245" s="2" t="str">
        <f>IF(ISNA(MATCH(A245, Custodian_Trades!A:A, 0)), "Missing in Custodian", "Present")</f>
        <v>Present</v>
      </c>
      <c r="C245" s="2" t="str">
        <f>IFERROR(IF(VLOOKUP(A245, Custodian_Trades!A:E, 5, FALSE) = VLOOKUP(A245, Internal_Trades!A:E, 5, FALSE), "Match", "Mismatch"), "Not Found")</f>
        <v>Match</v>
      </c>
      <c r="D245" s="2" t="str">
        <f>IFERROR(IF(ABS(VLOOKUP(A245, Custodian_Trades!A:G, 7, FALSE) - VLOOKUP(A245, Internal_Trades!A:G, 7, FALSE)) &lt; 1, "Match", "Mismatch"), "Not Found")</f>
        <v>Match</v>
      </c>
    </row>
    <row r="246" spans="1:4" x14ac:dyDescent="0.3">
      <c r="A246" t="s">
        <v>274</v>
      </c>
      <c r="B246" s="2" t="str">
        <f>IF(ISNA(MATCH(A246, Custodian_Trades!A:A, 0)), "Missing in Custodian", "Present")</f>
        <v>Present</v>
      </c>
      <c r="C246" s="2" t="str">
        <f>IFERROR(IF(VLOOKUP(A246, Custodian_Trades!A:E, 5, FALSE) = VLOOKUP(A246, Internal_Trades!A:E, 5, FALSE), "Match", "Mismatch"), "Not Found")</f>
        <v>Match</v>
      </c>
      <c r="D246" s="2" t="str">
        <f>IFERROR(IF(ABS(VLOOKUP(A246, Custodian_Trades!A:G, 7, FALSE) - VLOOKUP(A246, Internal_Trades!A:G, 7, FALSE)) &lt; 1, "Match", "Mismatch"), "Not Found")</f>
        <v>Match</v>
      </c>
    </row>
    <row r="247" spans="1:4" x14ac:dyDescent="0.3">
      <c r="A247" t="s">
        <v>275</v>
      </c>
      <c r="B247" s="2" t="str">
        <f>IF(ISNA(MATCH(A247, Custodian_Trades!A:A, 0)), "Missing in Custodian", "Present")</f>
        <v>Present</v>
      </c>
      <c r="C247" s="2" t="str">
        <f>IFERROR(IF(VLOOKUP(A247, Custodian_Trades!A:E, 5, FALSE) = VLOOKUP(A247, Internal_Trades!A:E, 5, FALSE), "Match", "Mismatch"), "Not Found")</f>
        <v>Match</v>
      </c>
      <c r="D247" s="2" t="str">
        <f>IFERROR(IF(ABS(VLOOKUP(A247, Custodian_Trades!A:G, 7, FALSE) - VLOOKUP(A247, Internal_Trades!A:G, 7, FALSE)) &lt; 1, "Match", "Mismatch"), "Not Found")</f>
        <v>Match</v>
      </c>
    </row>
    <row r="248" spans="1:4" x14ac:dyDescent="0.3">
      <c r="A248" t="s">
        <v>276</v>
      </c>
      <c r="B248" s="2" t="str">
        <f>IF(ISNA(MATCH(A248, Custodian_Trades!A:A, 0)), "Missing in Custodian", "Present")</f>
        <v>Present</v>
      </c>
      <c r="C248" s="2" t="str">
        <f>IFERROR(IF(VLOOKUP(A248, Custodian_Trades!A:E, 5, FALSE) = VLOOKUP(A248, Internal_Trades!A:E, 5, FALSE), "Match", "Mismatch"), "Not Found")</f>
        <v>Match</v>
      </c>
      <c r="D248" s="2" t="str">
        <f>IFERROR(IF(ABS(VLOOKUP(A248, Custodian_Trades!A:G, 7, FALSE) - VLOOKUP(A248, Internal_Trades!A:G, 7, FALSE)) &lt; 1, "Match", "Mismatch"), "Not Found")</f>
        <v>Match</v>
      </c>
    </row>
    <row r="249" spans="1:4" x14ac:dyDescent="0.3">
      <c r="A249" t="s">
        <v>277</v>
      </c>
      <c r="B249" s="2" t="str">
        <f>IF(ISNA(MATCH(A249, Custodian_Trades!A:A, 0)), "Missing in Custodian", "Present")</f>
        <v>Present</v>
      </c>
      <c r="C249" s="2" t="str">
        <f>IFERROR(IF(VLOOKUP(A249, Custodian_Trades!A:E, 5, FALSE) = VLOOKUP(A249, Internal_Trades!A:E, 5, FALSE), "Match", "Mismatch"), "Not Found")</f>
        <v>Match</v>
      </c>
      <c r="D249" s="2" t="str">
        <f>IFERROR(IF(ABS(VLOOKUP(A249, Custodian_Trades!A:G, 7, FALSE) - VLOOKUP(A249, Internal_Trades!A:G, 7, FALSE)) &lt; 1, "Match", "Mismatch"), "Not Found")</f>
        <v>Match</v>
      </c>
    </row>
    <row r="250" spans="1:4" x14ac:dyDescent="0.3">
      <c r="A250" t="s">
        <v>278</v>
      </c>
      <c r="B250" s="2" t="str">
        <f>IF(ISNA(MATCH(A250, Custodian_Trades!A:A, 0)), "Missing in Custodian", "Present")</f>
        <v>Present</v>
      </c>
      <c r="C250" s="2" t="str">
        <f>IFERROR(IF(VLOOKUP(A250, Custodian_Trades!A:E, 5, FALSE) = VLOOKUP(A250, Internal_Trades!A:E, 5, FALSE), "Match", "Mismatch"), "Not Found")</f>
        <v>Match</v>
      </c>
      <c r="D250" s="2" t="str">
        <f>IFERROR(IF(ABS(VLOOKUP(A250, Custodian_Trades!A:G, 7, FALSE) - VLOOKUP(A250, Internal_Trades!A:G, 7, FALSE)) &lt; 1, "Match", "Mismatch"), "Not Found")</f>
        <v>Match</v>
      </c>
    </row>
    <row r="251" spans="1:4" x14ac:dyDescent="0.3">
      <c r="A251" t="s">
        <v>279</v>
      </c>
      <c r="B251" s="2" t="str">
        <f>IF(ISNA(MATCH(A251, Custodian_Trades!A:A, 0)), "Missing in Custodian", "Present")</f>
        <v>Present</v>
      </c>
      <c r="C251" s="2" t="str">
        <f>IFERROR(IF(VLOOKUP(A251, Custodian_Trades!A:E, 5, FALSE) = VLOOKUP(A251, Internal_Trades!A:E, 5, FALSE), "Match", "Mismatch"), "Not Found")</f>
        <v>Match</v>
      </c>
      <c r="D251" s="2" t="str">
        <f>IFERROR(IF(ABS(VLOOKUP(A251, Custodian_Trades!A:G, 7, FALSE) - VLOOKUP(A251, Internal_Trades!A:G, 7, FALSE)) &lt; 1, "Match", "Mismatch"), "Not Found")</f>
        <v>Match</v>
      </c>
    </row>
    <row r="252" spans="1:4" x14ac:dyDescent="0.3">
      <c r="A252" t="s">
        <v>280</v>
      </c>
      <c r="B252" s="2" t="str">
        <f>IF(ISNA(MATCH(A252, Custodian_Trades!A:A, 0)), "Missing in Custodian", "Present")</f>
        <v>Present</v>
      </c>
      <c r="C252" s="2" t="str">
        <f>IFERROR(IF(VLOOKUP(A252, Custodian_Trades!A:E, 5, FALSE) = VLOOKUP(A252, Internal_Trades!A:E, 5, FALSE), "Match", "Mismatch"), "Not Found")</f>
        <v>Match</v>
      </c>
      <c r="D252" s="2" t="str">
        <f>IFERROR(IF(ABS(VLOOKUP(A252, Custodian_Trades!A:G, 7, FALSE) - VLOOKUP(A252, Internal_Trades!A:G, 7, FALSE)) &lt; 1, "Match", "Mismatch"), "Not Found")</f>
        <v>Match</v>
      </c>
    </row>
    <row r="253" spans="1:4" x14ac:dyDescent="0.3">
      <c r="A253" t="s">
        <v>281</v>
      </c>
      <c r="B253" s="2" t="str">
        <f>IF(ISNA(MATCH(A253, Custodian_Trades!A:A, 0)), "Missing in Custodian", "Present")</f>
        <v>Present</v>
      </c>
      <c r="C253" s="2" t="str">
        <f>IFERROR(IF(VLOOKUP(A253, Custodian_Trades!A:E, 5, FALSE) = VLOOKUP(A253, Internal_Trades!A:E, 5, FALSE), "Match", "Mismatch"), "Not Found")</f>
        <v>Match</v>
      </c>
      <c r="D253" s="2" t="str">
        <f>IFERROR(IF(ABS(VLOOKUP(A253, Custodian_Trades!A:G, 7, FALSE) - VLOOKUP(A253, Internal_Trades!A:G, 7, FALSE)) &lt; 1, "Match", "Mismatch"), "Not Found")</f>
        <v>Match</v>
      </c>
    </row>
    <row r="254" spans="1:4" x14ac:dyDescent="0.3">
      <c r="A254" t="s">
        <v>282</v>
      </c>
      <c r="B254" s="2" t="str">
        <f>IF(ISNA(MATCH(A254, Custodian_Trades!A:A, 0)), "Missing in Custodian", "Present")</f>
        <v>Present</v>
      </c>
      <c r="C254" s="2" t="str">
        <f>IFERROR(IF(VLOOKUP(A254, Custodian_Trades!A:E, 5, FALSE) = VLOOKUP(A254, Internal_Trades!A:E, 5, FALSE), "Match", "Mismatch"), "Not Found")</f>
        <v>Match</v>
      </c>
      <c r="D254" s="2" t="str">
        <f>IFERROR(IF(ABS(VLOOKUP(A254, Custodian_Trades!A:G, 7, FALSE) - VLOOKUP(A254, Internal_Trades!A:G, 7, FALSE)) &lt; 1, "Match", "Mismatch"), "Not Found")</f>
        <v>Match</v>
      </c>
    </row>
    <row r="255" spans="1:4" x14ac:dyDescent="0.3">
      <c r="A255" t="s">
        <v>283</v>
      </c>
      <c r="B255" s="2" t="str">
        <f>IF(ISNA(MATCH(A255, Custodian_Trades!A:A, 0)), "Missing in Custodian", "Present")</f>
        <v>Present</v>
      </c>
      <c r="C255" s="2" t="str">
        <f>IFERROR(IF(VLOOKUP(A255, Custodian_Trades!A:E, 5, FALSE) = VLOOKUP(A255, Internal_Trades!A:E, 5, FALSE), "Match", "Mismatch"), "Not Found")</f>
        <v>Match</v>
      </c>
      <c r="D255" s="2" t="str">
        <f>IFERROR(IF(ABS(VLOOKUP(A255, Custodian_Trades!A:G, 7, FALSE) - VLOOKUP(A255, Internal_Trades!A:G, 7, FALSE)) &lt; 1, "Match", "Mismatch"), "Not Found")</f>
        <v>Match</v>
      </c>
    </row>
    <row r="256" spans="1:4" x14ac:dyDescent="0.3">
      <c r="A256" t="s">
        <v>284</v>
      </c>
      <c r="B256" s="2" t="str">
        <f>IF(ISNA(MATCH(A256, Custodian_Trades!A:A, 0)), "Missing in Custodian", "Present")</f>
        <v>Present</v>
      </c>
      <c r="C256" s="2" t="str">
        <f>IFERROR(IF(VLOOKUP(A256, Custodian_Trades!A:E, 5, FALSE) = VLOOKUP(A256, Internal_Trades!A:E, 5, FALSE), "Match", "Mismatch"), "Not Found")</f>
        <v>Match</v>
      </c>
      <c r="D256" s="2" t="str">
        <f>IFERROR(IF(ABS(VLOOKUP(A256, Custodian_Trades!A:G, 7, FALSE) - VLOOKUP(A256, Internal_Trades!A:G, 7, FALSE)) &lt; 1, "Match", "Mismatch"), "Not Found")</f>
        <v>Match</v>
      </c>
    </row>
    <row r="257" spans="1:4" x14ac:dyDescent="0.3">
      <c r="A257" t="s">
        <v>285</v>
      </c>
      <c r="B257" s="2" t="str">
        <f>IF(ISNA(MATCH(A257, Custodian_Trades!A:A, 0)), "Missing in Custodian", "Present")</f>
        <v>Present</v>
      </c>
      <c r="C257" s="2" t="str">
        <f>IFERROR(IF(VLOOKUP(A257, Custodian_Trades!A:E, 5, FALSE) = VLOOKUP(A257, Internal_Trades!A:E, 5, FALSE), "Match", "Mismatch"), "Not Found")</f>
        <v>Match</v>
      </c>
      <c r="D257" s="2" t="str">
        <f>IFERROR(IF(ABS(VLOOKUP(A257, Custodian_Trades!A:G, 7, FALSE) - VLOOKUP(A257, Internal_Trades!A:G, 7, FALSE)) &lt; 1, "Match", "Mismatch"), "Not Found")</f>
        <v>Match</v>
      </c>
    </row>
    <row r="258" spans="1:4" x14ac:dyDescent="0.3">
      <c r="A258" t="s">
        <v>286</v>
      </c>
      <c r="B258" s="2" t="str">
        <f>IF(ISNA(MATCH(A258, Custodian_Trades!A:A, 0)), "Missing in Custodian", "Present")</f>
        <v>Present</v>
      </c>
      <c r="C258" s="2" t="str">
        <f>IFERROR(IF(VLOOKUP(A258, Custodian_Trades!A:E, 5, FALSE) = VLOOKUP(A258, Internal_Trades!A:E, 5, FALSE), "Match", "Mismatch"), "Not Found")</f>
        <v>Match</v>
      </c>
      <c r="D258" s="2" t="str">
        <f>IFERROR(IF(ABS(VLOOKUP(A258, Custodian_Trades!A:G, 7, FALSE) - VLOOKUP(A258, Internal_Trades!A:G, 7, FALSE)) &lt; 1, "Match", "Mismatch"), "Not Found")</f>
        <v>Match</v>
      </c>
    </row>
    <row r="259" spans="1:4" x14ac:dyDescent="0.3">
      <c r="A259" t="s">
        <v>287</v>
      </c>
      <c r="B259" s="2" t="str">
        <f>IF(ISNA(MATCH(A259, Custodian_Trades!A:A, 0)), "Missing in Custodian", "Present")</f>
        <v>Present</v>
      </c>
      <c r="C259" s="2" t="str">
        <f>IFERROR(IF(VLOOKUP(A259, Custodian_Trades!A:E, 5, FALSE) = VLOOKUP(A259, Internal_Trades!A:E, 5, FALSE), "Match", "Mismatch"), "Not Found")</f>
        <v>Match</v>
      </c>
      <c r="D259" s="2" t="str">
        <f>IFERROR(IF(ABS(VLOOKUP(A259, Custodian_Trades!A:G, 7, FALSE) - VLOOKUP(A259, Internal_Trades!A:G, 7, FALSE)) &lt; 1, "Match", "Mismatch"), "Not Found")</f>
        <v>Match</v>
      </c>
    </row>
    <row r="260" spans="1:4" x14ac:dyDescent="0.3">
      <c r="A260" t="s">
        <v>288</v>
      </c>
      <c r="B260" s="2" t="str">
        <f>IF(ISNA(MATCH(A260, Custodian_Trades!A:A, 0)), "Missing in Custodian", "Present")</f>
        <v>Present</v>
      </c>
      <c r="C260" s="2" t="str">
        <f>IFERROR(IF(VLOOKUP(A260, Custodian_Trades!A:E, 5, FALSE) = VLOOKUP(A260, Internal_Trades!A:E, 5, FALSE), "Match", "Mismatch"), "Not Found")</f>
        <v>Match</v>
      </c>
      <c r="D260" s="2" t="str">
        <f>IFERROR(IF(ABS(VLOOKUP(A260, Custodian_Trades!A:G, 7, FALSE) - VLOOKUP(A260, Internal_Trades!A:G, 7, FALSE)) &lt; 1, "Match", "Mismatch"), "Not Found")</f>
        <v>Match</v>
      </c>
    </row>
    <row r="261" spans="1:4" x14ac:dyDescent="0.3">
      <c r="A261" t="s">
        <v>289</v>
      </c>
      <c r="B261" s="2" t="str">
        <f>IF(ISNA(MATCH(A261, Custodian_Trades!A:A, 0)), "Missing in Custodian", "Present")</f>
        <v>Present</v>
      </c>
      <c r="C261" s="2" t="str">
        <f>IFERROR(IF(VLOOKUP(A261, Custodian_Trades!A:E, 5, FALSE) = VLOOKUP(A261, Internal_Trades!A:E, 5, FALSE), "Match", "Mismatch"), "Not Found")</f>
        <v>Match</v>
      </c>
      <c r="D261" s="2" t="str">
        <f>IFERROR(IF(ABS(VLOOKUP(A261, Custodian_Trades!A:G, 7, FALSE) - VLOOKUP(A261, Internal_Trades!A:G, 7, FALSE)) &lt; 1, "Match", "Mismatch"), "Not Found")</f>
        <v>Match</v>
      </c>
    </row>
    <row r="262" spans="1:4" x14ac:dyDescent="0.3">
      <c r="A262" t="s">
        <v>290</v>
      </c>
      <c r="B262" s="2" t="str">
        <f>IF(ISNA(MATCH(A262, Custodian_Trades!A:A, 0)), "Missing in Custodian", "Present")</f>
        <v>Present</v>
      </c>
      <c r="C262" s="2" t="str">
        <f>IFERROR(IF(VLOOKUP(A262, Custodian_Trades!A:E, 5, FALSE) = VLOOKUP(A262, Internal_Trades!A:E, 5, FALSE), "Match", "Mismatch"), "Not Found")</f>
        <v>Match</v>
      </c>
      <c r="D262" s="2" t="str">
        <f>IFERROR(IF(ABS(VLOOKUP(A262, Custodian_Trades!A:G, 7, FALSE) - VLOOKUP(A262, Internal_Trades!A:G, 7, FALSE)) &lt; 1, "Match", "Mismatch"), "Not Found")</f>
        <v>Match</v>
      </c>
    </row>
    <row r="263" spans="1:4" x14ac:dyDescent="0.3">
      <c r="A263" t="s">
        <v>291</v>
      </c>
      <c r="B263" s="2" t="str">
        <f>IF(ISNA(MATCH(A263, Custodian_Trades!A:A, 0)), "Missing in Custodian", "Present")</f>
        <v>Present</v>
      </c>
      <c r="C263" s="2" t="str">
        <f>IFERROR(IF(VLOOKUP(A263, Custodian_Trades!A:E, 5, FALSE) = VLOOKUP(A263, Internal_Trades!A:E, 5, FALSE), "Match", "Mismatch"), "Not Found")</f>
        <v>Match</v>
      </c>
      <c r="D263" s="2" t="str">
        <f>IFERROR(IF(ABS(VLOOKUP(A263, Custodian_Trades!A:G, 7, FALSE) - VLOOKUP(A263, Internal_Trades!A:G, 7, FALSE)) &lt; 1, "Match", "Mismatch"), "Not Found")</f>
        <v>Match</v>
      </c>
    </row>
    <row r="264" spans="1:4" x14ac:dyDescent="0.3">
      <c r="A264" t="s">
        <v>292</v>
      </c>
      <c r="B264" s="2" t="str">
        <f>IF(ISNA(MATCH(A264, Custodian_Trades!A:A, 0)), "Missing in Custodian", "Present")</f>
        <v>Present</v>
      </c>
      <c r="C264" s="2" t="str">
        <f>IFERROR(IF(VLOOKUP(A264, Custodian_Trades!A:E, 5, FALSE) = VLOOKUP(A264, Internal_Trades!A:E, 5, FALSE), "Match", "Mismatch"), "Not Found")</f>
        <v>Match</v>
      </c>
      <c r="D264" s="2" t="str">
        <f>IFERROR(IF(ABS(VLOOKUP(A264, Custodian_Trades!A:G, 7, FALSE) - VLOOKUP(A264, Internal_Trades!A:G, 7, FALSE)) &lt; 1, "Match", "Mismatch"), "Not Found")</f>
        <v>Match</v>
      </c>
    </row>
    <row r="265" spans="1:4" x14ac:dyDescent="0.3">
      <c r="A265" t="s">
        <v>293</v>
      </c>
      <c r="B265" s="2" t="str">
        <f>IF(ISNA(MATCH(A265, Custodian_Trades!A:A, 0)), "Missing in Custodian", "Present")</f>
        <v>Present</v>
      </c>
      <c r="C265" s="2" t="str">
        <f>IFERROR(IF(VLOOKUP(A265, Custodian_Trades!A:E, 5, FALSE) = VLOOKUP(A265, Internal_Trades!A:E, 5, FALSE), "Match", "Mismatch"), "Not Found")</f>
        <v>Match</v>
      </c>
      <c r="D265" s="2" t="str">
        <f>IFERROR(IF(ABS(VLOOKUP(A265, Custodian_Trades!A:G, 7, FALSE) - VLOOKUP(A265, Internal_Trades!A:G, 7, FALSE)) &lt; 1, "Match", "Mismatch"), "Not Found")</f>
        <v>Match</v>
      </c>
    </row>
    <row r="266" spans="1:4" x14ac:dyDescent="0.3">
      <c r="A266" t="s">
        <v>294</v>
      </c>
      <c r="B266" s="2" t="str">
        <f>IF(ISNA(MATCH(A266, Custodian_Trades!A:A, 0)), "Missing in Custodian", "Present")</f>
        <v>Present</v>
      </c>
      <c r="C266" s="2" t="str">
        <f>IFERROR(IF(VLOOKUP(A266, Custodian_Trades!A:E, 5, FALSE) = VLOOKUP(A266, Internal_Trades!A:E, 5, FALSE), "Match", "Mismatch"), "Not Found")</f>
        <v>Match</v>
      </c>
      <c r="D266" s="2" t="str">
        <f>IFERROR(IF(ABS(VLOOKUP(A266, Custodian_Trades!A:G, 7, FALSE) - VLOOKUP(A266, Internal_Trades!A:G, 7, FALSE)) &lt; 1, "Match", "Mismatch"), "Not Found")</f>
        <v>Match</v>
      </c>
    </row>
    <row r="267" spans="1:4" x14ac:dyDescent="0.3">
      <c r="A267" t="s">
        <v>295</v>
      </c>
      <c r="B267" s="2" t="str">
        <f>IF(ISNA(MATCH(A267, Custodian_Trades!A:A, 0)), "Missing in Custodian", "Present")</f>
        <v>Present</v>
      </c>
      <c r="C267" s="2" t="str">
        <f>IFERROR(IF(VLOOKUP(A267, Custodian_Trades!A:E, 5, FALSE) = VLOOKUP(A267, Internal_Trades!A:E, 5, FALSE), "Match", "Mismatch"), "Not Found")</f>
        <v>Match</v>
      </c>
      <c r="D267" s="2" t="str">
        <f>IFERROR(IF(ABS(VLOOKUP(A267, Custodian_Trades!A:G, 7, FALSE) - VLOOKUP(A267, Internal_Trades!A:G, 7, FALSE)) &lt; 1, "Match", "Mismatch"), "Not Found")</f>
        <v>Match</v>
      </c>
    </row>
    <row r="268" spans="1:4" x14ac:dyDescent="0.3">
      <c r="A268" t="s">
        <v>296</v>
      </c>
      <c r="B268" s="2" t="str">
        <f>IF(ISNA(MATCH(A268, Custodian_Trades!A:A, 0)), "Missing in Custodian", "Present")</f>
        <v>Present</v>
      </c>
      <c r="C268" s="2" t="str">
        <f>IFERROR(IF(VLOOKUP(A268, Custodian_Trades!A:E, 5, FALSE) = VLOOKUP(A268, Internal_Trades!A:E, 5, FALSE), "Match", "Mismatch"), "Not Found")</f>
        <v>Match</v>
      </c>
      <c r="D268" s="2" t="str">
        <f>IFERROR(IF(ABS(VLOOKUP(A268, Custodian_Trades!A:G, 7, FALSE) - VLOOKUP(A268, Internal_Trades!A:G, 7, FALSE)) &lt; 1, "Match", "Mismatch"), "Not Found")</f>
        <v>Match</v>
      </c>
    </row>
    <row r="269" spans="1:4" x14ac:dyDescent="0.3">
      <c r="A269" t="s">
        <v>297</v>
      </c>
      <c r="B269" s="2" t="str">
        <f>IF(ISNA(MATCH(A269, Custodian_Trades!A:A, 0)), "Missing in Custodian", "Present")</f>
        <v>Present</v>
      </c>
      <c r="C269" s="2" t="str">
        <f>IFERROR(IF(VLOOKUP(A269, Custodian_Trades!A:E, 5, FALSE) = VLOOKUP(A269, Internal_Trades!A:E, 5, FALSE), "Match", "Mismatch"), "Not Found")</f>
        <v>Match</v>
      </c>
      <c r="D269" s="2" t="str">
        <f>IFERROR(IF(ABS(VLOOKUP(A269, Custodian_Trades!A:G, 7, FALSE) - VLOOKUP(A269, Internal_Trades!A:G, 7, FALSE)) &lt; 1, "Match", "Mismatch"), "Not Found")</f>
        <v>Match</v>
      </c>
    </row>
    <row r="270" spans="1:4" x14ac:dyDescent="0.3">
      <c r="A270" t="s">
        <v>298</v>
      </c>
      <c r="B270" s="2" t="str">
        <f>IF(ISNA(MATCH(A270, Custodian_Trades!A:A, 0)), "Missing in Custodian", "Present")</f>
        <v>Present</v>
      </c>
      <c r="C270" s="2" t="str">
        <f>IFERROR(IF(VLOOKUP(A270, Custodian_Trades!A:E, 5, FALSE) = VLOOKUP(A270, Internal_Trades!A:E, 5, FALSE), "Match", "Mismatch"), "Not Found")</f>
        <v>Match</v>
      </c>
      <c r="D270" s="2" t="str">
        <f>IFERROR(IF(ABS(VLOOKUP(A270, Custodian_Trades!A:G, 7, FALSE) - VLOOKUP(A270, Internal_Trades!A:G, 7, FALSE)) &lt; 1, "Match", "Mismatch"), "Not Found")</f>
        <v>Match</v>
      </c>
    </row>
    <row r="271" spans="1:4" x14ac:dyDescent="0.3">
      <c r="A271" t="s">
        <v>299</v>
      </c>
      <c r="B271" s="2" t="str">
        <f>IF(ISNA(MATCH(A271, Custodian_Trades!A:A, 0)), "Missing in Custodian", "Present")</f>
        <v>Missing in Custodian</v>
      </c>
      <c r="C271" s="2" t="str">
        <f>IFERROR(IF(VLOOKUP(A271, Custodian_Trades!A:E, 5, FALSE) = VLOOKUP(A271, Internal_Trades!A:E, 5, FALSE), "Match", "Mismatch"), "Not Found")</f>
        <v>Not Found</v>
      </c>
      <c r="D271" s="2" t="str">
        <f>IFERROR(IF(ABS(VLOOKUP(A271, Custodian_Trades!A:G, 7, FALSE) - VLOOKUP(A271, Internal_Trades!A:G, 7, FALSE)) &lt; 1, "Match", "Mismatch"), "Not Found")</f>
        <v>Not Found</v>
      </c>
    </row>
    <row r="272" spans="1:4" x14ac:dyDescent="0.3">
      <c r="A272" t="s">
        <v>300</v>
      </c>
      <c r="B272" s="2" t="str">
        <f>IF(ISNA(MATCH(A272, Custodian_Trades!A:A, 0)), "Missing in Custodian", "Present")</f>
        <v>Present</v>
      </c>
      <c r="C272" s="2" t="str">
        <f>IFERROR(IF(VLOOKUP(A272, Custodian_Trades!A:E, 5, FALSE) = VLOOKUP(A272, Internal_Trades!A:E, 5, FALSE), "Match", "Mismatch"), "Not Found")</f>
        <v>Match</v>
      </c>
      <c r="D272" s="2" t="str">
        <f>IFERROR(IF(ABS(VLOOKUP(A272, Custodian_Trades!A:G, 7, FALSE) - VLOOKUP(A272, Internal_Trades!A:G, 7, FALSE)) &lt; 1, "Match", "Mismatch"), "Not Found")</f>
        <v>Match</v>
      </c>
    </row>
    <row r="273" spans="1:4" x14ac:dyDescent="0.3">
      <c r="A273" t="s">
        <v>301</v>
      </c>
      <c r="B273" s="2" t="str">
        <f>IF(ISNA(MATCH(A273, Custodian_Trades!A:A, 0)), "Missing in Custodian", "Present")</f>
        <v>Present</v>
      </c>
      <c r="C273" s="2" t="str">
        <f>IFERROR(IF(VLOOKUP(A273, Custodian_Trades!A:E, 5, FALSE) = VLOOKUP(A273, Internal_Trades!A:E, 5, FALSE), "Match", "Mismatch"), "Not Found")</f>
        <v>Match</v>
      </c>
      <c r="D273" s="2" t="str">
        <f>IFERROR(IF(ABS(VLOOKUP(A273, Custodian_Trades!A:G, 7, FALSE) - VLOOKUP(A273, Internal_Trades!A:G, 7, FALSE)) &lt; 1, "Match", "Mismatch"), "Not Found")</f>
        <v>Match</v>
      </c>
    </row>
    <row r="274" spans="1:4" x14ac:dyDescent="0.3">
      <c r="A274" t="s">
        <v>302</v>
      </c>
      <c r="B274" s="2" t="str">
        <f>IF(ISNA(MATCH(A274, Custodian_Trades!A:A, 0)), "Missing in Custodian", "Present")</f>
        <v>Present</v>
      </c>
      <c r="C274" s="2" t="str">
        <f>IFERROR(IF(VLOOKUP(A274, Custodian_Trades!A:E, 5, FALSE) = VLOOKUP(A274, Internal_Trades!A:E, 5, FALSE), "Match", "Mismatch"), "Not Found")</f>
        <v>Match</v>
      </c>
      <c r="D274" s="2" t="str">
        <f>IFERROR(IF(ABS(VLOOKUP(A274, Custodian_Trades!A:G, 7, FALSE) - VLOOKUP(A274, Internal_Trades!A:G, 7, FALSE)) &lt; 1, "Match", "Mismatch"), "Not Found")</f>
        <v>Match</v>
      </c>
    </row>
    <row r="275" spans="1:4" x14ac:dyDescent="0.3">
      <c r="A275" t="s">
        <v>303</v>
      </c>
      <c r="B275" s="2" t="str">
        <f>IF(ISNA(MATCH(A275, Custodian_Trades!A:A, 0)), "Missing in Custodian", "Present")</f>
        <v>Present</v>
      </c>
      <c r="C275" s="2" t="str">
        <f>IFERROR(IF(VLOOKUP(A275, Custodian_Trades!A:E, 5, FALSE) = VLOOKUP(A275, Internal_Trades!A:E, 5, FALSE), "Match", "Mismatch"), "Not Found")</f>
        <v>Match</v>
      </c>
      <c r="D275" s="2" t="str">
        <f>IFERROR(IF(ABS(VLOOKUP(A275, Custodian_Trades!A:G, 7, FALSE) - VLOOKUP(A275, Internal_Trades!A:G, 7, FALSE)) &lt; 1, "Match", "Mismatch"), "Not Found")</f>
        <v>Match</v>
      </c>
    </row>
    <row r="276" spans="1:4" x14ac:dyDescent="0.3">
      <c r="A276" t="s">
        <v>304</v>
      </c>
      <c r="B276" s="2" t="str">
        <f>IF(ISNA(MATCH(A276, Custodian_Trades!A:A, 0)), "Missing in Custodian", "Present")</f>
        <v>Present</v>
      </c>
      <c r="C276" s="2" t="str">
        <f>IFERROR(IF(VLOOKUP(A276, Custodian_Trades!A:E, 5, FALSE) = VLOOKUP(A276, Internal_Trades!A:E, 5, FALSE), "Match", "Mismatch"), "Not Found")</f>
        <v>Match</v>
      </c>
      <c r="D276" s="2" t="str">
        <f>IFERROR(IF(ABS(VLOOKUP(A276, Custodian_Trades!A:G, 7, FALSE) - VLOOKUP(A276, Internal_Trades!A:G, 7, FALSE)) &lt; 1, "Match", "Mismatch"), "Not Found")</f>
        <v>Match</v>
      </c>
    </row>
    <row r="277" spans="1:4" x14ac:dyDescent="0.3">
      <c r="A277" t="s">
        <v>305</v>
      </c>
      <c r="B277" s="2" t="str">
        <f>IF(ISNA(MATCH(A277, Custodian_Trades!A:A, 0)), "Missing in Custodian", "Present")</f>
        <v>Present</v>
      </c>
      <c r="C277" s="2" t="str">
        <f>IFERROR(IF(VLOOKUP(A277, Custodian_Trades!A:E, 5, FALSE) = VLOOKUP(A277, Internal_Trades!A:E, 5, FALSE), "Match", "Mismatch"), "Not Found")</f>
        <v>Match</v>
      </c>
      <c r="D277" s="2" t="str">
        <f>IFERROR(IF(ABS(VLOOKUP(A277, Custodian_Trades!A:G, 7, FALSE) - VLOOKUP(A277, Internal_Trades!A:G, 7, FALSE)) &lt; 1, "Match", "Mismatch"), "Not Found")</f>
        <v>Match</v>
      </c>
    </row>
    <row r="278" spans="1:4" x14ac:dyDescent="0.3">
      <c r="A278" t="s">
        <v>306</v>
      </c>
      <c r="B278" s="2" t="str">
        <f>IF(ISNA(MATCH(A278, Custodian_Trades!A:A, 0)), "Missing in Custodian", "Present")</f>
        <v>Present</v>
      </c>
      <c r="C278" s="2" t="str">
        <f>IFERROR(IF(VLOOKUP(A278, Custodian_Trades!A:E, 5, FALSE) = VLOOKUP(A278, Internal_Trades!A:E, 5, FALSE), "Match", "Mismatch"), "Not Found")</f>
        <v>Match</v>
      </c>
      <c r="D278" s="2" t="str">
        <f>IFERROR(IF(ABS(VLOOKUP(A278, Custodian_Trades!A:G, 7, FALSE) - VLOOKUP(A278, Internal_Trades!A:G, 7, FALSE)) &lt; 1, "Match", "Mismatch"), "Not Found")</f>
        <v>Match</v>
      </c>
    </row>
    <row r="279" spans="1:4" x14ac:dyDescent="0.3">
      <c r="A279" t="s">
        <v>307</v>
      </c>
      <c r="B279" s="2" t="str">
        <f>IF(ISNA(MATCH(A279, Custodian_Trades!A:A, 0)), "Missing in Custodian", "Present")</f>
        <v>Present</v>
      </c>
      <c r="C279" s="2" t="str">
        <f>IFERROR(IF(VLOOKUP(A279, Custodian_Trades!A:E, 5, FALSE) = VLOOKUP(A279, Internal_Trades!A:E, 5, FALSE), "Match", "Mismatch"), "Not Found")</f>
        <v>Match</v>
      </c>
      <c r="D279" s="2" t="str">
        <f>IFERROR(IF(ABS(VLOOKUP(A279, Custodian_Trades!A:G, 7, FALSE) - VLOOKUP(A279, Internal_Trades!A:G, 7, FALSE)) &lt; 1, "Match", "Mismatch"), "Not Found")</f>
        <v>Match</v>
      </c>
    </row>
    <row r="280" spans="1:4" x14ac:dyDescent="0.3">
      <c r="A280" t="s">
        <v>308</v>
      </c>
      <c r="B280" s="2" t="str">
        <f>IF(ISNA(MATCH(A280, Custodian_Trades!A:A, 0)), "Missing in Custodian", "Present")</f>
        <v>Present</v>
      </c>
      <c r="C280" s="2" t="str">
        <f>IFERROR(IF(VLOOKUP(A280, Custodian_Trades!A:E, 5, FALSE) = VLOOKUP(A280, Internal_Trades!A:E, 5, FALSE), "Match", "Mismatch"), "Not Found")</f>
        <v>Match</v>
      </c>
      <c r="D280" s="2" t="str">
        <f>IFERROR(IF(ABS(VLOOKUP(A280, Custodian_Trades!A:G, 7, FALSE) - VLOOKUP(A280, Internal_Trades!A:G, 7, FALSE)) &lt; 1, "Match", "Mismatch"), "Not Found")</f>
        <v>Match</v>
      </c>
    </row>
    <row r="281" spans="1:4" x14ac:dyDescent="0.3">
      <c r="A281" t="s">
        <v>309</v>
      </c>
      <c r="B281" s="2" t="str">
        <f>IF(ISNA(MATCH(A281, Custodian_Trades!A:A, 0)), "Missing in Custodian", "Present")</f>
        <v>Present</v>
      </c>
      <c r="C281" s="2" t="str">
        <f>IFERROR(IF(VLOOKUP(A281, Custodian_Trades!A:E, 5, FALSE) = VLOOKUP(A281, Internal_Trades!A:E, 5, FALSE), "Match", "Mismatch"), "Not Found")</f>
        <v>Match</v>
      </c>
      <c r="D281" s="2" t="str">
        <f>IFERROR(IF(ABS(VLOOKUP(A281, Custodian_Trades!A:G, 7, FALSE) - VLOOKUP(A281, Internal_Trades!A:G, 7, FALSE)) &lt; 1, "Match", "Mismatch"), "Not Found")</f>
        <v>Match</v>
      </c>
    </row>
    <row r="282" spans="1:4" x14ac:dyDescent="0.3">
      <c r="A282" t="s">
        <v>310</v>
      </c>
      <c r="B282" s="2" t="str">
        <f>IF(ISNA(MATCH(A282, Custodian_Trades!A:A, 0)), "Missing in Custodian", "Present")</f>
        <v>Present</v>
      </c>
      <c r="C282" s="2" t="str">
        <f>IFERROR(IF(VLOOKUP(A282, Custodian_Trades!A:E, 5, FALSE) = VLOOKUP(A282, Internal_Trades!A:E, 5, FALSE), "Match", "Mismatch"), "Not Found")</f>
        <v>Match</v>
      </c>
      <c r="D282" s="2" t="str">
        <f>IFERROR(IF(ABS(VLOOKUP(A282, Custodian_Trades!A:G, 7, FALSE) - VLOOKUP(A282, Internal_Trades!A:G, 7, FALSE)) &lt; 1, "Match", "Mismatch"), "Not Found")</f>
        <v>Match</v>
      </c>
    </row>
    <row r="283" spans="1:4" x14ac:dyDescent="0.3">
      <c r="A283" t="s">
        <v>311</v>
      </c>
      <c r="B283" s="2" t="str">
        <f>IF(ISNA(MATCH(A283, Custodian_Trades!A:A, 0)), "Missing in Custodian", "Present")</f>
        <v>Present</v>
      </c>
      <c r="C283" s="2" t="str">
        <f>IFERROR(IF(VLOOKUP(A283, Custodian_Trades!A:E, 5, FALSE) = VLOOKUP(A283, Internal_Trades!A:E, 5, FALSE), "Match", "Mismatch"), "Not Found")</f>
        <v>Match</v>
      </c>
      <c r="D283" s="2" t="str">
        <f>IFERROR(IF(ABS(VLOOKUP(A283, Custodian_Trades!A:G, 7, FALSE) - VLOOKUP(A283, Internal_Trades!A:G, 7, FALSE)) &lt; 1, "Match", "Mismatch"), "Not Found")</f>
        <v>Match</v>
      </c>
    </row>
    <row r="284" spans="1:4" x14ac:dyDescent="0.3">
      <c r="A284" t="s">
        <v>312</v>
      </c>
      <c r="B284" s="2" t="str">
        <f>IF(ISNA(MATCH(A284, Custodian_Trades!A:A, 0)), "Missing in Custodian", "Present")</f>
        <v>Present</v>
      </c>
      <c r="C284" s="2" t="str">
        <f>IFERROR(IF(VLOOKUP(A284, Custodian_Trades!A:E, 5, FALSE) = VLOOKUP(A284, Internal_Trades!A:E, 5, FALSE), "Match", "Mismatch"), "Not Found")</f>
        <v>Match</v>
      </c>
      <c r="D284" s="2" t="str">
        <f>IFERROR(IF(ABS(VLOOKUP(A284, Custodian_Trades!A:G, 7, FALSE) - VLOOKUP(A284, Internal_Trades!A:G, 7, FALSE)) &lt; 1, "Match", "Mismatch"), "Not Found")</f>
        <v>Match</v>
      </c>
    </row>
    <row r="285" spans="1:4" x14ac:dyDescent="0.3">
      <c r="A285" t="s">
        <v>313</v>
      </c>
      <c r="B285" s="2" t="str">
        <f>IF(ISNA(MATCH(A285, Custodian_Trades!A:A, 0)), "Missing in Custodian", "Present")</f>
        <v>Present</v>
      </c>
      <c r="C285" s="2" t="str">
        <f>IFERROR(IF(VLOOKUP(A285, Custodian_Trades!A:E, 5, FALSE) = VLOOKUP(A285, Internal_Trades!A:E, 5, FALSE), "Match", "Mismatch"), "Not Found")</f>
        <v>Match</v>
      </c>
      <c r="D285" s="2" t="str">
        <f>IFERROR(IF(ABS(VLOOKUP(A285, Custodian_Trades!A:G, 7, FALSE) - VLOOKUP(A285, Internal_Trades!A:G, 7, FALSE)) &lt; 1, "Match", "Mismatch"), "Not Found")</f>
        <v>Match</v>
      </c>
    </row>
    <row r="286" spans="1:4" x14ac:dyDescent="0.3">
      <c r="A286" t="s">
        <v>314</v>
      </c>
      <c r="B286" s="2" t="str">
        <f>IF(ISNA(MATCH(A286, Custodian_Trades!A:A, 0)), "Missing in Custodian", "Present")</f>
        <v>Present</v>
      </c>
      <c r="C286" s="2" t="str">
        <f>IFERROR(IF(VLOOKUP(A286, Custodian_Trades!A:E, 5, FALSE) = VLOOKUP(A286, Internal_Trades!A:E, 5, FALSE), "Match", "Mismatch"), "Not Found")</f>
        <v>Match</v>
      </c>
      <c r="D286" s="2" t="str">
        <f>IFERROR(IF(ABS(VLOOKUP(A286, Custodian_Trades!A:G, 7, FALSE) - VLOOKUP(A286, Internal_Trades!A:G, 7, FALSE)) &lt; 1, "Match", "Mismatch"), "Not Found")</f>
        <v>Mismatch</v>
      </c>
    </row>
    <row r="287" spans="1:4" x14ac:dyDescent="0.3">
      <c r="A287" t="s">
        <v>315</v>
      </c>
      <c r="B287" s="2" t="str">
        <f>IF(ISNA(MATCH(A287, Custodian_Trades!A:A, 0)), "Missing in Custodian", "Present")</f>
        <v>Present</v>
      </c>
      <c r="C287" s="2" t="str">
        <f>IFERROR(IF(VLOOKUP(A287, Custodian_Trades!A:E, 5, FALSE) = VLOOKUP(A287, Internal_Trades!A:E, 5, FALSE), "Match", "Mismatch"), "Not Found")</f>
        <v>Match</v>
      </c>
      <c r="D287" s="2" t="str">
        <f>IFERROR(IF(ABS(VLOOKUP(A287, Custodian_Trades!A:G, 7, FALSE) - VLOOKUP(A287, Internal_Trades!A:G, 7, FALSE)) &lt; 1, "Match", "Mismatch"), "Not Found")</f>
        <v>Match</v>
      </c>
    </row>
    <row r="288" spans="1:4" x14ac:dyDescent="0.3">
      <c r="A288" t="s">
        <v>316</v>
      </c>
      <c r="B288" s="2" t="str">
        <f>IF(ISNA(MATCH(A288, Custodian_Trades!A:A, 0)), "Missing in Custodian", "Present")</f>
        <v>Present</v>
      </c>
      <c r="C288" s="2" t="str">
        <f>IFERROR(IF(VLOOKUP(A288, Custodian_Trades!A:E, 5, FALSE) = VLOOKUP(A288, Internal_Trades!A:E, 5, FALSE), "Match", "Mismatch"), "Not Found")</f>
        <v>Match</v>
      </c>
      <c r="D288" s="2" t="str">
        <f>IFERROR(IF(ABS(VLOOKUP(A288, Custodian_Trades!A:G, 7, FALSE) - VLOOKUP(A288, Internal_Trades!A:G, 7, FALSE)) &lt; 1, "Match", "Mismatch"), "Not Found")</f>
        <v>Match</v>
      </c>
    </row>
    <row r="289" spans="1:4" x14ac:dyDescent="0.3">
      <c r="A289" t="s">
        <v>317</v>
      </c>
      <c r="B289" s="2" t="str">
        <f>IF(ISNA(MATCH(A289, Custodian_Trades!A:A, 0)), "Missing in Custodian", "Present")</f>
        <v>Present</v>
      </c>
      <c r="C289" s="2" t="str">
        <f>IFERROR(IF(VLOOKUP(A289, Custodian_Trades!A:E, 5, FALSE) = VLOOKUP(A289, Internal_Trades!A:E, 5, FALSE), "Match", "Mismatch"), "Not Found")</f>
        <v>Match</v>
      </c>
      <c r="D289" s="2" t="str">
        <f>IFERROR(IF(ABS(VLOOKUP(A289, Custodian_Trades!A:G, 7, FALSE) - VLOOKUP(A289, Internal_Trades!A:G, 7, FALSE)) &lt; 1, "Match", "Mismatch"), "Not Found")</f>
        <v>Match</v>
      </c>
    </row>
    <row r="290" spans="1:4" x14ac:dyDescent="0.3">
      <c r="A290" t="s">
        <v>318</v>
      </c>
      <c r="B290" s="2" t="str">
        <f>IF(ISNA(MATCH(A290, Custodian_Trades!A:A, 0)), "Missing in Custodian", "Present")</f>
        <v>Present</v>
      </c>
      <c r="C290" s="2" t="str">
        <f>IFERROR(IF(VLOOKUP(A290, Custodian_Trades!A:E, 5, FALSE) = VLOOKUP(A290, Internal_Trades!A:E, 5, FALSE), "Match", "Mismatch"), "Not Found")</f>
        <v>Match</v>
      </c>
      <c r="D290" s="2" t="str">
        <f>IFERROR(IF(ABS(VLOOKUP(A290, Custodian_Trades!A:G, 7, FALSE) - VLOOKUP(A290, Internal_Trades!A:G, 7, FALSE)) &lt; 1, "Match", "Mismatch"), "Not Found")</f>
        <v>Match</v>
      </c>
    </row>
    <row r="291" spans="1:4" x14ac:dyDescent="0.3">
      <c r="A291" t="s">
        <v>319</v>
      </c>
      <c r="B291" s="2" t="str">
        <f>IF(ISNA(MATCH(A291, Custodian_Trades!A:A, 0)), "Missing in Custodian", "Present")</f>
        <v>Missing in Custodian</v>
      </c>
      <c r="C291" s="2" t="str">
        <f>IFERROR(IF(VLOOKUP(A291, Custodian_Trades!A:E, 5, FALSE) = VLOOKUP(A291, Internal_Trades!A:E, 5, FALSE), "Match", "Mismatch"), "Not Found")</f>
        <v>Not Found</v>
      </c>
      <c r="D291" s="2" t="str">
        <f>IFERROR(IF(ABS(VLOOKUP(A291, Custodian_Trades!A:G, 7, FALSE) - VLOOKUP(A291, Internal_Trades!A:G, 7, FALSE)) &lt; 1, "Match", "Mismatch"), "Not Found")</f>
        <v>Not Found</v>
      </c>
    </row>
    <row r="292" spans="1:4" x14ac:dyDescent="0.3">
      <c r="A292" t="s">
        <v>320</v>
      </c>
      <c r="B292" s="2" t="str">
        <f>IF(ISNA(MATCH(A292, Custodian_Trades!A:A, 0)), "Missing in Custodian", "Present")</f>
        <v>Present</v>
      </c>
      <c r="C292" s="2" t="str">
        <f>IFERROR(IF(VLOOKUP(A292, Custodian_Trades!A:E, 5, FALSE) = VLOOKUP(A292, Internal_Trades!A:E, 5, FALSE), "Match", "Mismatch"), "Not Found")</f>
        <v>Match</v>
      </c>
      <c r="D292" s="2" t="str">
        <f>IFERROR(IF(ABS(VLOOKUP(A292, Custodian_Trades!A:G, 7, FALSE) - VLOOKUP(A292, Internal_Trades!A:G, 7, FALSE)) &lt; 1, "Match", "Mismatch"), "Not Found")</f>
        <v>Match</v>
      </c>
    </row>
    <row r="293" spans="1:4" x14ac:dyDescent="0.3">
      <c r="A293" t="s">
        <v>321</v>
      </c>
      <c r="B293" s="2" t="str">
        <f>IF(ISNA(MATCH(A293, Custodian_Trades!A:A, 0)), "Missing in Custodian", "Present")</f>
        <v>Present</v>
      </c>
      <c r="C293" s="2" t="str">
        <f>IFERROR(IF(VLOOKUP(A293, Custodian_Trades!A:E, 5, FALSE) = VLOOKUP(A293, Internal_Trades!A:E, 5, FALSE), "Match", "Mismatch"), "Not Found")</f>
        <v>Match</v>
      </c>
      <c r="D293" s="2" t="str">
        <f>IFERROR(IF(ABS(VLOOKUP(A293, Custodian_Trades!A:G, 7, FALSE) - VLOOKUP(A293, Internal_Trades!A:G, 7, FALSE)) &lt; 1, "Match", "Mismatch"), "Not Found")</f>
        <v>Match</v>
      </c>
    </row>
    <row r="294" spans="1:4" x14ac:dyDescent="0.3">
      <c r="A294" t="s">
        <v>322</v>
      </c>
      <c r="B294" s="2" t="str">
        <f>IF(ISNA(MATCH(A294, Custodian_Trades!A:A, 0)), "Missing in Custodian", "Present")</f>
        <v>Present</v>
      </c>
      <c r="C294" s="2" t="str">
        <f>IFERROR(IF(VLOOKUP(A294, Custodian_Trades!A:E, 5, FALSE) = VLOOKUP(A294, Internal_Trades!A:E, 5, FALSE), "Match", "Mismatch"), "Not Found")</f>
        <v>Match</v>
      </c>
      <c r="D294" s="2" t="str">
        <f>IFERROR(IF(ABS(VLOOKUP(A294, Custodian_Trades!A:G, 7, FALSE) - VLOOKUP(A294, Internal_Trades!A:G, 7, FALSE)) &lt; 1, "Match", "Mismatch"), "Not Found")</f>
        <v>Match</v>
      </c>
    </row>
    <row r="295" spans="1:4" x14ac:dyDescent="0.3">
      <c r="A295" t="s">
        <v>323</v>
      </c>
      <c r="B295" s="2" t="str">
        <f>IF(ISNA(MATCH(A295, Custodian_Trades!A:A, 0)), "Missing in Custodian", "Present")</f>
        <v>Present</v>
      </c>
      <c r="C295" s="2" t="str">
        <f>IFERROR(IF(VLOOKUP(A295, Custodian_Trades!A:E, 5, FALSE) = VLOOKUP(A295, Internal_Trades!A:E, 5, FALSE), "Match", "Mismatch"), "Not Found")</f>
        <v>Match</v>
      </c>
      <c r="D295" s="2" t="str">
        <f>IFERROR(IF(ABS(VLOOKUP(A295, Custodian_Trades!A:G, 7, FALSE) - VLOOKUP(A295, Internal_Trades!A:G, 7, FALSE)) &lt; 1, "Match", "Mismatch"), "Not Found")</f>
        <v>Match</v>
      </c>
    </row>
    <row r="296" spans="1:4" x14ac:dyDescent="0.3">
      <c r="A296" t="s">
        <v>324</v>
      </c>
      <c r="B296" s="2" t="str">
        <f>IF(ISNA(MATCH(A296, Custodian_Trades!A:A, 0)), "Missing in Custodian", "Present")</f>
        <v>Present</v>
      </c>
      <c r="C296" s="2" t="str">
        <f>IFERROR(IF(VLOOKUP(A296, Custodian_Trades!A:E, 5, FALSE) = VLOOKUP(A296, Internal_Trades!A:E, 5, FALSE), "Match", "Mismatch"), "Not Found")</f>
        <v>Match</v>
      </c>
      <c r="D296" s="2" t="str">
        <f>IFERROR(IF(ABS(VLOOKUP(A296, Custodian_Trades!A:G, 7, FALSE) - VLOOKUP(A296, Internal_Trades!A:G, 7, FALSE)) &lt; 1, "Match", "Mismatch"), "Not Found")</f>
        <v>Match</v>
      </c>
    </row>
    <row r="297" spans="1:4" x14ac:dyDescent="0.3">
      <c r="A297" t="s">
        <v>325</v>
      </c>
      <c r="B297" s="2" t="str">
        <f>IF(ISNA(MATCH(A297, Custodian_Trades!A:A, 0)), "Missing in Custodian", "Present")</f>
        <v>Present</v>
      </c>
      <c r="C297" s="2" t="str">
        <f>IFERROR(IF(VLOOKUP(A297, Custodian_Trades!A:E, 5, FALSE) = VLOOKUP(A297, Internal_Trades!A:E, 5, FALSE), "Match", "Mismatch"), "Not Found")</f>
        <v>Match</v>
      </c>
      <c r="D297" s="2" t="str">
        <f>IFERROR(IF(ABS(VLOOKUP(A297, Custodian_Trades!A:G, 7, FALSE) - VLOOKUP(A297, Internal_Trades!A:G, 7, FALSE)) &lt; 1, "Match", "Mismatch"), "Not Found")</f>
        <v>Match</v>
      </c>
    </row>
    <row r="298" spans="1:4" x14ac:dyDescent="0.3">
      <c r="A298" t="s">
        <v>326</v>
      </c>
      <c r="B298" s="2" t="str">
        <f>IF(ISNA(MATCH(A298, Custodian_Trades!A:A, 0)), "Missing in Custodian", "Present")</f>
        <v>Present</v>
      </c>
      <c r="C298" s="2" t="str">
        <f>IFERROR(IF(VLOOKUP(A298, Custodian_Trades!A:E, 5, FALSE) = VLOOKUP(A298, Internal_Trades!A:E, 5, FALSE), "Match", "Mismatch"), "Not Found")</f>
        <v>Match</v>
      </c>
      <c r="D298" s="2" t="str">
        <f>IFERROR(IF(ABS(VLOOKUP(A298, Custodian_Trades!A:G, 7, FALSE) - VLOOKUP(A298, Internal_Trades!A:G, 7, FALSE)) &lt; 1, "Match", "Mismatch"), "Not Found")</f>
        <v>Match</v>
      </c>
    </row>
    <row r="299" spans="1:4" x14ac:dyDescent="0.3">
      <c r="A299" t="s">
        <v>327</v>
      </c>
      <c r="B299" s="2" t="str">
        <f>IF(ISNA(MATCH(A299, Custodian_Trades!A:A, 0)), "Missing in Custodian", "Present")</f>
        <v>Present</v>
      </c>
      <c r="C299" s="2" t="str">
        <f>IFERROR(IF(VLOOKUP(A299, Custodian_Trades!A:E, 5, FALSE) = VLOOKUP(A299, Internal_Trades!A:E, 5, FALSE), "Match", "Mismatch"), "Not Found")</f>
        <v>Match</v>
      </c>
      <c r="D299" s="2" t="str">
        <f>IFERROR(IF(ABS(VLOOKUP(A299, Custodian_Trades!A:G, 7, FALSE) - VLOOKUP(A299, Internal_Trades!A:G, 7, FALSE)) &lt; 1, "Match", "Mismatch"), "Not Found")</f>
        <v>Match</v>
      </c>
    </row>
    <row r="300" spans="1:4" x14ac:dyDescent="0.3">
      <c r="A300" t="s">
        <v>328</v>
      </c>
      <c r="B300" s="2" t="str">
        <f>IF(ISNA(MATCH(A300, Custodian_Trades!A:A, 0)), "Missing in Custodian", "Present")</f>
        <v>Present</v>
      </c>
      <c r="C300" s="2" t="str">
        <f>IFERROR(IF(VLOOKUP(A300, Custodian_Trades!A:E, 5, FALSE) = VLOOKUP(A300, Internal_Trades!A:E, 5, FALSE), "Match", "Mismatch"), "Not Found")</f>
        <v>Mismatch</v>
      </c>
      <c r="D300" s="2" t="str">
        <f>IFERROR(IF(ABS(VLOOKUP(A300, Custodian_Trades!A:G, 7, FALSE) - VLOOKUP(A300, Internal_Trades!A:G, 7, FALSE)) &lt; 1, "Match", "Mismatch"), "Not Found")</f>
        <v>Match</v>
      </c>
    </row>
    <row r="301" spans="1:4" x14ac:dyDescent="0.3">
      <c r="A301" t="s">
        <v>329</v>
      </c>
      <c r="B301" s="2" t="str">
        <f>IF(ISNA(MATCH(A301, Custodian_Trades!A:A, 0)), "Missing in Custodian", "Present")</f>
        <v>Present</v>
      </c>
      <c r="C301" s="2" t="str">
        <f>IFERROR(IF(VLOOKUP(A301, Custodian_Trades!A:E, 5, FALSE) = VLOOKUP(A301, Internal_Trades!A:E, 5, FALSE), "Match", "Mismatch"), "Not Found")</f>
        <v>Match</v>
      </c>
      <c r="D301" s="2" t="str">
        <f>IFERROR(IF(ABS(VLOOKUP(A301, Custodian_Trades!A:G, 7, FALSE) - VLOOKUP(A301, Internal_Trades!A:G, 7, FALSE)) &lt; 1, "Match", "Mismatch"), "Not Found")</f>
        <v>Match</v>
      </c>
    </row>
    <row r="302" spans="1:4" x14ac:dyDescent="0.3">
      <c r="A302" t="s">
        <v>330</v>
      </c>
      <c r="B302" s="2" t="str">
        <f>IF(ISNA(MATCH(A302, Custodian_Trades!A:A, 0)), "Missing in Custodian", "Present")</f>
        <v>Present</v>
      </c>
      <c r="C302" s="2" t="str">
        <f>IFERROR(IF(VLOOKUP(A302, Custodian_Trades!A:E, 5, FALSE) = VLOOKUP(A302, Internal_Trades!A:E, 5, FALSE), "Match", "Mismatch"), "Not Found")</f>
        <v>Match</v>
      </c>
      <c r="D302" s="2" t="str">
        <f>IFERROR(IF(ABS(VLOOKUP(A302, Custodian_Trades!A:G, 7, FALSE) - VLOOKUP(A302, Internal_Trades!A:G, 7, FALSE)) &lt; 1, "Match", "Mismatch"), "Not Found")</f>
        <v>Match</v>
      </c>
    </row>
    <row r="303" spans="1:4" x14ac:dyDescent="0.3">
      <c r="A303" t="s">
        <v>331</v>
      </c>
      <c r="B303" s="2" t="str">
        <f>IF(ISNA(MATCH(A303, Custodian_Trades!A:A, 0)), "Missing in Custodian", "Present")</f>
        <v>Present</v>
      </c>
      <c r="C303" s="2" t="str">
        <f>IFERROR(IF(VLOOKUP(A303, Custodian_Trades!A:E, 5, FALSE) = VLOOKUP(A303, Internal_Trades!A:E, 5, FALSE), "Match", "Mismatch"), "Not Found")</f>
        <v>Match</v>
      </c>
      <c r="D303" s="2" t="str">
        <f>IFERROR(IF(ABS(VLOOKUP(A303, Custodian_Trades!A:G, 7, FALSE) - VLOOKUP(A303, Internal_Trades!A:G, 7, FALSE)) &lt; 1, "Match", "Mismatch"), "Not Found")</f>
        <v>Match</v>
      </c>
    </row>
    <row r="304" spans="1:4" x14ac:dyDescent="0.3">
      <c r="A304" t="s">
        <v>332</v>
      </c>
      <c r="B304" s="2" t="str">
        <f>IF(ISNA(MATCH(A304, Custodian_Trades!A:A, 0)), "Missing in Custodian", "Present")</f>
        <v>Present</v>
      </c>
      <c r="C304" s="2" t="str">
        <f>IFERROR(IF(VLOOKUP(A304, Custodian_Trades!A:E, 5, FALSE) = VLOOKUP(A304, Internal_Trades!A:E, 5, FALSE), "Match", "Mismatch"), "Not Found")</f>
        <v>Match</v>
      </c>
      <c r="D304" s="2" t="str">
        <f>IFERROR(IF(ABS(VLOOKUP(A304, Custodian_Trades!A:G, 7, FALSE) - VLOOKUP(A304, Internal_Trades!A:G, 7, FALSE)) &lt; 1, "Match", "Mismatch"), "Not Found")</f>
        <v>Match</v>
      </c>
    </row>
    <row r="305" spans="1:4" x14ac:dyDescent="0.3">
      <c r="A305" t="s">
        <v>333</v>
      </c>
      <c r="B305" s="2" t="str">
        <f>IF(ISNA(MATCH(A305, Custodian_Trades!A:A, 0)), "Missing in Custodian", "Present")</f>
        <v>Present</v>
      </c>
      <c r="C305" s="2" t="str">
        <f>IFERROR(IF(VLOOKUP(A305, Custodian_Trades!A:E, 5, FALSE) = VLOOKUP(A305, Internal_Trades!A:E, 5, FALSE), "Match", "Mismatch"), "Not Found")</f>
        <v>Match</v>
      </c>
      <c r="D305" s="2" t="str">
        <f>IFERROR(IF(ABS(VLOOKUP(A305, Custodian_Trades!A:G, 7, FALSE) - VLOOKUP(A305, Internal_Trades!A:G, 7, FALSE)) &lt; 1, "Match", "Mismatch"), "Not Found")</f>
        <v>Match</v>
      </c>
    </row>
    <row r="306" spans="1:4" x14ac:dyDescent="0.3">
      <c r="A306" t="s">
        <v>334</v>
      </c>
      <c r="B306" s="2" t="str">
        <f>IF(ISNA(MATCH(A306, Custodian_Trades!A:A, 0)), "Missing in Custodian", "Present")</f>
        <v>Missing in Custodian</v>
      </c>
      <c r="C306" s="2" t="str">
        <f>IFERROR(IF(VLOOKUP(A306, Custodian_Trades!A:E, 5, FALSE) = VLOOKUP(A306, Internal_Trades!A:E, 5, FALSE), "Match", "Mismatch"), "Not Found")</f>
        <v>Not Found</v>
      </c>
      <c r="D306" s="2" t="str">
        <f>IFERROR(IF(ABS(VLOOKUP(A306, Custodian_Trades!A:G, 7, FALSE) - VLOOKUP(A306, Internal_Trades!A:G, 7, FALSE)) &lt; 1, "Match", "Mismatch"), "Not Found")</f>
        <v>Not Found</v>
      </c>
    </row>
    <row r="307" spans="1:4" x14ac:dyDescent="0.3">
      <c r="A307" t="s">
        <v>335</v>
      </c>
      <c r="B307" s="2" t="str">
        <f>IF(ISNA(MATCH(A307, Custodian_Trades!A:A, 0)), "Missing in Custodian", "Present")</f>
        <v>Present</v>
      </c>
      <c r="C307" s="2" t="str">
        <f>IFERROR(IF(VLOOKUP(A307, Custodian_Trades!A:E, 5, FALSE) = VLOOKUP(A307, Internal_Trades!A:E, 5, FALSE), "Match", "Mismatch"), "Not Found")</f>
        <v>Match</v>
      </c>
      <c r="D307" s="2" t="str">
        <f>IFERROR(IF(ABS(VLOOKUP(A307, Custodian_Trades!A:G, 7, FALSE) - VLOOKUP(A307, Internal_Trades!A:G, 7, FALSE)) &lt; 1, "Match", "Mismatch"), "Not Found")</f>
        <v>Match</v>
      </c>
    </row>
    <row r="308" spans="1:4" x14ac:dyDescent="0.3">
      <c r="A308" t="s">
        <v>336</v>
      </c>
      <c r="B308" s="2" t="str">
        <f>IF(ISNA(MATCH(A308, Custodian_Trades!A:A, 0)), "Missing in Custodian", "Present")</f>
        <v>Present</v>
      </c>
      <c r="C308" s="2" t="str">
        <f>IFERROR(IF(VLOOKUP(A308, Custodian_Trades!A:E, 5, FALSE) = VLOOKUP(A308, Internal_Trades!A:E, 5, FALSE), "Match", "Mismatch"), "Not Found")</f>
        <v>Match</v>
      </c>
      <c r="D308" s="2" t="str">
        <f>IFERROR(IF(ABS(VLOOKUP(A308, Custodian_Trades!A:G, 7, FALSE) - VLOOKUP(A308, Internal_Trades!A:G, 7, FALSE)) &lt; 1, "Match", "Mismatch"), "Not Found")</f>
        <v>Match</v>
      </c>
    </row>
    <row r="309" spans="1:4" x14ac:dyDescent="0.3">
      <c r="A309" t="s">
        <v>337</v>
      </c>
      <c r="B309" s="2" t="str">
        <f>IF(ISNA(MATCH(A309, Custodian_Trades!A:A, 0)), "Missing in Custodian", "Present")</f>
        <v>Present</v>
      </c>
      <c r="C309" s="2" t="str">
        <f>IFERROR(IF(VLOOKUP(A309, Custodian_Trades!A:E, 5, FALSE) = VLOOKUP(A309, Internal_Trades!A:E, 5, FALSE), "Match", "Mismatch"), "Not Found")</f>
        <v>Match</v>
      </c>
      <c r="D309" s="2" t="str">
        <f>IFERROR(IF(ABS(VLOOKUP(A309, Custodian_Trades!A:G, 7, FALSE) - VLOOKUP(A309, Internal_Trades!A:G, 7, FALSE)) &lt; 1, "Match", "Mismatch"), "Not Found")</f>
        <v>Match</v>
      </c>
    </row>
    <row r="310" spans="1:4" x14ac:dyDescent="0.3">
      <c r="A310" t="s">
        <v>338</v>
      </c>
      <c r="B310" s="2" t="str">
        <f>IF(ISNA(MATCH(A310, Custodian_Trades!A:A, 0)), "Missing in Custodian", "Present")</f>
        <v>Present</v>
      </c>
      <c r="C310" s="2" t="str">
        <f>IFERROR(IF(VLOOKUP(A310, Custodian_Trades!A:E, 5, FALSE) = VLOOKUP(A310, Internal_Trades!A:E, 5, FALSE), "Match", "Mismatch"), "Not Found")</f>
        <v>Match</v>
      </c>
      <c r="D310" s="2" t="str">
        <f>IFERROR(IF(ABS(VLOOKUP(A310, Custodian_Trades!A:G, 7, FALSE) - VLOOKUP(A310, Internal_Trades!A:G, 7, FALSE)) &lt; 1, "Match", "Mismatch"), "Not Found")</f>
        <v>Match</v>
      </c>
    </row>
    <row r="311" spans="1:4" x14ac:dyDescent="0.3">
      <c r="A311" t="s">
        <v>339</v>
      </c>
      <c r="B311" s="2" t="str">
        <f>IF(ISNA(MATCH(A311, Custodian_Trades!A:A, 0)), "Missing in Custodian", "Present")</f>
        <v>Present</v>
      </c>
      <c r="C311" s="2" t="str">
        <f>IFERROR(IF(VLOOKUP(A311, Custodian_Trades!A:E, 5, FALSE) = VLOOKUP(A311, Internal_Trades!A:E, 5, FALSE), "Match", "Mismatch"), "Not Found")</f>
        <v>Match</v>
      </c>
      <c r="D311" s="2" t="str">
        <f>IFERROR(IF(ABS(VLOOKUP(A311, Custodian_Trades!A:G, 7, FALSE) - VLOOKUP(A311, Internal_Trades!A:G, 7, FALSE)) &lt; 1, "Match", "Mismatch"), "Not Found")</f>
        <v>Match</v>
      </c>
    </row>
    <row r="312" spans="1:4" x14ac:dyDescent="0.3">
      <c r="A312" t="s">
        <v>340</v>
      </c>
      <c r="B312" s="2" t="str">
        <f>IF(ISNA(MATCH(A312, Custodian_Trades!A:A, 0)), "Missing in Custodian", "Present")</f>
        <v>Present</v>
      </c>
      <c r="C312" s="2" t="str">
        <f>IFERROR(IF(VLOOKUP(A312, Custodian_Trades!A:E, 5, FALSE) = VLOOKUP(A312, Internal_Trades!A:E, 5, FALSE), "Match", "Mismatch"), "Not Found")</f>
        <v>Match</v>
      </c>
      <c r="D312" s="2" t="str">
        <f>IFERROR(IF(ABS(VLOOKUP(A312, Custodian_Trades!A:G, 7, FALSE) - VLOOKUP(A312, Internal_Trades!A:G, 7, FALSE)) &lt; 1, "Match", "Mismatch"), "Not Found")</f>
        <v>Match</v>
      </c>
    </row>
    <row r="313" spans="1:4" x14ac:dyDescent="0.3">
      <c r="A313" t="s">
        <v>341</v>
      </c>
      <c r="B313" s="2" t="str">
        <f>IF(ISNA(MATCH(A313, Custodian_Trades!A:A, 0)), "Missing in Custodian", "Present")</f>
        <v>Present</v>
      </c>
      <c r="C313" s="2" t="str">
        <f>IFERROR(IF(VLOOKUP(A313, Custodian_Trades!A:E, 5, FALSE) = VLOOKUP(A313, Internal_Trades!A:E, 5, FALSE), "Match", "Mismatch"), "Not Found")</f>
        <v>Match</v>
      </c>
      <c r="D313" s="2" t="str">
        <f>IFERROR(IF(ABS(VLOOKUP(A313, Custodian_Trades!A:G, 7, FALSE) - VLOOKUP(A313, Internal_Trades!A:G, 7, FALSE)) &lt; 1, "Match", "Mismatch"), "Not Found")</f>
        <v>Match</v>
      </c>
    </row>
    <row r="314" spans="1:4" x14ac:dyDescent="0.3">
      <c r="A314" t="s">
        <v>342</v>
      </c>
      <c r="B314" s="2" t="str">
        <f>IF(ISNA(MATCH(A314, Custodian_Trades!A:A, 0)), "Missing in Custodian", "Present")</f>
        <v>Present</v>
      </c>
      <c r="C314" s="2" t="str">
        <f>IFERROR(IF(VLOOKUP(A314, Custodian_Trades!A:E, 5, FALSE) = VLOOKUP(A314, Internal_Trades!A:E, 5, FALSE), "Match", "Mismatch"), "Not Found")</f>
        <v>Match</v>
      </c>
      <c r="D314" s="2" t="str">
        <f>IFERROR(IF(ABS(VLOOKUP(A314, Custodian_Trades!A:G, 7, FALSE) - VLOOKUP(A314, Internal_Trades!A:G, 7, FALSE)) &lt; 1, "Match", "Mismatch"), "Not Found")</f>
        <v>Match</v>
      </c>
    </row>
    <row r="315" spans="1:4" x14ac:dyDescent="0.3">
      <c r="A315" t="s">
        <v>343</v>
      </c>
      <c r="B315" s="2" t="str">
        <f>IF(ISNA(MATCH(A315, Custodian_Trades!A:A, 0)), "Missing in Custodian", "Present")</f>
        <v>Present</v>
      </c>
      <c r="C315" s="2" t="str">
        <f>IFERROR(IF(VLOOKUP(A315, Custodian_Trades!A:E, 5, FALSE) = VLOOKUP(A315, Internal_Trades!A:E, 5, FALSE), "Match", "Mismatch"), "Not Found")</f>
        <v>Match</v>
      </c>
      <c r="D315" s="2" t="str">
        <f>IFERROR(IF(ABS(VLOOKUP(A315, Custodian_Trades!A:G, 7, FALSE) - VLOOKUP(A315, Internal_Trades!A:G, 7, FALSE)) &lt; 1, "Match", "Mismatch"), "Not Found")</f>
        <v>Match</v>
      </c>
    </row>
    <row r="316" spans="1:4" x14ac:dyDescent="0.3">
      <c r="A316" t="s">
        <v>344</v>
      </c>
      <c r="B316" s="2" t="str">
        <f>IF(ISNA(MATCH(A316, Custodian_Trades!A:A, 0)), "Missing in Custodian", "Present")</f>
        <v>Present</v>
      </c>
      <c r="C316" s="2" t="str">
        <f>IFERROR(IF(VLOOKUP(A316, Custodian_Trades!A:E, 5, FALSE) = VLOOKUP(A316, Internal_Trades!A:E, 5, FALSE), "Match", "Mismatch"), "Not Found")</f>
        <v>Match</v>
      </c>
      <c r="D316" s="2" t="str">
        <f>IFERROR(IF(ABS(VLOOKUP(A316, Custodian_Trades!A:G, 7, FALSE) - VLOOKUP(A316, Internal_Trades!A:G, 7, FALSE)) &lt; 1, "Match", "Mismatch"), "Not Found")</f>
        <v>Match</v>
      </c>
    </row>
    <row r="317" spans="1:4" x14ac:dyDescent="0.3">
      <c r="A317" t="s">
        <v>345</v>
      </c>
      <c r="B317" s="2" t="str">
        <f>IF(ISNA(MATCH(A317, Custodian_Trades!A:A, 0)), "Missing in Custodian", "Present")</f>
        <v>Present</v>
      </c>
      <c r="C317" s="2" t="str">
        <f>IFERROR(IF(VLOOKUP(A317, Custodian_Trades!A:E, 5, FALSE) = VLOOKUP(A317, Internal_Trades!A:E, 5, FALSE), "Match", "Mismatch"), "Not Found")</f>
        <v>Match</v>
      </c>
      <c r="D317" s="2" t="str">
        <f>IFERROR(IF(ABS(VLOOKUP(A317, Custodian_Trades!A:G, 7, FALSE) - VLOOKUP(A317, Internal_Trades!A:G, 7, FALSE)) &lt; 1, "Match", "Mismatch"), "Not Found")</f>
        <v>Match</v>
      </c>
    </row>
    <row r="318" spans="1:4" x14ac:dyDescent="0.3">
      <c r="A318" t="s">
        <v>346</v>
      </c>
      <c r="B318" s="2" t="str">
        <f>IF(ISNA(MATCH(A318, Custodian_Trades!A:A, 0)), "Missing in Custodian", "Present")</f>
        <v>Present</v>
      </c>
      <c r="C318" s="2" t="str">
        <f>IFERROR(IF(VLOOKUP(A318, Custodian_Trades!A:E, 5, FALSE) = VLOOKUP(A318, Internal_Trades!A:E, 5, FALSE), "Match", "Mismatch"), "Not Found")</f>
        <v>Match</v>
      </c>
      <c r="D318" s="2" t="str">
        <f>IFERROR(IF(ABS(VLOOKUP(A318, Custodian_Trades!A:G, 7, FALSE) - VLOOKUP(A318, Internal_Trades!A:G, 7, FALSE)) &lt; 1, "Match", "Mismatch"), "Not Found")</f>
        <v>Mismatch</v>
      </c>
    </row>
    <row r="319" spans="1:4" x14ac:dyDescent="0.3">
      <c r="A319" t="s">
        <v>347</v>
      </c>
      <c r="B319" s="2" t="str">
        <f>IF(ISNA(MATCH(A319, Custodian_Trades!A:A, 0)), "Missing in Custodian", "Present")</f>
        <v>Present</v>
      </c>
      <c r="C319" s="2" t="str">
        <f>IFERROR(IF(VLOOKUP(A319, Custodian_Trades!A:E, 5, FALSE) = VLOOKUP(A319, Internal_Trades!A:E, 5, FALSE), "Match", "Mismatch"), "Not Found")</f>
        <v>Match</v>
      </c>
      <c r="D319" s="2" t="str">
        <f>IFERROR(IF(ABS(VLOOKUP(A319, Custodian_Trades!A:G, 7, FALSE) - VLOOKUP(A319, Internal_Trades!A:G, 7, FALSE)) &lt; 1, "Match", "Mismatch"), "Not Found")</f>
        <v>Mismatch</v>
      </c>
    </row>
    <row r="320" spans="1:4" x14ac:dyDescent="0.3">
      <c r="A320" t="s">
        <v>348</v>
      </c>
      <c r="B320" s="2" t="str">
        <f>IF(ISNA(MATCH(A320, Custodian_Trades!A:A, 0)), "Missing in Custodian", "Present")</f>
        <v>Present</v>
      </c>
      <c r="C320" s="2" t="str">
        <f>IFERROR(IF(VLOOKUP(A320, Custodian_Trades!A:E, 5, FALSE) = VLOOKUP(A320, Internal_Trades!A:E, 5, FALSE), "Match", "Mismatch"), "Not Found")</f>
        <v>Match</v>
      </c>
      <c r="D320" s="2" t="str">
        <f>IFERROR(IF(ABS(VLOOKUP(A320, Custodian_Trades!A:G, 7, FALSE) - VLOOKUP(A320, Internal_Trades!A:G, 7, FALSE)) &lt; 1, "Match", "Mismatch"), "Not Found")</f>
        <v>Match</v>
      </c>
    </row>
    <row r="321" spans="1:4" x14ac:dyDescent="0.3">
      <c r="A321" t="s">
        <v>349</v>
      </c>
      <c r="B321" s="2" t="str">
        <f>IF(ISNA(MATCH(A321, Custodian_Trades!A:A, 0)), "Missing in Custodian", "Present")</f>
        <v>Present</v>
      </c>
      <c r="C321" s="2" t="str">
        <f>IFERROR(IF(VLOOKUP(A321, Custodian_Trades!A:E, 5, FALSE) = VLOOKUP(A321, Internal_Trades!A:E, 5, FALSE), "Match", "Mismatch"), "Not Found")</f>
        <v>Match</v>
      </c>
      <c r="D321" s="2" t="str">
        <f>IFERROR(IF(ABS(VLOOKUP(A321, Custodian_Trades!A:G, 7, FALSE) - VLOOKUP(A321, Internal_Trades!A:G, 7, FALSE)) &lt; 1, "Match", "Mismatch"), "Not Found")</f>
        <v>Match</v>
      </c>
    </row>
    <row r="322" spans="1:4" x14ac:dyDescent="0.3">
      <c r="A322" t="s">
        <v>350</v>
      </c>
      <c r="B322" s="2" t="str">
        <f>IF(ISNA(MATCH(A322, Custodian_Trades!A:A, 0)), "Missing in Custodian", "Present")</f>
        <v>Present</v>
      </c>
      <c r="C322" s="2" t="str">
        <f>IFERROR(IF(VLOOKUP(A322, Custodian_Trades!A:E, 5, FALSE) = VLOOKUP(A322, Internal_Trades!A:E, 5, FALSE), "Match", "Mismatch"), "Not Found")</f>
        <v>Match</v>
      </c>
      <c r="D322" s="2" t="str">
        <f>IFERROR(IF(ABS(VLOOKUP(A322, Custodian_Trades!A:G, 7, FALSE) - VLOOKUP(A322, Internal_Trades!A:G, 7, FALSE)) &lt; 1, "Match", "Mismatch"), "Not Found")</f>
        <v>Match</v>
      </c>
    </row>
    <row r="323" spans="1:4" x14ac:dyDescent="0.3">
      <c r="A323" t="s">
        <v>351</v>
      </c>
      <c r="B323" s="2" t="str">
        <f>IF(ISNA(MATCH(A323, Custodian_Trades!A:A, 0)), "Missing in Custodian", "Present")</f>
        <v>Present</v>
      </c>
      <c r="C323" s="2" t="str">
        <f>IFERROR(IF(VLOOKUP(A323, Custodian_Trades!A:E, 5, FALSE) = VLOOKUP(A323, Internal_Trades!A:E, 5, FALSE), "Match", "Mismatch"), "Not Found")</f>
        <v>Match</v>
      </c>
      <c r="D323" s="2" t="str">
        <f>IFERROR(IF(ABS(VLOOKUP(A323, Custodian_Trades!A:G, 7, FALSE) - VLOOKUP(A323, Internal_Trades!A:G, 7, FALSE)) &lt; 1, "Match", "Mismatch"), "Not Found")</f>
        <v>Match</v>
      </c>
    </row>
    <row r="324" spans="1:4" x14ac:dyDescent="0.3">
      <c r="A324" t="s">
        <v>352</v>
      </c>
      <c r="B324" s="2" t="str">
        <f>IF(ISNA(MATCH(A324, Custodian_Trades!A:A, 0)), "Missing in Custodian", "Present")</f>
        <v>Present</v>
      </c>
      <c r="C324" s="2" t="str">
        <f>IFERROR(IF(VLOOKUP(A324, Custodian_Trades!A:E, 5, FALSE) = VLOOKUP(A324, Internal_Trades!A:E, 5, FALSE), "Match", "Mismatch"), "Not Found")</f>
        <v>Match</v>
      </c>
      <c r="D324" s="2" t="str">
        <f>IFERROR(IF(ABS(VLOOKUP(A324, Custodian_Trades!A:G, 7, FALSE) - VLOOKUP(A324, Internal_Trades!A:G, 7, FALSE)) &lt; 1, "Match", "Mismatch"), "Not Found")</f>
        <v>Match</v>
      </c>
    </row>
    <row r="325" spans="1:4" x14ac:dyDescent="0.3">
      <c r="A325" t="s">
        <v>353</v>
      </c>
      <c r="B325" s="2" t="str">
        <f>IF(ISNA(MATCH(A325, Custodian_Trades!A:A, 0)), "Missing in Custodian", "Present")</f>
        <v>Present</v>
      </c>
      <c r="C325" s="2" t="str">
        <f>IFERROR(IF(VLOOKUP(A325, Custodian_Trades!A:E, 5, FALSE) = VLOOKUP(A325, Internal_Trades!A:E, 5, FALSE), "Match", "Mismatch"), "Not Found")</f>
        <v>Match</v>
      </c>
      <c r="D325" s="2" t="str">
        <f>IFERROR(IF(ABS(VLOOKUP(A325, Custodian_Trades!A:G, 7, FALSE) - VLOOKUP(A325, Internal_Trades!A:G, 7, FALSE)) &lt; 1, "Match", "Mismatch"), "Not Found")</f>
        <v>Match</v>
      </c>
    </row>
    <row r="326" spans="1:4" x14ac:dyDescent="0.3">
      <c r="A326" t="s">
        <v>354</v>
      </c>
      <c r="B326" s="2" t="str">
        <f>IF(ISNA(MATCH(A326, Custodian_Trades!A:A, 0)), "Missing in Custodian", "Present")</f>
        <v>Present</v>
      </c>
      <c r="C326" s="2" t="str">
        <f>IFERROR(IF(VLOOKUP(A326, Custodian_Trades!A:E, 5, FALSE) = VLOOKUP(A326, Internal_Trades!A:E, 5, FALSE), "Match", "Mismatch"), "Not Found")</f>
        <v>Match</v>
      </c>
      <c r="D326" s="2" t="str">
        <f>IFERROR(IF(ABS(VLOOKUP(A326, Custodian_Trades!A:G, 7, FALSE) - VLOOKUP(A326, Internal_Trades!A:G, 7, FALSE)) &lt; 1, "Match", "Mismatch"), "Not Found")</f>
        <v>Match</v>
      </c>
    </row>
    <row r="327" spans="1:4" x14ac:dyDescent="0.3">
      <c r="A327" t="s">
        <v>355</v>
      </c>
      <c r="B327" s="2" t="str">
        <f>IF(ISNA(MATCH(A327, Custodian_Trades!A:A, 0)), "Missing in Custodian", "Present")</f>
        <v>Present</v>
      </c>
      <c r="C327" s="2" t="str">
        <f>IFERROR(IF(VLOOKUP(A327, Custodian_Trades!A:E, 5, FALSE) = VLOOKUP(A327, Internal_Trades!A:E, 5, FALSE), "Match", "Mismatch"), "Not Found")</f>
        <v>Match</v>
      </c>
      <c r="D327" s="2" t="str">
        <f>IFERROR(IF(ABS(VLOOKUP(A327, Custodian_Trades!A:G, 7, FALSE) - VLOOKUP(A327, Internal_Trades!A:G, 7, FALSE)) &lt; 1, "Match", "Mismatch"), "Not Found")</f>
        <v>Match</v>
      </c>
    </row>
    <row r="328" spans="1:4" x14ac:dyDescent="0.3">
      <c r="A328" t="s">
        <v>356</v>
      </c>
      <c r="B328" s="2" t="str">
        <f>IF(ISNA(MATCH(A328, Custodian_Trades!A:A, 0)), "Missing in Custodian", "Present")</f>
        <v>Present</v>
      </c>
      <c r="C328" s="2" t="str">
        <f>IFERROR(IF(VLOOKUP(A328, Custodian_Trades!A:E, 5, FALSE) = VLOOKUP(A328, Internal_Trades!A:E, 5, FALSE), "Match", "Mismatch"), "Not Found")</f>
        <v>Match</v>
      </c>
      <c r="D328" s="2" t="str">
        <f>IFERROR(IF(ABS(VLOOKUP(A328, Custodian_Trades!A:G, 7, FALSE) - VLOOKUP(A328, Internal_Trades!A:G, 7, FALSE)) &lt; 1, "Match", "Mismatch"), "Not Found")</f>
        <v>Match</v>
      </c>
    </row>
    <row r="329" spans="1:4" x14ac:dyDescent="0.3">
      <c r="A329" t="s">
        <v>357</v>
      </c>
      <c r="B329" s="2" t="str">
        <f>IF(ISNA(MATCH(A329, Custodian_Trades!A:A, 0)), "Missing in Custodian", "Present")</f>
        <v>Present</v>
      </c>
      <c r="C329" s="2" t="str">
        <f>IFERROR(IF(VLOOKUP(A329, Custodian_Trades!A:E, 5, FALSE) = VLOOKUP(A329, Internal_Trades!A:E, 5, FALSE), "Match", "Mismatch"), "Not Found")</f>
        <v>Match</v>
      </c>
      <c r="D329" s="2" t="str">
        <f>IFERROR(IF(ABS(VLOOKUP(A329, Custodian_Trades!A:G, 7, FALSE) - VLOOKUP(A329, Internal_Trades!A:G, 7, FALSE)) &lt; 1, "Match", "Mismatch"), "Not Found")</f>
        <v>Match</v>
      </c>
    </row>
    <row r="330" spans="1:4" x14ac:dyDescent="0.3">
      <c r="A330" t="s">
        <v>358</v>
      </c>
      <c r="B330" s="2" t="str">
        <f>IF(ISNA(MATCH(A330, Custodian_Trades!A:A, 0)), "Missing in Custodian", "Present")</f>
        <v>Present</v>
      </c>
      <c r="C330" s="2" t="str">
        <f>IFERROR(IF(VLOOKUP(A330, Custodian_Trades!A:E, 5, FALSE) = VLOOKUP(A330, Internal_Trades!A:E, 5, FALSE), "Match", "Mismatch"), "Not Found")</f>
        <v>Match</v>
      </c>
      <c r="D330" s="2" t="str">
        <f>IFERROR(IF(ABS(VLOOKUP(A330, Custodian_Trades!A:G, 7, FALSE) - VLOOKUP(A330, Internal_Trades!A:G, 7, FALSE)) &lt; 1, "Match", "Mismatch"), "Not Found")</f>
        <v>Match</v>
      </c>
    </row>
    <row r="331" spans="1:4" x14ac:dyDescent="0.3">
      <c r="A331" t="s">
        <v>359</v>
      </c>
      <c r="B331" s="2" t="str">
        <f>IF(ISNA(MATCH(A331, Custodian_Trades!A:A, 0)), "Missing in Custodian", "Present")</f>
        <v>Present</v>
      </c>
      <c r="C331" s="2" t="str">
        <f>IFERROR(IF(VLOOKUP(A331, Custodian_Trades!A:E, 5, FALSE) = VLOOKUP(A331, Internal_Trades!A:E, 5, FALSE), "Match", "Mismatch"), "Not Found")</f>
        <v>Match</v>
      </c>
      <c r="D331" s="2" t="str">
        <f>IFERROR(IF(ABS(VLOOKUP(A331, Custodian_Trades!A:G, 7, FALSE) - VLOOKUP(A331, Internal_Trades!A:G, 7, FALSE)) &lt; 1, "Match", "Mismatch"), "Not Found")</f>
        <v>Match</v>
      </c>
    </row>
    <row r="332" spans="1:4" x14ac:dyDescent="0.3">
      <c r="A332" t="s">
        <v>360</v>
      </c>
      <c r="B332" s="2" t="str">
        <f>IF(ISNA(MATCH(A332, Custodian_Trades!A:A, 0)), "Missing in Custodian", "Present")</f>
        <v>Present</v>
      </c>
      <c r="C332" s="2" t="str">
        <f>IFERROR(IF(VLOOKUP(A332, Custodian_Trades!A:E, 5, FALSE) = VLOOKUP(A332, Internal_Trades!A:E, 5, FALSE), "Match", "Mismatch"), "Not Found")</f>
        <v>Match</v>
      </c>
      <c r="D332" s="2" t="str">
        <f>IFERROR(IF(ABS(VLOOKUP(A332, Custodian_Trades!A:G, 7, FALSE) - VLOOKUP(A332, Internal_Trades!A:G, 7, FALSE)) &lt; 1, "Match", "Mismatch"), "Not Found")</f>
        <v>Match</v>
      </c>
    </row>
    <row r="333" spans="1:4" x14ac:dyDescent="0.3">
      <c r="A333" t="s">
        <v>361</v>
      </c>
      <c r="B333" s="2" t="str">
        <f>IF(ISNA(MATCH(A333, Custodian_Trades!A:A, 0)), "Missing in Custodian", "Present")</f>
        <v>Present</v>
      </c>
      <c r="C333" s="2" t="str">
        <f>IFERROR(IF(VLOOKUP(A333, Custodian_Trades!A:E, 5, FALSE) = VLOOKUP(A333, Internal_Trades!A:E, 5, FALSE), "Match", "Mismatch"), "Not Found")</f>
        <v>Match</v>
      </c>
      <c r="D333" s="2" t="str">
        <f>IFERROR(IF(ABS(VLOOKUP(A333, Custodian_Trades!A:G, 7, FALSE) - VLOOKUP(A333, Internal_Trades!A:G, 7, FALSE)) &lt; 1, "Match", "Mismatch"), "Not Found")</f>
        <v>Match</v>
      </c>
    </row>
    <row r="334" spans="1:4" x14ac:dyDescent="0.3">
      <c r="A334" t="s">
        <v>362</v>
      </c>
      <c r="B334" s="2" t="str">
        <f>IF(ISNA(MATCH(A334, Custodian_Trades!A:A, 0)), "Missing in Custodian", "Present")</f>
        <v>Present</v>
      </c>
      <c r="C334" s="2" t="str">
        <f>IFERROR(IF(VLOOKUP(A334, Custodian_Trades!A:E, 5, FALSE) = VLOOKUP(A334, Internal_Trades!A:E, 5, FALSE), "Match", "Mismatch"), "Not Found")</f>
        <v>Match</v>
      </c>
      <c r="D334" s="2" t="str">
        <f>IFERROR(IF(ABS(VLOOKUP(A334, Custodian_Trades!A:G, 7, FALSE) - VLOOKUP(A334, Internal_Trades!A:G, 7, FALSE)) &lt; 1, "Match", "Mismatch"), "Not Found")</f>
        <v>Match</v>
      </c>
    </row>
    <row r="335" spans="1:4" x14ac:dyDescent="0.3">
      <c r="A335" t="s">
        <v>363</v>
      </c>
      <c r="B335" s="2" t="str">
        <f>IF(ISNA(MATCH(A335, Custodian_Trades!A:A, 0)), "Missing in Custodian", "Present")</f>
        <v>Present</v>
      </c>
      <c r="C335" s="2" t="str">
        <f>IFERROR(IF(VLOOKUP(A335, Custodian_Trades!A:E, 5, FALSE) = VLOOKUP(A335, Internal_Trades!A:E, 5, FALSE), "Match", "Mismatch"), "Not Found")</f>
        <v>Match</v>
      </c>
      <c r="D335" s="2" t="str">
        <f>IFERROR(IF(ABS(VLOOKUP(A335, Custodian_Trades!A:G, 7, FALSE) - VLOOKUP(A335, Internal_Trades!A:G, 7, FALSE)) &lt; 1, "Match", "Mismatch"), "Not Found")</f>
        <v>Match</v>
      </c>
    </row>
    <row r="336" spans="1:4" x14ac:dyDescent="0.3">
      <c r="A336" t="s">
        <v>364</v>
      </c>
      <c r="B336" s="2" t="str">
        <f>IF(ISNA(MATCH(A336, Custodian_Trades!A:A, 0)), "Missing in Custodian", "Present")</f>
        <v>Present</v>
      </c>
      <c r="C336" s="2" t="str">
        <f>IFERROR(IF(VLOOKUP(A336, Custodian_Trades!A:E, 5, FALSE) = VLOOKUP(A336, Internal_Trades!A:E, 5, FALSE), "Match", "Mismatch"), "Not Found")</f>
        <v>Match</v>
      </c>
      <c r="D336" s="2" t="str">
        <f>IFERROR(IF(ABS(VLOOKUP(A336, Custodian_Trades!A:G, 7, FALSE) - VLOOKUP(A336, Internal_Trades!A:G, 7, FALSE)) &lt; 1, "Match", "Mismatch"), "Not Found")</f>
        <v>Match</v>
      </c>
    </row>
    <row r="337" spans="1:4" x14ac:dyDescent="0.3">
      <c r="A337" t="s">
        <v>365</v>
      </c>
      <c r="B337" s="2" t="str">
        <f>IF(ISNA(MATCH(A337, Custodian_Trades!A:A, 0)), "Missing in Custodian", "Present")</f>
        <v>Present</v>
      </c>
      <c r="C337" s="2" t="str">
        <f>IFERROR(IF(VLOOKUP(A337, Custodian_Trades!A:E, 5, FALSE) = VLOOKUP(A337, Internal_Trades!A:E, 5, FALSE), "Match", "Mismatch"), "Not Found")</f>
        <v>Match</v>
      </c>
      <c r="D337" s="2" t="str">
        <f>IFERROR(IF(ABS(VLOOKUP(A337, Custodian_Trades!A:G, 7, FALSE) - VLOOKUP(A337, Internal_Trades!A:G, 7, FALSE)) &lt; 1, "Match", "Mismatch"), "Not Found")</f>
        <v>Match</v>
      </c>
    </row>
    <row r="338" spans="1:4" x14ac:dyDescent="0.3">
      <c r="A338" t="s">
        <v>366</v>
      </c>
      <c r="B338" s="2" t="str">
        <f>IF(ISNA(MATCH(A338, Custodian_Trades!A:A, 0)), "Missing in Custodian", "Present")</f>
        <v>Present</v>
      </c>
      <c r="C338" s="2" t="str">
        <f>IFERROR(IF(VLOOKUP(A338, Custodian_Trades!A:E, 5, FALSE) = VLOOKUP(A338, Internal_Trades!A:E, 5, FALSE), "Match", "Mismatch"), "Not Found")</f>
        <v>Match</v>
      </c>
      <c r="D338" s="2" t="str">
        <f>IFERROR(IF(ABS(VLOOKUP(A338, Custodian_Trades!A:G, 7, FALSE) - VLOOKUP(A338, Internal_Trades!A:G, 7, FALSE)) &lt; 1, "Match", "Mismatch"), "Not Found")</f>
        <v>Match</v>
      </c>
    </row>
    <row r="339" spans="1:4" x14ac:dyDescent="0.3">
      <c r="A339" t="s">
        <v>367</v>
      </c>
      <c r="B339" s="2" t="str">
        <f>IF(ISNA(MATCH(A339, Custodian_Trades!A:A, 0)), "Missing in Custodian", "Present")</f>
        <v>Present</v>
      </c>
      <c r="C339" s="2" t="str">
        <f>IFERROR(IF(VLOOKUP(A339, Custodian_Trades!A:E, 5, FALSE) = VLOOKUP(A339, Internal_Trades!A:E, 5, FALSE), "Match", "Mismatch"), "Not Found")</f>
        <v>Match</v>
      </c>
      <c r="D339" s="2" t="str">
        <f>IFERROR(IF(ABS(VLOOKUP(A339, Custodian_Trades!A:G, 7, FALSE) - VLOOKUP(A339, Internal_Trades!A:G, 7, FALSE)) &lt; 1, "Match", "Mismatch"), "Not Found")</f>
        <v>Match</v>
      </c>
    </row>
    <row r="340" spans="1:4" x14ac:dyDescent="0.3">
      <c r="A340" t="s">
        <v>368</v>
      </c>
      <c r="B340" s="2" t="str">
        <f>IF(ISNA(MATCH(A340, Custodian_Trades!A:A, 0)), "Missing in Custodian", "Present")</f>
        <v>Present</v>
      </c>
      <c r="C340" s="2" t="str">
        <f>IFERROR(IF(VLOOKUP(A340, Custodian_Trades!A:E, 5, FALSE) = VLOOKUP(A340, Internal_Trades!A:E, 5, FALSE), "Match", "Mismatch"), "Not Found")</f>
        <v>Match</v>
      </c>
      <c r="D340" s="2" t="str">
        <f>IFERROR(IF(ABS(VLOOKUP(A340, Custodian_Trades!A:G, 7, FALSE) - VLOOKUP(A340, Internal_Trades!A:G, 7, FALSE)) &lt; 1, "Match", "Mismatch"), "Not Found")</f>
        <v>Match</v>
      </c>
    </row>
    <row r="341" spans="1:4" x14ac:dyDescent="0.3">
      <c r="A341" t="s">
        <v>369</v>
      </c>
      <c r="B341" s="2" t="str">
        <f>IF(ISNA(MATCH(A341, Custodian_Trades!A:A, 0)), "Missing in Custodian", "Present")</f>
        <v>Present</v>
      </c>
      <c r="C341" s="2" t="str">
        <f>IFERROR(IF(VLOOKUP(A341, Custodian_Trades!A:E, 5, FALSE) = VLOOKUP(A341, Internal_Trades!A:E, 5, FALSE), "Match", "Mismatch"), "Not Found")</f>
        <v>Match</v>
      </c>
      <c r="D341" s="2" t="str">
        <f>IFERROR(IF(ABS(VLOOKUP(A341, Custodian_Trades!A:G, 7, FALSE) - VLOOKUP(A341, Internal_Trades!A:G, 7, FALSE)) &lt; 1, "Match", "Mismatch"), "Not Found")</f>
        <v>Match</v>
      </c>
    </row>
    <row r="342" spans="1:4" x14ac:dyDescent="0.3">
      <c r="A342" t="s">
        <v>370</v>
      </c>
      <c r="B342" s="2" t="str">
        <f>IF(ISNA(MATCH(A342, Custodian_Trades!A:A, 0)), "Missing in Custodian", "Present")</f>
        <v>Present</v>
      </c>
      <c r="C342" s="2" t="str">
        <f>IFERROR(IF(VLOOKUP(A342, Custodian_Trades!A:E, 5, FALSE) = VLOOKUP(A342, Internal_Trades!A:E, 5, FALSE), "Match", "Mismatch"), "Not Found")</f>
        <v>Match</v>
      </c>
      <c r="D342" s="2" t="str">
        <f>IFERROR(IF(ABS(VLOOKUP(A342, Custodian_Trades!A:G, 7, FALSE) - VLOOKUP(A342, Internal_Trades!A:G, 7, FALSE)) &lt; 1, "Match", "Mismatch"), "Not Found")</f>
        <v>Match</v>
      </c>
    </row>
    <row r="343" spans="1:4" x14ac:dyDescent="0.3">
      <c r="A343" t="s">
        <v>371</v>
      </c>
      <c r="B343" s="2" t="str">
        <f>IF(ISNA(MATCH(A343, Custodian_Trades!A:A, 0)), "Missing in Custodian", "Present")</f>
        <v>Present</v>
      </c>
      <c r="C343" s="2" t="str">
        <f>IFERROR(IF(VLOOKUP(A343, Custodian_Trades!A:E, 5, FALSE) = VLOOKUP(A343, Internal_Trades!A:E, 5, FALSE), "Match", "Mismatch"), "Not Found")</f>
        <v>Match</v>
      </c>
      <c r="D343" s="2" t="str">
        <f>IFERROR(IF(ABS(VLOOKUP(A343, Custodian_Trades!A:G, 7, FALSE) - VLOOKUP(A343, Internal_Trades!A:G, 7, FALSE)) &lt; 1, "Match", "Mismatch"), "Not Found")</f>
        <v>Match</v>
      </c>
    </row>
    <row r="344" spans="1:4" x14ac:dyDescent="0.3">
      <c r="A344" t="s">
        <v>372</v>
      </c>
      <c r="B344" s="2" t="str">
        <f>IF(ISNA(MATCH(A344, Custodian_Trades!A:A, 0)), "Missing in Custodian", "Present")</f>
        <v>Present</v>
      </c>
      <c r="C344" s="2" t="str">
        <f>IFERROR(IF(VLOOKUP(A344, Custodian_Trades!A:E, 5, FALSE) = VLOOKUP(A344, Internal_Trades!A:E, 5, FALSE), "Match", "Mismatch"), "Not Found")</f>
        <v>Mismatch</v>
      </c>
      <c r="D344" s="2" t="str">
        <f>IFERROR(IF(ABS(VLOOKUP(A344, Custodian_Trades!A:G, 7, FALSE) - VLOOKUP(A344, Internal_Trades!A:G, 7, FALSE)) &lt; 1, "Match", "Mismatch"), "Not Found")</f>
        <v>Match</v>
      </c>
    </row>
    <row r="345" spans="1:4" x14ac:dyDescent="0.3">
      <c r="A345" t="s">
        <v>373</v>
      </c>
      <c r="B345" s="2" t="str">
        <f>IF(ISNA(MATCH(A345, Custodian_Trades!A:A, 0)), "Missing in Custodian", "Present")</f>
        <v>Present</v>
      </c>
      <c r="C345" s="2" t="str">
        <f>IFERROR(IF(VLOOKUP(A345, Custodian_Trades!A:E, 5, FALSE) = VLOOKUP(A345, Internal_Trades!A:E, 5, FALSE), "Match", "Mismatch"), "Not Found")</f>
        <v>Match</v>
      </c>
      <c r="D345" s="2" t="str">
        <f>IFERROR(IF(ABS(VLOOKUP(A345, Custodian_Trades!A:G, 7, FALSE) - VLOOKUP(A345, Internal_Trades!A:G, 7, FALSE)) &lt; 1, "Match", "Mismatch"), "Not Found")</f>
        <v>Match</v>
      </c>
    </row>
    <row r="346" spans="1:4" x14ac:dyDescent="0.3">
      <c r="A346" t="s">
        <v>374</v>
      </c>
      <c r="B346" s="2" t="str">
        <f>IF(ISNA(MATCH(A346, Custodian_Trades!A:A, 0)), "Missing in Custodian", "Present")</f>
        <v>Present</v>
      </c>
      <c r="C346" s="2" t="str">
        <f>IFERROR(IF(VLOOKUP(A346, Custodian_Trades!A:E, 5, FALSE) = VLOOKUP(A346, Internal_Trades!A:E, 5, FALSE), "Match", "Mismatch"), "Not Found")</f>
        <v>Match</v>
      </c>
      <c r="D346" s="2" t="str">
        <f>IFERROR(IF(ABS(VLOOKUP(A346, Custodian_Trades!A:G, 7, FALSE) - VLOOKUP(A346, Internal_Trades!A:G, 7, FALSE)) &lt; 1, "Match", "Mismatch"), "Not Found")</f>
        <v>Match</v>
      </c>
    </row>
    <row r="347" spans="1:4" x14ac:dyDescent="0.3">
      <c r="A347" t="s">
        <v>375</v>
      </c>
      <c r="B347" s="2" t="str">
        <f>IF(ISNA(MATCH(A347, Custodian_Trades!A:A, 0)), "Missing in Custodian", "Present")</f>
        <v>Present</v>
      </c>
      <c r="C347" s="2" t="str">
        <f>IFERROR(IF(VLOOKUP(A347, Custodian_Trades!A:E, 5, FALSE) = VLOOKUP(A347, Internal_Trades!A:E, 5, FALSE), "Match", "Mismatch"), "Not Found")</f>
        <v>Match</v>
      </c>
      <c r="D347" s="2" t="str">
        <f>IFERROR(IF(ABS(VLOOKUP(A347, Custodian_Trades!A:G, 7, FALSE) - VLOOKUP(A347, Internal_Trades!A:G, 7, FALSE)) &lt; 1, "Match", "Mismatch"), "Not Found")</f>
        <v>Match</v>
      </c>
    </row>
    <row r="348" spans="1:4" x14ac:dyDescent="0.3">
      <c r="A348" t="s">
        <v>376</v>
      </c>
      <c r="B348" s="2" t="str">
        <f>IF(ISNA(MATCH(A348, Custodian_Trades!A:A, 0)), "Missing in Custodian", "Present")</f>
        <v>Present</v>
      </c>
      <c r="C348" s="2" t="str">
        <f>IFERROR(IF(VLOOKUP(A348, Custodian_Trades!A:E, 5, FALSE) = VLOOKUP(A348, Internal_Trades!A:E, 5, FALSE), "Match", "Mismatch"), "Not Found")</f>
        <v>Match</v>
      </c>
      <c r="D348" s="2" t="str">
        <f>IFERROR(IF(ABS(VLOOKUP(A348, Custodian_Trades!A:G, 7, FALSE) - VLOOKUP(A348, Internal_Trades!A:G, 7, FALSE)) &lt; 1, "Match", "Mismatch"), "Not Found")</f>
        <v>Match</v>
      </c>
    </row>
    <row r="349" spans="1:4" x14ac:dyDescent="0.3">
      <c r="A349" t="s">
        <v>377</v>
      </c>
      <c r="B349" s="2" t="str">
        <f>IF(ISNA(MATCH(A349, Custodian_Trades!A:A, 0)), "Missing in Custodian", "Present")</f>
        <v>Present</v>
      </c>
      <c r="C349" s="2" t="str">
        <f>IFERROR(IF(VLOOKUP(A349, Custodian_Trades!A:E, 5, FALSE) = VLOOKUP(A349, Internal_Trades!A:E, 5, FALSE), "Match", "Mismatch"), "Not Found")</f>
        <v>Match</v>
      </c>
      <c r="D349" s="2" t="str">
        <f>IFERROR(IF(ABS(VLOOKUP(A349, Custodian_Trades!A:G, 7, FALSE) - VLOOKUP(A349, Internal_Trades!A:G, 7, FALSE)) &lt; 1, "Match", "Mismatch"), "Not Found")</f>
        <v>Match</v>
      </c>
    </row>
    <row r="350" spans="1:4" x14ac:dyDescent="0.3">
      <c r="A350" t="s">
        <v>378</v>
      </c>
      <c r="B350" s="2" t="str">
        <f>IF(ISNA(MATCH(A350, Custodian_Trades!A:A, 0)), "Missing in Custodian", "Present")</f>
        <v>Present</v>
      </c>
      <c r="C350" s="2" t="str">
        <f>IFERROR(IF(VLOOKUP(A350, Custodian_Trades!A:E, 5, FALSE) = VLOOKUP(A350, Internal_Trades!A:E, 5, FALSE), "Match", "Mismatch"), "Not Found")</f>
        <v>Match</v>
      </c>
      <c r="D350" s="2" t="str">
        <f>IFERROR(IF(ABS(VLOOKUP(A350, Custodian_Trades!A:G, 7, FALSE) - VLOOKUP(A350, Internal_Trades!A:G, 7, FALSE)) &lt; 1, "Match", "Mismatch"), "Not Found")</f>
        <v>Match</v>
      </c>
    </row>
    <row r="351" spans="1:4" x14ac:dyDescent="0.3">
      <c r="A351" t="s">
        <v>379</v>
      </c>
      <c r="B351" s="2" t="str">
        <f>IF(ISNA(MATCH(A351, Custodian_Trades!A:A, 0)), "Missing in Custodian", "Present")</f>
        <v>Present</v>
      </c>
      <c r="C351" s="2" t="str">
        <f>IFERROR(IF(VLOOKUP(A351, Custodian_Trades!A:E, 5, FALSE) = VLOOKUP(A351, Internal_Trades!A:E, 5, FALSE), "Match", "Mismatch"), "Not Found")</f>
        <v>Match</v>
      </c>
      <c r="D351" s="2" t="str">
        <f>IFERROR(IF(ABS(VLOOKUP(A351, Custodian_Trades!A:G, 7, FALSE) - VLOOKUP(A351, Internal_Trades!A:G, 7, FALSE)) &lt; 1, "Match", "Mismatch"), "Not Found")</f>
        <v>Mismatch</v>
      </c>
    </row>
    <row r="352" spans="1:4" x14ac:dyDescent="0.3">
      <c r="A352" t="s">
        <v>380</v>
      </c>
      <c r="B352" s="2" t="str">
        <f>IF(ISNA(MATCH(A352, Custodian_Trades!A:A, 0)), "Missing in Custodian", "Present")</f>
        <v>Present</v>
      </c>
      <c r="C352" s="2" t="str">
        <f>IFERROR(IF(VLOOKUP(A352, Custodian_Trades!A:E, 5, FALSE) = VLOOKUP(A352, Internal_Trades!A:E, 5, FALSE), "Match", "Mismatch"), "Not Found")</f>
        <v>Match</v>
      </c>
      <c r="D352" s="2" t="str">
        <f>IFERROR(IF(ABS(VLOOKUP(A352, Custodian_Trades!A:G, 7, FALSE) - VLOOKUP(A352, Internal_Trades!A:G, 7, FALSE)) &lt; 1, "Match", "Mismatch"), "Not Found")</f>
        <v>Match</v>
      </c>
    </row>
    <row r="353" spans="1:4" x14ac:dyDescent="0.3">
      <c r="A353" t="s">
        <v>381</v>
      </c>
      <c r="B353" s="2" t="str">
        <f>IF(ISNA(MATCH(A353, Custodian_Trades!A:A, 0)), "Missing in Custodian", "Present")</f>
        <v>Present</v>
      </c>
      <c r="C353" s="2" t="str">
        <f>IFERROR(IF(VLOOKUP(A353, Custodian_Trades!A:E, 5, FALSE) = VLOOKUP(A353, Internal_Trades!A:E, 5, FALSE), "Match", "Mismatch"), "Not Found")</f>
        <v>Match</v>
      </c>
      <c r="D353" s="2" t="str">
        <f>IFERROR(IF(ABS(VLOOKUP(A353, Custodian_Trades!A:G, 7, FALSE) - VLOOKUP(A353, Internal_Trades!A:G, 7, FALSE)) &lt; 1, "Match", "Mismatch"), "Not Found")</f>
        <v>Match</v>
      </c>
    </row>
    <row r="354" spans="1:4" x14ac:dyDescent="0.3">
      <c r="A354" t="s">
        <v>382</v>
      </c>
      <c r="B354" s="2" t="str">
        <f>IF(ISNA(MATCH(A354, Custodian_Trades!A:A, 0)), "Missing in Custodian", "Present")</f>
        <v>Present</v>
      </c>
      <c r="C354" s="2" t="str">
        <f>IFERROR(IF(VLOOKUP(A354, Custodian_Trades!A:E, 5, FALSE) = VLOOKUP(A354, Internal_Trades!A:E, 5, FALSE), "Match", "Mismatch"), "Not Found")</f>
        <v>Match</v>
      </c>
      <c r="D354" s="2" t="str">
        <f>IFERROR(IF(ABS(VLOOKUP(A354, Custodian_Trades!A:G, 7, FALSE) - VLOOKUP(A354, Internal_Trades!A:G, 7, FALSE)) &lt; 1, "Match", "Mismatch"), "Not Found")</f>
        <v>Match</v>
      </c>
    </row>
    <row r="355" spans="1:4" x14ac:dyDescent="0.3">
      <c r="A355" t="s">
        <v>383</v>
      </c>
      <c r="B355" s="2" t="str">
        <f>IF(ISNA(MATCH(A355, Custodian_Trades!A:A, 0)), "Missing in Custodian", "Present")</f>
        <v>Present</v>
      </c>
      <c r="C355" s="2" t="str">
        <f>IFERROR(IF(VLOOKUP(A355, Custodian_Trades!A:E, 5, FALSE) = VLOOKUP(A355, Internal_Trades!A:E, 5, FALSE), "Match", "Mismatch"), "Not Found")</f>
        <v>Match</v>
      </c>
      <c r="D355" s="2" t="str">
        <f>IFERROR(IF(ABS(VLOOKUP(A355, Custodian_Trades!A:G, 7, FALSE) - VLOOKUP(A355, Internal_Trades!A:G, 7, FALSE)) &lt; 1, "Match", "Mismatch"), "Not Found")</f>
        <v>Match</v>
      </c>
    </row>
    <row r="356" spans="1:4" x14ac:dyDescent="0.3">
      <c r="A356" t="s">
        <v>384</v>
      </c>
      <c r="B356" s="2" t="str">
        <f>IF(ISNA(MATCH(A356, Custodian_Trades!A:A, 0)), "Missing in Custodian", "Present")</f>
        <v>Present</v>
      </c>
      <c r="C356" s="2" t="str">
        <f>IFERROR(IF(VLOOKUP(A356, Custodian_Trades!A:E, 5, FALSE) = VLOOKUP(A356, Internal_Trades!A:E, 5, FALSE), "Match", "Mismatch"), "Not Found")</f>
        <v>Match</v>
      </c>
      <c r="D356" s="2" t="str">
        <f>IFERROR(IF(ABS(VLOOKUP(A356, Custodian_Trades!A:G, 7, FALSE) - VLOOKUP(A356, Internal_Trades!A:G, 7, FALSE)) &lt; 1, "Match", "Mismatch"), "Not Found")</f>
        <v>Match</v>
      </c>
    </row>
    <row r="357" spans="1:4" x14ac:dyDescent="0.3">
      <c r="A357" t="s">
        <v>385</v>
      </c>
      <c r="B357" s="2" t="str">
        <f>IF(ISNA(MATCH(A357, Custodian_Trades!A:A, 0)), "Missing in Custodian", "Present")</f>
        <v>Present</v>
      </c>
      <c r="C357" s="2" t="str">
        <f>IFERROR(IF(VLOOKUP(A357, Custodian_Trades!A:E, 5, FALSE) = VLOOKUP(A357, Internal_Trades!A:E, 5, FALSE), "Match", "Mismatch"), "Not Found")</f>
        <v>Match</v>
      </c>
      <c r="D357" s="2" t="str">
        <f>IFERROR(IF(ABS(VLOOKUP(A357, Custodian_Trades!A:G, 7, FALSE) - VLOOKUP(A357, Internal_Trades!A:G, 7, FALSE)) &lt; 1, "Match", "Mismatch"), "Not Found")</f>
        <v>Match</v>
      </c>
    </row>
    <row r="358" spans="1:4" x14ac:dyDescent="0.3">
      <c r="A358" t="s">
        <v>386</v>
      </c>
      <c r="B358" s="2" t="str">
        <f>IF(ISNA(MATCH(A358, Custodian_Trades!A:A, 0)), "Missing in Custodian", "Present")</f>
        <v>Present</v>
      </c>
      <c r="C358" s="2" t="str">
        <f>IFERROR(IF(VLOOKUP(A358, Custodian_Trades!A:E, 5, FALSE) = VLOOKUP(A358, Internal_Trades!A:E, 5, FALSE), "Match", "Mismatch"), "Not Found")</f>
        <v>Match</v>
      </c>
      <c r="D358" s="2" t="str">
        <f>IFERROR(IF(ABS(VLOOKUP(A358, Custodian_Trades!A:G, 7, FALSE) - VLOOKUP(A358, Internal_Trades!A:G, 7, FALSE)) &lt; 1, "Match", "Mismatch"), "Not Found")</f>
        <v>Match</v>
      </c>
    </row>
    <row r="359" spans="1:4" x14ac:dyDescent="0.3">
      <c r="A359" t="s">
        <v>387</v>
      </c>
      <c r="B359" s="2" t="str">
        <f>IF(ISNA(MATCH(A359, Custodian_Trades!A:A, 0)), "Missing in Custodian", "Present")</f>
        <v>Present</v>
      </c>
      <c r="C359" s="2" t="str">
        <f>IFERROR(IF(VLOOKUP(A359, Custodian_Trades!A:E, 5, FALSE) = VLOOKUP(A359, Internal_Trades!A:E, 5, FALSE), "Match", "Mismatch"), "Not Found")</f>
        <v>Match</v>
      </c>
      <c r="D359" s="2" t="str">
        <f>IFERROR(IF(ABS(VLOOKUP(A359, Custodian_Trades!A:G, 7, FALSE) - VLOOKUP(A359, Internal_Trades!A:G, 7, FALSE)) &lt; 1, "Match", "Mismatch"), "Not Found")</f>
        <v>Match</v>
      </c>
    </row>
    <row r="360" spans="1:4" x14ac:dyDescent="0.3">
      <c r="A360" t="s">
        <v>388</v>
      </c>
      <c r="B360" s="2" t="str">
        <f>IF(ISNA(MATCH(A360, Custodian_Trades!A:A, 0)), "Missing in Custodian", "Present")</f>
        <v>Present</v>
      </c>
      <c r="C360" s="2" t="str">
        <f>IFERROR(IF(VLOOKUP(A360, Custodian_Trades!A:E, 5, FALSE) = VLOOKUP(A360, Internal_Trades!A:E, 5, FALSE), "Match", "Mismatch"), "Not Found")</f>
        <v>Match</v>
      </c>
      <c r="D360" s="2" t="str">
        <f>IFERROR(IF(ABS(VLOOKUP(A360, Custodian_Trades!A:G, 7, FALSE) - VLOOKUP(A360, Internal_Trades!A:G, 7, FALSE)) &lt; 1, "Match", "Mismatch"), "Not Found")</f>
        <v>Match</v>
      </c>
    </row>
    <row r="361" spans="1:4" x14ac:dyDescent="0.3">
      <c r="A361" t="s">
        <v>389</v>
      </c>
      <c r="B361" s="2" t="str">
        <f>IF(ISNA(MATCH(A361, Custodian_Trades!A:A, 0)), "Missing in Custodian", "Present")</f>
        <v>Present</v>
      </c>
      <c r="C361" s="2" t="str">
        <f>IFERROR(IF(VLOOKUP(A361, Custodian_Trades!A:E, 5, FALSE) = VLOOKUP(A361, Internal_Trades!A:E, 5, FALSE), "Match", "Mismatch"), "Not Found")</f>
        <v>Mismatch</v>
      </c>
      <c r="D361" s="2" t="str">
        <f>IFERROR(IF(ABS(VLOOKUP(A361, Custodian_Trades!A:G, 7, FALSE) - VLOOKUP(A361, Internal_Trades!A:G, 7, FALSE)) &lt; 1, "Match", "Mismatch"), "Not Found")</f>
        <v>Match</v>
      </c>
    </row>
    <row r="362" spans="1:4" x14ac:dyDescent="0.3">
      <c r="A362" t="s">
        <v>390</v>
      </c>
      <c r="B362" s="2" t="str">
        <f>IF(ISNA(MATCH(A362, Custodian_Trades!A:A, 0)), "Missing in Custodian", "Present")</f>
        <v>Present</v>
      </c>
      <c r="C362" s="2" t="str">
        <f>IFERROR(IF(VLOOKUP(A362, Custodian_Trades!A:E, 5, FALSE) = VLOOKUP(A362, Internal_Trades!A:E, 5, FALSE), "Match", "Mismatch"), "Not Found")</f>
        <v>Match</v>
      </c>
      <c r="D362" s="2" t="str">
        <f>IFERROR(IF(ABS(VLOOKUP(A362, Custodian_Trades!A:G, 7, FALSE) - VLOOKUP(A362, Internal_Trades!A:G, 7, FALSE)) &lt; 1, "Match", "Mismatch"), "Not Found")</f>
        <v>Match</v>
      </c>
    </row>
    <row r="363" spans="1:4" x14ac:dyDescent="0.3">
      <c r="A363" t="s">
        <v>391</v>
      </c>
      <c r="B363" s="2" t="str">
        <f>IF(ISNA(MATCH(A363, Custodian_Trades!A:A, 0)), "Missing in Custodian", "Present")</f>
        <v>Present</v>
      </c>
      <c r="C363" s="2" t="str">
        <f>IFERROR(IF(VLOOKUP(A363, Custodian_Trades!A:E, 5, FALSE) = VLOOKUP(A363, Internal_Trades!A:E, 5, FALSE), "Match", "Mismatch"), "Not Found")</f>
        <v>Match</v>
      </c>
      <c r="D363" s="2" t="str">
        <f>IFERROR(IF(ABS(VLOOKUP(A363, Custodian_Trades!A:G, 7, FALSE) - VLOOKUP(A363, Internal_Trades!A:G, 7, FALSE)) &lt; 1, "Match", "Mismatch"), "Not Found")</f>
        <v>Match</v>
      </c>
    </row>
    <row r="364" spans="1:4" x14ac:dyDescent="0.3">
      <c r="A364" t="s">
        <v>392</v>
      </c>
      <c r="B364" s="2" t="str">
        <f>IF(ISNA(MATCH(A364, Custodian_Trades!A:A, 0)), "Missing in Custodian", "Present")</f>
        <v>Present</v>
      </c>
      <c r="C364" s="2" t="str">
        <f>IFERROR(IF(VLOOKUP(A364, Custodian_Trades!A:E, 5, FALSE) = VLOOKUP(A364, Internal_Trades!A:E, 5, FALSE), "Match", "Mismatch"), "Not Found")</f>
        <v>Match</v>
      </c>
      <c r="D364" s="2" t="str">
        <f>IFERROR(IF(ABS(VLOOKUP(A364, Custodian_Trades!A:G, 7, FALSE) - VLOOKUP(A364, Internal_Trades!A:G, 7, FALSE)) &lt; 1, "Match", "Mismatch"), "Not Found")</f>
        <v>Match</v>
      </c>
    </row>
    <row r="365" spans="1:4" x14ac:dyDescent="0.3">
      <c r="A365" t="s">
        <v>393</v>
      </c>
      <c r="B365" s="2" t="str">
        <f>IF(ISNA(MATCH(A365, Custodian_Trades!A:A, 0)), "Missing in Custodian", "Present")</f>
        <v>Present</v>
      </c>
      <c r="C365" s="2" t="str">
        <f>IFERROR(IF(VLOOKUP(A365, Custodian_Trades!A:E, 5, FALSE) = VLOOKUP(A365, Internal_Trades!A:E, 5, FALSE), "Match", "Mismatch"), "Not Found")</f>
        <v>Match</v>
      </c>
      <c r="D365" s="2" t="str">
        <f>IFERROR(IF(ABS(VLOOKUP(A365, Custodian_Trades!A:G, 7, FALSE) - VLOOKUP(A365, Internal_Trades!A:G, 7, FALSE)) &lt; 1, "Match", "Mismatch"), "Not Found")</f>
        <v>Match</v>
      </c>
    </row>
    <row r="366" spans="1:4" x14ac:dyDescent="0.3">
      <c r="A366" t="s">
        <v>394</v>
      </c>
      <c r="B366" s="2" t="str">
        <f>IF(ISNA(MATCH(A366, Custodian_Trades!A:A, 0)), "Missing in Custodian", "Present")</f>
        <v>Present</v>
      </c>
      <c r="C366" s="2" t="str">
        <f>IFERROR(IF(VLOOKUP(A366, Custodian_Trades!A:E, 5, FALSE) = VLOOKUP(A366, Internal_Trades!A:E, 5, FALSE), "Match", "Mismatch"), "Not Found")</f>
        <v>Match</v>
      </c>
      <c r="D366" s="2" t="str">
        <f>IFERROR(IF(ABS(VLOOKUP(A366, Custodian_Trades!A:G, 7, FALSE) - VLOOKUP(A366, Internal_Trades!A:G, 7, FALSE)) &lt; 1, "Match", "Mismatch"), "Not Found")</f>
        <v>Match</v>
      </c>
    </row>
    <row r="367" spans="1:4" x14ac:dyDescent="0.3">
      <c r="A367" t="s">
        <v>395</v>
      </c>
      <c r="B367" s="2" t="str">
        <f>IF(ISNA(MATCH(A367, Custodian_Trades!A:A, 0)), "Missing in Custodian", "Present")</f>
        <v>Present</v>
      </c>
      <c r="C367" s="2" t="str">
        <f>IFERROR(IF(VLOOKUP(A367, Custodian_Trades!A:E, 5, FALSE) = VLOOKUP(A367, Internal_Trades!A:E, 5, FALSE), "Match", "Mismatch"), "Not Found")</f>
        <v>Match</v>
      </c>
      <c r="D367" s="2" t="str">
        <f>IFERROR(IF(ABS(VLOOKUP(A367, Custodian_Trades!A:G, 7, FALSE) - VLOOKUP(A367, Internal_Trades!A:G, 7, FALSE)) &lt; 1, "Match", "Mismatch"), "Not Found")</f>
        <v>Match</v>
      </c>
    </row>
    <row r="368" spans="1:4" x14ac:dyDescent="0.3">
      <c r="A368" t="s">
        <v>396</v>
      </c>
      <c r="B368" s="2" t="str">
        <f>IF(ISNA(MATCH(A368, Custodian_Trades!A:A, 0)), "Missing in Custodian", "Present")</f>
        <v>Present</v>
      </c>
      <c r="C368" s="2" t="str">
        <f>IFERROR(IF(VLOOKUP(A368, Custodian_Trades!A:E, 5, FALSE) = VLOOKUP(A368, Internal_Trades!A:E, 5, FALSE), "Match", "Mismatch"), "Not Found")</f>
        <v>Match</v>
      </c>
      <c r="D368" s="2" t="str">
        <f>IFERROR(IF(ABS(VLOOKUP(A368, Custodian_Trades!A:G, 7, FALSE) - VLOOKUP(A368, Internal_Trades!A:G, 7, FALSE)) &lt; 1, "Match", "Mismatch"), "Not Found")</f>
        <v>Match</v>
      </c>
    </row>
    <row r="369" spans="1:4" x14ac:dyDescent="0.3">
      <c r="A369" t="s">
        <v>397</v>
      </c>
      <c r="B369" s="2" t="str">
        <f>IF(ISNA(MATCH(A369, Custodian_Trades!A:A, 0)), "Missing in Custodian", "Present")</f>
        <v>Present</v>
      </c>
      <c r="C369" s="2" t="str">
        <f>IFERROR(IF(VLOOKUP(A369, Custodian_Trades!A:E, 5, FALSE) = VLOOKUP(A369, Internal_Trades!A:E, 5, FALSE), "Match", "Mismatch"), "Not Found")</f>
        <v>Match</v>
      </c>
      <c r="D369" s="2" t="str">
        <f>IFERROR(IF(ABS(VLOOKUP(A369, Custodian_Trades!A:G, 7, FALSE) - VLOOKUP(A369, Internal_Trades!A:G, 7, FALSE)) &lt; 1, "Match", "Mismatch"), "Not Found")</f>
        <v>Match</v>
      </c>
    </row>
    <row r="370" spans="1:4" x14ac:dyDescent="0.3">
      <c r="A370" t="s">
        <v>398</v>
      </c>
      <c r="B370" s="2" t="str">
        <f>IF(ISNA(MATCH(A370, Custodian_Trades!A:A, 0)), "Missing in Custodian", "Present")</f>
        <v>Present</v>
      </c>
      <c r="C370" s="2" t="str">
        <f>IFERROR(IF(VLOOKUP(A370, Custodian_Trades!A:E, 5, FALSE) = VLOOKUP(A370, Internal_Trades!A:E, 5, FALSE), "Match", "Mismatch"), "Not Found")</f>
        <v>Match</v>
      </c>
      <c r="D370" s="2" t="str">
        <f>IFERROR(IF(ABS(VLOOKUP(A370, Custodian_Trades!A:G, 7, FALSE) - VLOOKUP(A370, Internal_Trades!A:G, 7, FALSE)) &lt; 1, "Match", "Mismatch"), "Not Found")</f>
        <v>Match</v>
      </c>
    </row>
    <row r="371" spans="1:4" x14ac:dyDescent="0.3">
      <c r="A371" t="s">
        <v>399</v>
      </c>
      <c r="B371" s="2" t="str">
        <f>IF(ISNA(MATCH(A371, Custodian_Trades!A:A, 0)), "Missing in Custodian", "Present")</f>
        <v>Present</v>
      </c>
      <c r="C371" s="2" t="str">
        <f>IFERROR(IF(VLOOKUP(A371, Custodian_Trades!A:E, 5, FALSE) = VLOOKUP(A371, Internal_Trades!A:E, 5, FALSE), "Match", "Mismatch"), "Not Found")</f>
        <v>Match</v>
      </c>
      <c r="D371" s="2" t="str">
        <f>IFERROR(IF(ABS(VLOOKUP(A371, Custodian_Trades!A:G, 7, FALSE) - VLOOKUP(A371, Internal_Trades!A:G, 7, FALSE)) &lt; 1, "Match", "Mismatch"), "Not Found")</f>
        <v>Mismatch</v>
      </c>
    </row>
    <row r="372" spans="1:4" x14ac:dyDescent="0.3">
      <c r="A372" t="s">
        <v>400</v>
      </c>
      <c r="B372" s="2" t="str">
        <f>IF(ISNA(MATCH(A372, Custodian_Trades!A:A, 0)), "Missing in Custodian", "Present")</f>
        <v>Present</v>
      </c>
      <c r="C372" s="2" t="str">
        <f>IFERROR(IF(VLOOKUP(A372, Custodian_Trades!A:E, 5, FALSE) = VLOOKUP(A372, Internal_Trades!A:E, 5, FALSE), "Match", "Mismatch"), "Not Found")</f>
        <v>Match</v>
      </c>
      <c r="D372" s="2" t="str">
        <f>IFERROR(IF(ABS(VLOOKUP(A372, Custodian_Trades!A:G, 7, FALSE) - VLOOKUP(A372, Internal_Trades!A:G, 7, FALSE)) &lt; 1, "Match", "Mismatch"), "Not Found")</f>
        <v>Match</v>
      </c>
    </row>
    <row r="373" spans="1:4" x14ac:dyDescent="0.3">
      <c r="A373" t="s">
        <v>401</v>
      </c>
      <c r="B373" s="2" t="str">
        <f>IF(ISNA(MATCH(A373, Custodian_Trades!A:A, 0)), "Missing in Custodian", "Present")</f>
        <v>Present</v>
      </c>
      <c r="C373" s="2" t="str">
        <f>IFERROR(IF(VLOOKUP(A373, Custodian_Trades!A:E, 5, FALSE) = VLOOKUP(A373, Internal_Trades!A:E, 5, FALSE), "Match", "Mismatch"), "Not Found")</f>
        <v>Match</v>
      </c>
      <c r="D373" s="2" t="str">
        <f>IFERROR(IF(ABS(VLOOKUP(A373, Custodian_Trades!A:G, 7, FALSE) - VLOOKUP(A373, Internal_Trades!A:G, 7, FALSE)) &lt; 1, "Match", "Mismatch"), "Not Found")</f>
        <v>Match</v>
      </c>
    </row>
    <row r="374" spans="1:4" x14ac:dyDescent="0.3">
      <c r="A374" t="s">
        <v>402</v>
      </c>
      <c r="B374" s="2" t="str">
        <f>IF(ISNA(MATCH(A374, Custodian_Trades!A:A, 0)), "Missing in Custodian", "Present")</f>
        <v>Present</v>
      </c>
      <c r="C374" s="2" t="str">
        <f>IFERROR(IF(VLOOKUP(A374, Custodian_Trades!A:E, 5, FALSE) = VLOOKUP(A374, Internal_Trades!A:E, 5, FALSE), "Match", "Mismatch"), "Not Found")</f>
        <v>Match</v>
      </c>
      <c r="D374" s="2" t="str">
        <f>IFERROR(IF(ABS(VLOOKUP(A374, Custodian_Trades!A:G, 7, FALSE) - VLOOKUP(A374, Internal_Trades!A:G, 7, FALSE)) &lt; 1, "Match", "Mismatch"), "Not Found")</f>
        <v>Match</v>
      </c>
    </row>
    <row r="375" spans="1:4" x14ac:dyDescent="0.3">
      <c r="A375" t="s">
        <v>403</v>
      </c>
      <c r="B375" s="2" t="str">
        <f>IF(ISNA(MATCH(A375, Custodian_Trades!A:A, 0)), "Missing in Custodian", "Present")</f>
        <v>Present</v>
      </c>
      <c r="C375" s="2" t="str">
        <f>IFERROR(IF(VLOOKUP(A375, Custodian_Trades!A:E, 5, FALSE) = VLOOKUP(A375, Internal_Trades!A:E, 5, FALSE), "Match", "Mismatch"), "Not Found")</f>
        <v>Match</v>
      </c>
      <c r="D375" s="2" t="str">
        <f>IFERROR(IF(ABS(VLOOKUP(A375, Custodian_Trades!A:G, 7, FALSE) - VLOOKUP(A375, Internal_Trades!A:G, 7, FALSE)) &lt; 1, "Match", "Mismatch"), "Not Found")</f>
        <v>Match</v>
      </c>
    </row>
    <row r="376" spans="1:4" x14ac:dyDescent="0.3">
      <c r="A376" t="s">
        <v>404</v>
      </c>
      <c r="B376" s="2" t="str">
        <f>IF(ISNA(MATCH(A376, Custodian_Trades!A:A, 0)), "Missing in Custodian", "Present")</f>
        <v>Present</v>
      </c>
      <c r="C376" s="2" t="str">
        <f>IFERROR(IF(VLOOKUP(A376, Custodian_Trades!A:E, 5, FALSE) = VLOOKUP(A376, Internal_Trades!A:E, 5, FALSE), "Match", "Mismatch"), "Not Found")</f>
        <v>Match</v>
      </c>
      <c r="D376" s="2" t="str">
        <f>IFERROR(IF(ABS(VLOOKUP(A376, Custodian_Trades!A:G, 7, FALSE) - VLOOKUP(A376, Internal_Trades!A:G, 7, FALSE)) &lt; 1, "Match", "Mismatch"), "Not Found")</f>
        <v>Match</v>
      </c>
    </row>
    <row r="377" spans="1:4" x14ac:dyDescent="0.3">
      <c r="A377" t="s">
        <v>405</v>
      </c>
      <c r="B377" s="2" t="str">
        <f>IF(ISNA(MATCH(A377, Custodian_Trades!A:A, 0)), "Missing in Custodian", "Present")</f>
        <v>Present</v>
      </c>
      <c r="C377" s="2" t="str">
        <f>IFERROR(IF(VLOOKUP(A377, Custodian_Trades!A:E, 5, FALSE) = VLOOKUP(A377, Internal_Trades!A:E, 5, FALSE), "Match", "Mismatch"), "Not Found")</f>
        <v>Match</v>
      </c>
      <c r="D377" s="2" t="str">
        <f>IFERROR(IF(ABS(VLOOKUP(A377, Custodian_Trades!A:G, 7, FALSE) - VLOOKUP(A377, Internal_Trades!A:G, 7, FALSE)) &lt; 1, "Match", "Mismatch"), "Not Found")</f>
        <v>Mismatch</v>
      </c>
    </row>
    <row r="378" spans="1:4" x14ac:dyDescent="0.3">
      <c r="A378" t="s">
        <v>406</v>
      </c>
      <c r="B378" s="2" t="str">
        <f>IF(ISNA(MATCH(A378, Custodian_Trades!A:A, 0)), "Missing in Custodian", "Present")</f>
        <v>Present</v>
      </c>
      <c r="C378" s="2" t="str">
        <f>IFERROR(IF(VLOOKUP(A378, Custodian_Trades!A:E, 5, FALSE) = VLOOKUP(A378, Internal_Trades!A:E, 5, FALSE), "Match", "Mismatch"), "Not Found")</f>
        <v>Match</v>
      </c>
      <c r="D378" s="2" t="str">
        <f>IFERROR(IF(ABS(VLOOKUP(A378, Custodian_Trades!A:G, 7, FALSE) - VLOOKUP(A378, Internal_Trades!A:G, 7, FALSE)) &lt; 1, "Match", "Mismatch"), "Not Found")</f>
        <v>Match</v>
      </c>
    </row>
    <row r="379" spans="1:4" x14ac:dyDescent="0.3">
      <c r="A379" t="s">
        <v>407</v>
      </c>
      <c r="B379" s="2" t="str">
        <f>IF(ISNA(MATCH(A379, Custodian_Trades!A:A, 0)), "Missing in Custodian", "Present")</f>
        <v>Present</v>
      </c>
      <c r="C379" s="2" t="str">
        <f>IFERROR(IF(VLOOKUP(A379, Custodian_Trades!A:E, 5, FALSE) = VLOOKUP(A379, Internal_Trades!A:E, 5, FALSE), "Match", "Mismatch"), "Not Found")</f>
        <v>Match</v>
      </c>
      <c r="D379" s="2" t="str">
        <f>IFERROR(IF(ABS(VLOOKUP(A379, Custodian_Trades!A:G, 7, FALSE) - VLOOKUP(A379, Internal_Trades!A:G, 7, FALSE)) &lt; 1, "Match", "Mismatch"), "Not Found")</f>
        <v>Match</v>
      </c>
    </row>
    <row r="380" spans="1:4" x14ac:dyDescent="0.3">
      <c r="A380" t="s">
        <v>408</v>
      </c>
      <c r="B380" s="2" t="str">
        <f>IF(ISNA(MATCH(A380, Custodian_Trades!A:A, 0)), "Missing in Custodian", "Present")</f>
        <v>Present</v>
      </c>
      <c r="C380" s="2" t="str">
        <f>IFERROR(IF(VLOOKUP(A380, Custodian_Trades!A:E, 5, FALSE) = VLOOKUP(A380, Internal_Trades!A:E, 5, FALSE), "Match", "Mismatch"), "Not Found")</f>
        <v>Match</v>
      </c>
      <c r="D380" s="2" t="str">
        <f>IFERROR(IF(ABS(VLOOKUP(A380, Custodian_Trades!A:G, 7, FALSE) - VLOOKUP(A380, Internal_Trades!A:G, 7, FALSE)) &lt; 1, "Match", "Mismatch"), "Not Found")</f>
        <v>Match</v>
      </c>
    </row>
    <row r="381" spans="1:4" x14ac:dyDescent="0.3">
      <c r="A381" t="s">
        <v>409</v>
      </c>
      <c r="B381" s="2" t="str">
        <f>IF(ISNA(MATCH(A381, Custodian_Trades!A:A, 0)), "Missing in Custodian", "Present")</f>
        <v>Present</v>
      </c>
      <c r="C381" s="2" t="str">
        <f>IFERROR(IF(VLOOKUP(A381, Custodian_Trades!A:E, 5, FALSE) = VLOOKUP(A381, Internal_Trades!A:E, 5, FALSE), "Match", "Mismatch"), "Not Found")</f>
        <v>Match</v>
      </c>
      <c r="D381" s="2" t="str">
        <f>IFERROR(IF(ABS(VLOOKUP(A381, Custodian_Trades!A:G, 7, FALSE) - VLOOKUP(A381, Internal_Trades!A:G, 7, FALSE)) &lt; 1, "Match", "Mismatch"), "Not Found")</f>
        <v>Match</v>
      </c>
    </row>
    <row r="382" spans="1:4" x14ac:dyDescent="0.3">
      <c r="A382" t="s">
        <v>410</v>
      </c>
      <c r="B382" s="2" t="str">
        <f>IF(ISNA(MATCH(A382, Custodian_Trades!A:A, 0)), "Missing in Custodian", "Present")</f>
        <v>Present</v>
      </c>
      <c r="C382" s="2" t="str">
        <f>IFERROR(IF(VLOOKUP(A382, Custodian_Trades!A:E, 5, FALSE) = VLOOKUP(A382, Internal_Trades!A:E, 5, FALSE), "Match", "Mismatch"), "Not Found")</f>
        <v>Match</v>
      </c>
      <c r="D382" s="2" t="str">
        <f>IFERROR(IF(ABS(VLOOKUP(A382, Custodian_Trades!A:G, 7, FALSE) - VLOOKUP(A382, Internal_Trades!A:G, 7, FALSE)) &lt; 1, "Match", "Mismatch"), "Not Found")</f>
        <v>Match</v>
      </c>
    </row>
    <row r="383" spans="1:4" x14ac:dyDescent="0.3">
      <c r="A383" t="s">
        <v>411</v>
      </c>
      <c r="B383" s="2" t="str">
        <f>IF(ISNA(MATCH(A383, Custodian_Trades!A:A, 0)), "Missing in Custodian", "Present")</f>
        <v>Present</v>
      </c>
      <c r="C383" s="2" t="str">
        <f>IFERROR(IF(VLOOKUP(A383, Custodian_Trades!A:E, 5, FALSE) = VLOOKUP(A383, Internal_Trades!A:E, 5, FALSE), "Match", "Mismatch"), "Not Found")</f>
        <v>Match</v>
      </c>
      <c r="D383" s="2" t="str">
        <f>IFERROR(IF(ABS(VLOOKUP(A383, Custodian_Trades!A:G, 7, FALSE) - VLOOKUP(A383, Internal_Trades!A:G, 7, FALSE)) &lt; 1, "Match", "Mismatch"), "Not Found")</f>
        <v>Match</v>
      </c>
    </row>
    <row r="384" spans="1:4" x14ac:dyDescent="0.3">
      <c r="A384" t="s">
        <v>412</v>
      </c>
      <c r="B384" s="2" t="str">
        <f>IF(ISNA(MATCH(A384, Custodian_Trades!A:A, 0)), "Missing in Custodian", "Present")</f>
        <v>Present</v>
      </c>
      <c r="C384" s="2" t="str">
        <f>IFERROR(IF(VLOOKUP(A384, Custodian_Trades!A:E, 5, FALSE) = VLOOKUP(A384, Internal_Trades!A:E, 5, FALSE), "Match", "Mismatch"), "Not Found")</f>
        <v>Match</v>
      </c>
      <c r="D384" s="2" t="str">
        <f>IFERROR(IF(ABS(VLOOKUP(A384, Custodian_Trades!A:G, 7, FALSE) - VLOOKUP(A384, Internal_Trades!A:G, 7, FALSE)) &lt; 1, "Match", "Mismatch"), "Not Found")</f>
        <v>Match</v>
      </c>
    </row>
    <row r="385" spans="1:4" x14ac:dyDescent="0.3">
      <c r="A385" t="s">
        <v>413</v>
      </c>
      <c r="B385" s="2" t="str">
        <f>IF(ISNA(MATCH(A385, Custodian_Trades!A:A, 0)), "Missing in Custodian", "Present")</f>
        <v>Present</v>
      </c>
      <c r="C385" s="2" t="str">
        <f>IFERROR(IF(VLOOKUP(A385, Custodian_Trades!A:E, 5, FALSE) = VLOOKUP(A385, Internal_Trades!A:E, 5, FALSE), "Match", "Mismatch"), "Not Found")</f>
        <v>Match</v>
      </c>
      <c r="D385" s="2" t="str">
        <f>IFERROR(IF(ABS(VLOOKUP(A385, Custodian_Trades!A:G, 7, FALSE) - VLOOKUP(A385, Internal_Trades!A:G, 7, FALSE)) &lt; 1, "Match", "Mismatch"), "Not Found")</f>
        <v>Match</v>
      </c>
    </row>
    <row r="386" spans="1:4" x14ac:dyDescent="0.3">
      <c r="A386" t="s">
        <v>414</v>
      </c>
      <c r="B386" s="2" t="str">
        <f>IF(ISNA(MATCH(A386, Custodian_Trades!A:A, 0)), "Missing in Custodian", "Present")</f>
        <v>Present</v>
      </c>
      <c r="C386" s="2" t="str">
        <f>IFERROR(IF(VLOOKUP(A386, Custodian_Trades!A:E, 5, FALSE) = VLOOKUP(A386, Internal_Trades!A:E, 5, FALSE), "Match", "Mismatch"), "Not Found")</f>
        <v>Match</v>
      </c>
      <c r="D386" s="2" t="str">
        <f>IFERROR(IF(ABS(VLOOKUP(A386, Custodian_Trades!A:G, 7, FALSE) - VLOOKUP(A386, Internal_Trades!A:G, 7, FALSE)) &lt; 1, "Match", "Mismatch"), "Not Found")</f>
        <v>Match</v>
      </c>
    </row>
    <row r="387" spans="1:4" x14ac:dyDescent="0.3">
      <c r="A387" t="s">
        <v>415</v>
      </c>
      <c r="B387" s="2" t="str">
        <f>IF(ISNA(MATCH(A387, Custodian_Trades!A:A, 0)), "Missing in Custodian", "Present")</f>
        <v>Present</v>
      </c>
      <c r="C387" s="2" t="str">
        <f>IFERROR(IF(VLOOKUP(A387, Custodian_Trades!A:E, 5, FALSE) = VLOOKUP(A387, Internal_Trades!A:E, 5, FALSE), "Match", "Mismatch"), "Not Found")</f>
        <v>Match</v>
      </c>
      <c r="D387" s="2" t="str">
        <f>IFERROR(IF(ABS(VLOOKUP(A387, Custodian_Trades!A:G, 7, FALSE) - VLOOKUP(A387, Internal_Trades!A:G, 7, FALSE)) &lt; 1, "Match", "Mismatch"), "Not Found")</f>
        <v>Match</v>
      </c>
    </row>
    <row r="388" spans="1:4" x14ac:dyDescent="0.3">
      <c r="A388" t="s">
        <v>416</v>
      </c>
      <c r="B388" s="2" t="str">
        <f>IF(ISNA(MATCH(A388, Custodian_Trades!A:A, 0)), "Missing in Custodian", "Present")</f>
        <v>Present</v>
      </c>
      <c r="C388" s="2" t="str">
        <f>IFERROR(IF(VLOOKUP(A388, Custodian_Trades!A:E, 5, FALSE) = VLOOKUP(A388, Internal_Trades!A:E, 5, FALSE), "Match", "Mismatch"), "Not Found")</f>
        <v>Match</v>
      </c>
      <c r="D388" s="2" t="str">
        <f>IFERROR(IF(ABS(VLOOKUP(A388, Custodian_Trades!A:G, 7, FALSE) - VLOOKUP(A388, Internal_Trades!A:G, 7, FALSE)) &lt; 1, "Match", "Mismatch"), "Not Found")</f>
        <v>Match</v>
      </c>
    </row>
    <row r="389" spans="1:4" x14ac:dyDescent="0.3">
      <c r="A389" t="s">
        <v>417</v>
      </c>
      <c r="B389" s="2" t="str">
        <f>IF(ISNA(MATCH(A389, Custodian_Trades!A:A, 0)), "Missing in Custodian", "Present")</f>
        <v>Present</v>
      </c>
      <c r="C389" s="2" t="str">
        <f>IFERROR(IF(VLOOKUP(A389, Custodian_Trades!A:E, 5, FALSE) = VLOOKUP(A389, Internal_Trades!A:E, 5, FALSE), "Match", "Mismatch"), "Not Found")</f>
        <v>Match</v>
      </c>
      <c r="D389" s="2" t="str">
        <f>IFERROR(IF(ABS(VLOOKUP(A389, Custodian_Trades!A:G, 7, FALSE) - VLOOKUP(A389, Internal_Trades!A:G, 7, FALSE)) &lt; 1, "Match", "Mismatch"), "Not Found")</f>
        <v>Match</v>
      </c>
    </row>
    <row r="390" spans="1:4" x14ac:dyDescent="0.3">
      <c r="A390" t="s">
        <v>418</v>
      </c>
      <c r="B390" s="2" t="str">
        <f>IF(ISNA(MATCH(A390, Custodian_Trades!A:A, 0)), "Missing in Custodian", "Present")</f>
        <v>Present</v>
      </c>
      <c r="C390" s="2" t="str">
        <f>IFERROR(IF(VLOOKUP(A390, Custodian_Trades!A:E, 5, FALSE) = VLOOKUP(A390, Internal_Trades!A:E, 5, FALSE), "Match", "Mismatch"), "Not Found")</f>
        <v>Match</v>
      </c>
      <c r="D390" s="2" t="str">
        <f>IFERROR(IF(ABS(VLOOKUP(A390, Custodian_Trades!A:G, 7, FALSE) - VLOOKUP(A390, Internal_Trades!A:G, 7, FALSE)) &lt; 1, "Match", "Mismatch"), "Not Found")</f>
        <v>Match</v>
      </c>
    </row>
    <row r="391" spans="1:4" x14ac:dyDescent="0.3">
      <c r="A391" t="s">
        <v>419</v>
      </c>
      <c r="B391" s="2" t="str">
        <f>IF(ISNA(MATCH(A391, Custodian_Trades!A:A, 0)), "Missing in Custodian", "Present")</f>
        <v>Present</v>
      </c>
      <c r="C391" s="2" t="str">
        <f>IFERROR(IF(VLOOKUP(A391, Custodian_Trades!A:E, 5, FALSE) = VLOOKUP(A391, Internal_Trades!A:E, 5, FALSE), "Match", "Mismatch"), "Not Found")</f>
        <v>Match</v>
      </c>
      <c r="D391" s="2" t="str">
        <f>IFERROR(IF(ABS(VLOOKUP(A391, Custodian_Trades!A:G, 7, FALSE) - VLOOKUP(A391, Internal_Trades!A:G, 7, FALSE)) &lt; 1, "Match", "Mismatch"), "Not Found")</f>
        <v>Match</v>
      </c>
    </row>
    <row r="392" spans="1:4" x14ac:dyDescent="0.3">
      <c r="A392" t="s">
        <v>420</v>
      </c>
      <c r="B392" s="2" t="str">
        <f>IF(ISNA(MATCH(A392, Custodian_Trades!A:A, 0)), "Missing in Custodian", "Present")</f>
        <v>Present</v>
      </c>
      <c r="C392" s="2" t="str">
        <f>IFERROR(IF(VLOOKUP(A392, Custodian_Trades!A:E, 5, FALSE) = VLOOKUP(A392, Internal_Trades!A:E, 5, FALSE), "Match", "Mismatch"), "Not Found")</f>
        <v>Match</v>
      </c>
      <c r="D392" s="2" t="str">
        <f>IFERROR(IF(ABS(VLOOKUP(A392, Custodian_Trades!A:G, 7, FALSE) - VLOOKUP(A392, Internal_Trades!A:G, 7, FALSE)) &lt; 1, "Match", "Mismatch"), "Not Found")</f>
        <v>Match</v>
      </c>
    </row>
    <row r="393" spans="1:4" x14ac:dyDescent="0.3">
      <c r="A393" t="s">
        <v>421</v>
      </c>
      <c r="B393" s="2" t="str">
        <f>IF(ISNA(MATCH(A393, Custodian_Trades!A:A, 0)), "Missing in Custodian", "Present")</f>
        <v>Present</v>
      </c>
      <c r="C393" s="2" t="str">
        <f>IFERROR(IF(VLOOKUP(A393, Custodian_Trades!A:E, 5, FALSE) = VLOOKUP(A393, Internal_Trades!A:E, 5, FALSE), "Match", "Mismatch"), "Not Found")</f>
        <v>Match</v>
      </c>
      <c r="D393" s="2" t="str">
        <f>IFERROR(IF(ABS(VLOOKUP(A393, Custodian_Trades!A:G, 7, FALSE) - VLOOKUP(A393, Internal_Trades!A:G, 7, FALSE)) &lt; 1, "Match", "Mismatch"), "Not Found")</f>
        <v>Match</v>
      </c>
    </row>
    <row r="394" spans="1:4" x14ac:dyDescent="0.3">
      <c r="A394" t="s">
        <v>422</v>
      </c>
      <c r="B394" s="2" t="str">
        <f>IF(ISNA(MATCH(A394, Custodian_Trades!A:A, 0)), "Missing in Custodian", "Present")</f>
        <v>Present</v>
      </c>
      <c r="C394" s="2" t="str">
        <f>IFERROR(IF(VLOOKUP(A394, Custodian_Trades!A:E, 5, FALSE) = VLOOKUP(A394, Internal_Trades!A:E, 5, FALSE), "Match", "Mismatch"), "Not Found")</f>
        <v>Mismatch</v>
      </c>
      <c r="D394" s="2" t="str">
        <f>IFERROR(IF(ABS(VLOOKUP(A394, Custodian_Trades!A:G, 7, FALSE) - VLOOKUP(A394, Internal_Trades!A:G, 7, FALSE)) &lt; 1, "Match", "Mismatch"), "Not Found")</f>
        <v>Match</v>
      </c>
    </row>
    <row r="395" spans="1:4" x14ac:dyDescent="0.3">
      <c r="A395" t="s">
        <v>423</v>
      </c>
      <c r="B395" s="2" t="str">
        <f>IF(ISNA(MATCH(A395, Custodian_Trades!A:A, 0)), "Missing in Custodian", "Present")</f>
        <v>Present</v>
      </c>
      <c r="C395" s="2" t="str">
        <f>IFERROR(IF(VLOOKUP(A395, Custodian_Trades!A:E, 5, FALSE) = VLOOKUP(A395, Internal_Trades!A:E, 5, FALSE), "Match", "Mismatch"), "Not Found")</f>
        <v>Match</v>
      </c>
      <c r="D395" s="2" t="str">
        <f>IFERROR(IF(ABS(VLOOKUP(A395, Custodian_Trades!A:G, 7, FALSE) - VLOOKUP(A395, Internal_Trades!A:G, 7, FALSE)) &lt; 1, "Match", "Mismatch"), "Not Found")</f>
        <v>Match</v>
      </c>
    </row>
    <row r="396" spans="1:4" x14ac:dyDescent="0.3">
      <c r="A396" t="s">
        <v>424</v>
      </c>
      <c r="B396" s="2" t="str">
        <f>IF(ISNA(MATCH(A396, Custodian_Trades!A:A, 0)), "Missing in Custodian", "Present")</f>
        <v>Present</v>
      </c>
      <c r="C396" s="2" t="str">
        <f>IFERROR(IF(VLOOKUP(A396, Custodian_Trades!A:E, 5, FALSE) = VLOOKUP(A396, Internal_Trades!A:E, 5, FALSE), "Match", "Mismatch"), "Not Found")</f>
        <v>Match</v>
      </c>
      <c r="D396" s="2" t="str">
        <f>IFERROR(IF(ABS(VLOOKUP(A396, Custodian_Trades!A:G, 7, FALSE) - VLOOKUP(A396, Internal_Trades!A:G, 7, FALSE)) &lt; 1, "Match", "Mismatch"), "Not Found")</f>
        <v>Match</v>
      </c>
    </row>
    <row r="397" spans="1:4" x14ac:dyDescent="0.3">
      <c r="A397" t="s">
        <v>425</v>
      </c>
      <c r="B397" s="2" t="str">
        <f>IF(ISNA(MATCH(A397, Custodian_Trades!A:A, 0)), "Missing in Custodian", "Present")</f>
        <v>Present</v>
      </c>
      <c r="C397" s="2" t="str">
        <f>IFERROR(IF(VLOOKUP(A397, Custodian_Trades!A:E, 5, FALSE) = VLOOKUP(A397, Internal_Trades!A:E, 5, FALSE), "Match", "Mismatch"), "Not Found")</f>
        <v>Match</v>
      </c>
      <c r="D397" s="2" t="str">
        <f>IFERROR(IF(ABS(VLOOKUP(A397, Custodian_Trades!A:G, 7, FALSE) - VLOOKUP(A397, Internal_Trades!A:G, 7, FALSE)) &lt; 1, "Match", "Mismatch"), "Not Found")</f>
        <v>Match</v>
      </c>
    </row>
    <row r="398" spans="1:4" x14ac:dyDescent="0.3">
      <c r="A398" t="s">
        <v>426</v>
      </c>
      <c r="B398" s="2" t="str">
        <f>IF(ISNA(MATCH(A398, Custodian_Trades!A:A, 0)), "Missing in Custodian", "Present")</f>
        <v>Missing in Custodian</v>
      </c>
      <c r="C398" s="2" t="str">
        <f>IFERROR(IF(VLOOKUP(A398, Custodian_Trades!A:E, 5, FALSE) = VLOOKUP(A398, Internal_Trades!A:E, 5, FALSE), "Match", "Mismatch"), "Not Found")</f>
        <v>Not Found</v>
      </c>
      <c r="D398" s="2" t="str">
        <f>IFERROR(IF(ABS(VLOOKUP(A398, Custodian_Trades!A:G, 7, FALSE) - VLOOKUP(A398, Internal_Trades!A:G, 7, FALSE)) &lt; 1, "Match", "Mismatch"), "Not Found")</f>
        <v>Not Found</v>
      </c>
    </row>
    <row r="399" spans="1:4" x14ac:dyDescent="0.3">
      <c r="A399" t="s">
        <v>427</v>
      </c>
      <c r="B399" s="2" t="str">
        <f>IF(ISNA(MATCH(A399, Custodian_Trades!A:A, 0)), "Missing in Custodian", "Present")</f>
        <v>Present</v>
      </c>
      <c r="C399" s="2" t="str">
        <f>IFERROR(IF(VLOOKUP(A399, Custodian_Trades!A:E, 5, FALSE) = VLOOKUP(A399, Internal_Trades!A:E, 5, FALSE), "Match", "Mismatch"), "Not Found")</f>
        <v>Match</v>
      </c>
      <c r="D399" s="2" t="str">
        <f>IFERROR(IF(ABS(VLOOKUP(A399, Custodian_Trades!A:G, 7, FALSE) - VLOOKUP(A399, Internal_Trades!A:G, 7, FALSE)) &lt; 1, "Match", "Mismatch"), "Not Found")</f>
        <v>Match</v>
      </c>
    </row>
    <row r="400" spans="1:4" x14ac:dyDescent="0.3">
      <c r="A400" t="s">
        <v>428</v>
      </c>
      <c r="B400" s="2" t="str">
        <f>IF(ISNA(MATCH(A400, Custodian_Trades!A:A, 0)), "Missing in Custodian", "Present")</f>
        <v>Present</v>
      </c>
      <c r="C400" s="2" t="str">
        <f>IFERROR(IF(VLOOKUP(A400, Custodian_Trades!A:E, 5, FALSE) = VLOOKUP(A400, Internal_Trades!A:E, 5, FALSE), "Match", "Mismatch"), "Not Found")</f>
        <v>Match</v>
      </c>
      <c r="D400" s="2" t="str">
        <f>IFERROR(IF(ABS(VLOOKUP(A400, Custodian_Trades!A:G, 7, FALSE) - VLOOKUP(A400, Internal_Trades!A:G, 7, FALSE)) &lt; 1, "Match", "Mismatch"), "Not Found")</f>
        <v>Match</v>
      </c>
    </row>
    <row r="401" spans="1:4" x14ac:dyDescent="0.3">
      <c r="A401" t="s">
        <v>429</v>
      </c>
      <c r="B401" s="2" t="str">
        <f>IF(ISNA(MATCH(A401, Custodian_Trades!A:A, 0)), "Missing in Custodian", "Present")</f>
        <v>Present</v>
      </c>
      <c r="C401" s="2" t="str">
        <f>IFERROR(IF(VLOOKUP(A401, Custodian_Trades!A:E, 5, FALSE) = VLOOKUP(A401, Internal_Trades!A:E, 5, FALSE), "Match", "Mismatch"), "Not Found")</f>
        <v>Match</v>
      </c>
      <c r="D401" s="2" t="str">
        <f>IFERROR(IF(ABS(VLOOKUP(A401, Custodian_Trades!A:G, 7, FALSE) - VLOOKUP(A401, Internal_Trades!A:G, 7, FALSE)) &lt; 1, "Match", "Mismatch"), "Not Found")</f>
        <v>Match</v>
      </c>
    </row>
    <row r="402" spans="1:4" x14ac:dyDescent="0.3">
      <c r="A402" t="s">
        <v>430</v>
      </c>
      <c r="B402" s="2" t="str">
        <f>IF(ISNA(MATCH(A402, Custodian_Trades!A:A, 0)), "Missing in Custodian", "Present")</f>
        <v>Present</v>
      </c>
      <c r="C402" s="2" t="str">
        <f>IFERROR(IF(VLOOKUP(A402, Custodian_Trades!A:E, 5, FALSE) = VLOOKUP(A402, Internal_Trades!A:E, 5, FALSE), "Match", "Mismatch"), "Not Found")</f>
        <v>Match</v>
      </c>
      <c r="D402" s="2" t="str">
        <f>IFERROR(IF(ABS(VLOOKUP(A402, Custodian_Trades!A:G, 7, FALSE) - VLOOKUP(A402, Internal_Trades!A:G, 7, FALSE)) &lt; 1, "Match", "Mismatch"), "Not Found")</f>
        <v>Match</v>
      </c>
    </row>
    <row r="403" spans="1:4" x14ac:dyDescent="0.3">
      <c r="A403" t="s">
        <v>431</v>
      </c>
      <c r="B403" s="2" t="str">
        <f>IF(ISNA(MATCH(A403, Custodian_Trades!A:A, 0)), "Missing in Custodian", "Present")</f>
        <v>Present</v>
      </c>
      <c r="C403" s="2" t="str">
        <f>IFERROR(IF(VLOOKUP(A403, Custodian_Trades!A:E, 5, FALSE) = VLOOKUP(A403, Internal_Trades!A:E, 5, FALSE), "Match", "Mismatch"), "Not Found")</f>
        <v>Match</v>
      </c>
      <c r="D403" s="2" t="str">
        <f>IFERROR(IF(ABS(VLOOKUP(A403, Custodian_Trades!A:G, 7, FALSE) - VLOOKUP(A403, Internal_Trades!A:G, 7, FALSE)) &lt; 1, "Match", "Mismatch"), "Not Found")</f>
        <v>Match</v>
      </c>
    </row>
    <row r="404" spans="1:4" x14ac:dyDescent="0.3">
      <c r="A404" t="s">
        <v>432</v>
      </c>
      <c r="B404" s="2" t="str">
        <f>IF(ISNA(MATCH(A404, Custodian_Trades!A:A, 0)), "Missing in Custodian", "Present")</f>
        <v>Present</v>
      </c>
      <c r="C404" s="2" t="str">
        <f>IFERROR(IF(VLOOKUP(A404, Custodian_Trades!A:E, 5, FALSE) = VLOOKUP(A404, Internal_Trades!A:E, 5, FALSE), "Match", "Mismatch"), "Not Found")</f>
        <v>Match</v>
      </c>
      <c r="D404" s="2" t="str">
        <f>IFERROR(IF(ABS(VLOOKUP(A404, Custodian_Trades!A:G, 7, FALSE) - VLOOKUP(A404, Internal_Trades!A:G, 7, FALSE)) &lt; 1, "Match", "Mismatch"), "Not Found")</f>
        <v>Match</v>
      </c>
    </row>
    <row r="405" spans="1:4" x14ac:dyDescent="0.3">
      <c r="A405" t="s">
        <v>433</v>
      </c>
      <c r="B405" s="2" t="str">
        <f>IF(ISNA(MATCH(A405, Custodian_Trades!A:A, 0)), "Missing in Custodian", "Present")</f>
        <v>Present</v>
      </c>
      <c r="C405" s="2" t="str">
        <f>IFERROR(IF(VLOOKUP(A405, Custodian_Trades!A:E, 5, FALSE) = VLOOKUP(A405, Internal_Trades!A:E, 5, FALSE), "Match", "Mismatch"), "Not Found")</f>
        <v>Match</v>
      </c>
      <c r="D405" s="2" t="str">
        <f>IFERROR(IF(ABS(VLOOKUP(A405, Custodian_Trades!A:G, 7, FALSE) - VLOOKUP(A405, Internal_Trades!A:G, 7, FALSE)) &lt; 1, "Match", "Mismatch"), "Not Found")</f>
        <v>Mismatch</v>
      </c>
    </row>
    <row r="406" spans="1:4" x14ac:dyDescent="0.3">
      <c r="A406" t="s">
        <v>434</v>
      </c>
      <c r="B406" s="2" t="str">
        <f>IF(ISNA(MATCH(A406, Custodian_Trades!A:A, 0)), "Missing in Custodian", "Present")</f>
        <v>Present</v>
      </c>
      <c r="C406" s="2" t="str">
        <f>IFERROR(IF(VLOOKUP(A406, Custodian_Trades!A:E, 5, FALSE) = VLOOKUP(A406, Internal_Trades!A:E, 5, FALSE), "Match", "Mismatch"), "Not Found")</f>
        <v>Match</v>
      </c>
      <c r="D406" s="2" t="str">
        <f>IFERROR(IF(ABS(VLOOKUP(A406, Custodian_Trades!A:G, 7, FALSE) - VLOOKUP(A406, Internal_Trades!A:G, 7, FALSE)) &lt; 1, "Match", "Mismatch"), "Not Found")</f>
        <v>Match</v>
      </c>
    </row>
    <row r="407" spans="1:4" x14ac:dyDescent="0.3">
      <c r="A407" t="s">
        <v>435</v>
      </c>
      <c r="B407" s="2" t="str">
        <f>IF(ISNA(MATCH(A407, Custodian_Trades!A:A, 0)), "Missing in Custodian", "Present")</f>
        <v>Present</v>
      </c>
      <c r="C407" s="2" t="str">
        <f>IFERROR(IF(VLOOKUP(A407, Custodian_Trades!A:E, 5, FALSE) = VLOOKUP(A407, Internal_Trades!A:E, 5, FALSE), "Match", "Mismatch"), "Not Found")</f>
        <v>Mismatch</v>
      </c>
      <c r="D407" s="2" t="str">
        <f>IFERROR(IF(ABS(VLOOKUP(A407, Custodian_Trades!A:G, 7, FALSE) - VLOOKUP(A407, Internal_Trades!A:G, 7, FALSE)) &lt; 1, "Match", "Mismatch"), "Not Found")</f>
        <v>Match</v>
      </c>
    </row>
    <row r="408" spans="1:4" x14ac:dyDescent="0.3">
      <c r="A408" t="s">
        <v>436</v>
      </c>
      <c r="B408" s="2" t="str">
        <f>IF(ISNA(MATCH(A408, Custodian_Trades!A:A, 0)), "Missing in Custodian", "Present")</f>
        <v>Present</v>
      </c>
      <c r="C408" s="2" t="str">
        <f>IFERROR(IF(VLOOKUP(A408, Custodian_Trades!A:E, 5, FALSE) = VLOOKUP(A408, Internal_Trades!A:E, 5, FALSE), "Match", "Mismatch"), "Not Found")</f>
        <v>Match</v>
      </c>
      <c r="D408" s="2" t="str">
        <f>IFERROR(IF(ABS(VLOOKUP(A408, Custodian_Trades!A:G, 7, FALSE) - VLOOKUP(A408, Internal_Trades!A:G, 7, FALSE)) &lt; 1, "Match", "Mismatch"), "Not Found")</f>
        <v>Match</v>
      </c>
    </row>
    <row r="409" spans="1:4" x14ac:dyDescent="0.3">
      <c r="A409" t="s">
        <v>437</v>
      </c>
      <c r="B409" s="2" t="str">
        <f>IF(ISNA(MATCH(A409, Custodian_Trades!A:A, 0)), "Missing in Custodian", "Present")</f>
        <v>Present</v>
      </c>
      <c r="C409" s="2" t="str">
        <f>IFERROR(IF(VLOOKUP(A409, Custodian_Trades!A:E, 5, FALSE) = VLOOKUP(A409, Internal_Trades!A:E, 5, FALSE), "Match", "Mismatch"), "Not Found")</f>
        <v>Match</v>
      </c>
      <c r="D409" s="2" t="str">
        <f>IFERROR(IF(ABS(VLOOKUP(A409, Custodian_Trades!A:G, 7, FALSE) - VLOOKUP(A409, Internal_Trades!A:G, 7, FALSE)) &lt; 1, "Match", "Mismatch"), "Not Found")</f>
        <v>Match</v>
      </c>
    </row>
    <row r="410" spans="1:4" x14ac:dyDescent="0.3">
      <c r="A410" t="s">
        <v>438</v>
      </c>
      <c r="B410" s="2" t="str">
        <f>IF(ISNA(MATCH(A410, Custodian_Trades!A:A, 0)), "Missing in Custodian", "Present")</f>
        <v>Present</v>
      </c>
      <c r="C410" s="2" t="str">
        <f>IFERROR(IF(VLOOKUP(A410, Custodian_Trades!A:E, 5, FALSE) = VLOOKUP(A410, Internal_Trades!A:E, 5, FALSE), "Match", "Mismatch"), "Not Found")</f>
        <v>Match</v>
      </c>
      <c r="D410" s="2" t="str">
        <f>IFERROR(IF(ABS(VLOOKUP(A410, Custodian_Trades!A:G, 7, FALSE) - VLOOKUP(A410, Internal_Trades!A:G, 7, FALSE)) &lt; 1, "Match", "Mismatch"), "Not Found")</f>
        <v>Match</v>
      </c>
    </row>
    <row r="411" spans="1:4" x14ac:dyDescent="0.3">
      <c r="A411" t="s">
        <v>439</v>
      </c>
      <c r="B411" s="2" t="str">
        <f>IF(ISNA(MATCH(A411, Custodian_Trades!A:A, 0)), "Missing in Custodian", "Present")</f>
        <v>Present</v>
      </c>
      <c r="C411" s="2" t="str">
        <f>IFERROR(IF(VLOOKUP(A411, Custodian_Trades!A:E, 5, FALSE) = VLOOKUP(A411, Internal_Trades!A:E, 5, FALSE), "Match", "Mismatch"), "Not Found")</f>
        <v>Match</v>
      </c>
      <c r="D411" s="2" t="str">
        <f>IFERROR(IF(ABS(VLOOKUP(A411, Custodian_Trades!A:G, 7, FALSE) - VLOOKUP(A411, Internal_Trades!A:G, 7, FALSE)) &lt; 1, "Match", "Mismatch"), "Not Found")</f>
        <v>Match</v>
      </c>
    </row>
    <row r="412" spans="1:4" x14ac:dyDescent="0.3">
      <c r="A412" t="s">
        <v>440</v>
      </c>
      <c r="B412" s="2" t="str">
        <f>IF(ISNA(MATCH(A412, Custodian_Trades!A:A, 0)), "Missing in Custodian", "Present")</f>
        <v>Present</v>
      </c>
      <c r="C412" s="2" t="str">
        <f>IFERROR(IF(VLOOKUP(A412, Custodian_Trades!A:E, 5, FALSE) = VLOOKUP(A412, Internal_Trades!A:E, 5, FALSE), "Match", "Mismatch"), "Not Found")</f>
        <v>Match</v>
      </c>
      <c r="D412" s="2" t="str">
        <f>IFERROR(IF(ABS(VLOOKUP(A412, Custodian_Trades!A:G, 7, FALSE) - VLOOKUP(A412, Internal_Trades!A:G, 7, FALSE)) &lt; 1, "Match", "Mismatch"), "Not Found")</f>
        <v>Match</v>
      </c>
    </row>
    <row r="413" spans="1:4" x14ac:dyDescent="0.3">
      <c r="A413" t="s">
        <v>441</v>
      </c>
      <c r="B413" s="2" t="str">
        <f>IF(ISNA(MATCH(A413, Custodian_Trades!A:A, 0)), "Missing in Custodian", "Present")</f>
        <v>Present</v>
      </c>
      <c r="C413" s="2" t="str">
        <f>IFERROR(IF(VLOOKUP(A413, Custodian_Trades!A:E, 5, FALSE) = VLOOKUP(A413, Internal_Trades!A:E, 5, FALSE), "Match", "Mismatch"), "Not Found")</f>
        <v>Match</v>
      </c>
      <c r="D413" s="2" t="str">
        <f>IFERROR(IF(ABS(VLOOKUP(A413, Custodian_Trades!A:G, 7, FALSE) - VLOOKUP(A413, Internal_Trades!A:G, 7, FALSE)) &lt; 1, "Match", "Mismatch"), "Not Found")</f>
        <v>Match</v>
      </c>
    </row>
    <row r="414" spans="1:4" x14ac:dyDescent="0.3">
      <c r="A414" t="s">
        <v>442</v>
      </c>
      <c r="B414" s="2" t="str">
        <f>IF(ISNA(MATCH(A414, Custodian_Trades!A:A, 0)), "Missing in Custodian", "Present")</f>
        <v>Present</v>
      </c>
      <c r="C414" s="2" t="str">
        <f>IFERROR(IF(VLOOKUP(A414, Custodian_Trades!A:E, 5, FALSE) = VLOOKUP(A414, Internal_Trades!A:E, 5, FALSE), "Match", "Mismatch"), "Not Found")</f>
        <v>Match</v>
      </c>
      <c r="D414" s="2" t="str">
        <f>IFERROR(IF(ABS(VLOOKUP(A414, Custodian_Trades!A:G, 7, FALSE) - VLOOKUP(A414, Internal_Trades!A:G, 7, FALSE)) &lt; 1, "Match", "Mismatch"), "Not Found")</f>
        <v>Mismatch</v>
      </c>
    </row>
    <row r="415" spans="1:4" x14ac:dyDescent="0.3">
      <c r="A415" t="s">
        <v>443</v>
      </c>
      <c r="B415" s="2" t="str">
        <f>IF(ISNA(MATCH(A415, Custodian_Trades!A:A, 0)), "Missing in Custodian", "Present")</f>
        <v>Present</v>
      </c>
      <c r="C415" s="2" t="str">
        <f>IFERROR(IF(VLOOKUP(A415, Custodian_Trades!A:E, 5, FALSE) = VLOOKUP(A415, Internal_Trades!A:E, 5, FALSE), "Match", "Mismatch"), "Not Found")</f>
        <v>Match</v>
      </c>
      <c r="D415" s="2" t="str">
        <f>IFERROR(IF(ABS(VLOOKUP(A415, Custodian_Trades!A:G, 7, FALSE) - VLOOKUP(A415, Internal_Trades!A:G, 7, FALSE)) &lt; 1, "Match", "Mismatch"), "Not Found")</f>
        <v>Match</v>
      </c>
    </row>
    <row r="416" spans="1:4" x14ac:dyDescent="0.3">
      <c r="A416" t="s">
        <v>444</v>
      </c>
      <c r="B416" s="2" t="str">
        <f>IF(ISNA(MATCH(A416, Custodian_Trades!A:A, 0)), "Missing in Custodian", "Present")</f>
        <v>Present</v>
      </c>
      <c r="C416" s="2" t="str">
        <f>IFERROR(IF(VLOOKUP(A416, Custodian_Trades!A:E, 5, FALSE) = VLOOKUP(A416, Internal_Trades!A:E, 5, FALSE), "Match", "Mismatch"), "Not Found")</f>
        <v>Match</v>
      </c>
      <c r="D416" s="2" t="str">
        <f>IFERROR(IF(ABS(VLOOKUP(A416, Custodian_Trades!A:G, 7, FALSE) - VLOOKUP(A416, Internal_Trades!A:G, 7, FALSE)) &lt; 1, "Match", "Mismatch"), "Not Found")</f>
        <v>Match</v>
      </c>
    </row>
    <row r="417" spans="1:4" x14ac:dyDescent="0.3">
      <c r="A417" t="s">
        <v>445</v>
      </c>
      <c r="B417" s="2" t="str">
        <f>IF(ISNA(MATCH(A417, Custodian_Trades!A:A, 0)), "Missing in Custodian", "Present")</f>
        <v>Present</v>
      </c>
      <c r="C417" s="2" t="str">
        <f>IFERROR(IF(VLOOKUP(A417, Custodian_Trades!A:E, 5, FALSE) = VLOOKUP(A417, Internal_Trades!A:E, 5, FALSE), "Match", "Mismatch"), "Not Found")</f>
        <v>Match</v>
      </c>
      <c r="D417" s="2" t="str">
        <f>IFERROR(IF(ABS(VLOOKUP(A417, Custodian_Trades!A:G, 7, FALSE) - VLOOKUP(A417, Internal_Trades!A:G, 7, FALSE)) &lt; 1, "Match", "Mismatch"), "Not Found")</f>
        <v>Match</v>
      </c>
    </row>
    <row r="418" spans="1:4" x14ac:dyDescent="0.3">
      <c r="A418" t="s">
        <v>446</v>
      </c>
      <c r="B418" s="2" t="str">
        <f>IF(ISNA(MATCH(A418, Custodian_Trades!A:A, 0)), "Missing in Custodian", "Present")</f>
        <v>Present</v>
      </c>
      <c r="C418" s="2" t="str">
        <f>IFERROR(IF(VLOOKUP(A418, Custodian_Trades!A:E, 5, FALSE) = VLOOKUP(A418, Internal_Trades!A:E, 5, FALSE), "Match", "Mismatch"), "Not Found")</f>
        <v>Match</v>
      </c>
      <c r="D418" s="2" t="str">
        <f>IFERROR(IF(ABS(VLOOKUP(A418, Custodian_Trades!A:G, 7, FALSE) - VLOOKUP(A418, Internal_Trades!A:G, 7, FALSE)) &lt; 1, "Match", "Mismatch"), "Not Found")</f>
        <v>Match</v>
      </c>
    </row>
    <row r="419" spans="1:4" x14ac:dyDescent="0.3">
      <c r="A419" t="s">
        <v>447</v>
      </c>
      <c r="B419" s="2" t="str">
        <f>IF(ISNA(MATCH(A419, Custodian_Trades!A:A, 0)), "Missing in Custodian", "Present")</f>
        <v>Present</v>
      </c>
      <c r="C419" s="2" t="str">
        <f>IFERROR(IF(VLOOKUP(A419, Custodian_Trades!A:E, 5, FALSE) = VLOOKUP(A419, Internal_Trades!A:E, 5, FALSE), "Match", "Mismatch"), "Not Found")</f>
        <v>Match</v>
      </c>
      <c r="D419" s="2" t="str">
        <f>IFERROR(IF(ABS(VLOOKUP(A419, Custodian_Trades!A:G, 7, FALSE) - VLOOKUP(A419, Internal_Trades!A:G, 7, FALSE)) &lt; 1, "Match", "Mismatch"), "Not Found")</f>
        <v>Match</v>
      </c>
    </row>
    <row r="420" spans="1:4" x14ac:dyDescent="0.3">
      <c r="A420" t="s">
        <v>448</v>
      </c>
      <c r="B420" s="2" t="str">
        <f>IF(ISNA(MATCH(A420, Custodian_Trades!A:A, 0)), "Missing in Custodian", "Present")</f>
        <v>Present</v>
      </c>
      <c r="C420" s="2" t="str">
        <f>IFERROR(IF(VLOOKUP(A420, Custodian_Trades!A:E, 5, FALSE) = VLOOKUP(A420, Internal_Trades!A:E, 5, FALSE), "Match", "Mismatch"), "Not Found")</f>
        <v>Match</v>
      </c>
      <c r="D420" s="2" t="str">
        <f>IFERROR(IF(ABS(VLOOKUP(A420, Custodian_Trades!A:G, 7, FALSE) - VLOOKUP(A420, Internal_Trades!A:G, 7, FALSE)) &lt; 1, "Match", "Mismatch"), "Not Found")</f>
        <v>Mismatch</v>
      </c>
    </row>
    <row r="421" spans="1:4" x14ac:dyDescent="0.3">
      <c r="A421" t="s">
        <v>449</v>
      </c>
      <c r="B421" s="2" t="str">
        <f>IF(ISNA(MATCH(A421, Custodian_Trades!A:A, 0)), "Missing in Custodian", "Present")</f>
        <v>Present</v>
      </c>
      <c r="C421" s="2" t="str">
        <f>IFERROR(IF(VLOOKUP(A421, Custodian_Trades!A:E, 5, FALSE) = VLOOKUP(A421, Internal_Trades!A:E, 5, FALSE), "Match", "Mismatch"), "Not Found")</f>
        <v>Match</v>
      </c>
      <c r="D421" s="2" t="str">
        <f>IFERROR(IF(ABS(VLOOKUP(A421, Custodian_Trades!A:G, 7, FALSE) - VLOOKUP(A421, Internal_Trades!A:G, 7, FALSE)) &lt; 1, "Match", "Mismatch"), "Not Found")</f>
        <v>Match</v>
      </c>
    </row>
    <row r="422" spans="1:4" x14ac:dyDescent="0.3">
      <c r="A422" t="s">
        <v>450</v>
      </c>
      <c r="B422" s="2" t="str">
        <f>IF(ISNA(MATCH(A422, Custodian_Trades!A:A, 0)), "Missing in Custodian", "Present")</f>
        <v>Present</v>
      </c>
      <c r="C422" s="2" t="str">
        <f>IFERROR(IF(VLOOKUP(A422, Custodian_Trades!A:E, 5, FALSE) = VLOOKUP(A422, Internal_Trades!A:E, 5, FALSE), "Match", "Mismatch"), "Not Found")</f>
        <v>Match</v>
      </c>
      <c r="D422" s="2" t="str">
        <f>IFERROR(IF(ABS(VLOOKUP(A422, Custodian_Trades!A:G, 7, FALSE) - VLOOKUP(A422, Internal_Trades!A:G, 7, FALSE)) &lt; 1, "Match", "Mismatch"), "Not Found")</f>
        <v>Match</v>
      </c>
    </row>
    <row r="423" spans="1:4" x14ac:dyDescent="0.3">
      <c r="A423" t="s">
        <v>451</v>
      </c>
      <c r="B423" s="2" t="str">
        <f>IF(ISNA(MATCH(A423, Custodian_Trades!A:A, 0)), "Missing in Custodian", "Present")</f>
        <v>Present</v>
      </c>
      <c r="C423" s="2" t="str">
        <f>IFERROR(IF(VLOOKUP(A423, Custodian_Trades!A:E, 5, FALSE) = VLOOKUP(A423, Internal_Trades!A:E, 5, FALSE), "Match", "Mismatch"), "Not Found")</f>
        <v>Match</v>
      </c>
      <c r="D423" s="2" t="str">
        <f>IFERROR(IF(ABS(VLOOKUP(A423, Custodian_Trades!A:G, 7, FALSE) - VLOOKUP(A423, Internal_Trades!A:G, 7, FALSE)) &lt; 1, "Match", "Mismatch"), "Not Found")</f>
        <v>Match</v>
      </c>
    </row>
    <row r="424" spans="1:4" x14ac:dyDescent="0.3">
      <c r="A424" t="s">
        <v>452</v>
      </c>
      <c r="B424" s="2" t="str">
        <f>IF(ISNA(MATCH(A424, Custodian_Trades!A:A, 0)), "Missing in Custodian", "Present")</f>
        <v>Present</v>
      </c>
      <c r="C424" s="2" t="str">
        <f>IFERROR(IF(VLOOKUP(A424, Custodian_Trades!A:E, 5, FALSE) = VLOOKUP(A424, Internal_Trades!A:E, 5, FALSE), "Match", "Mismatch"), "Not Found")</f>
        <v>Match</v>
      </c>
      <c r="D424" s="2" t="str">
        <f>IFERROR(IF(ABS(VLOOKUP(A424, Custodian_Trades!A:G, 7, FALSE) - VLOOKUP(A424, Internal_Trades!A:G, 7, FALSE)) &lt; 1, "Match", "Mismatch"), "Not Found")</f>
        <v>Match</v>
      </c>
    </row>
    <row r="425" spans="1:4" x14ac:dyDescent="0.3">
      <c r="A425" t="s">
        <v>453</v>
      </c>
      <c r="B425" s="2" t="str">
        <f>IF(ISNA(MATCH(A425, Custodian_Trades!A:A, 0)), "Missing in Custodian", "Present")</f>
        <v>Present</v>
      </c>
      <c r="C425" s="2" t="str">
        <f>IFERROR(IF(VLOOKUP(A425, Custodian_Trades!A:E, 5, FALSE) = VLOOKUP(A425, Internal_Trades!A:E, 5, FALSE), "Match", "Mismatch"), "Not Found")</f>
        <v>Match</v>
      </c>
      <c r="D425" s="2" t="str">
        <f>IFERROR(IF(ABS(VLOOKUP(A425, Custodian_Trades!A:G, 7, FALSE) - VLOOKUP(A425, Internal_Trades!A:G, 7, FALSE)) &lt; 1, "Match", "Mismatch"), "Not Found")</f>
        <v>Match</v>
      </c>
    </row>
    <row r="426" spans="1:4" x14ac:dyDescent="0.3">
      <c r="A426" t="s">
        <v>454</v>
      </c>
      <c r="B426" s="2" t="str">
        <f>IF(ISNA(MATCH(A426, Custodian_Trades!A:A, 0)), "Missing in Custodian", "Present")</f>
        <v>Present</v>
      </c>
      <c r="C426" s="2" t="str">
        <f>IFERROR(IF(VLOOKUP(A426, Custodian_Trades!A:E, 5, FALSE) = VLOOKUP(A426, Internal_Trades!A:E, 5, FALSE), "Match", "Mismatch"), "Not Found")</f>
        <v>Match</v>
      </c>
      <c r="D426" s="2" t="str">
        <f>IFERROR(IF(ABS(VLOOKUP(A426, Custodian_Trades!A:G, 7, FALSE) - VLOOKUP(A426, Internal_Trades!A:G, 7, FALSE)) &lt; 1, "Match", "Mismatch"), "Not Found")</f>
        <v>Match</v>
      </c>
    </row>
    <row r="427" spans="1:4" x14ac:dyDescent="0.3">
      <c r="A427" t="s">
        <v>455</v>
      </c>
      <c r="B427" s="2" t="str">
        <f>IF(ISNA(MATCH(A427, Custodian_Trades!A:A, 0)), "Missing in Custodian", "Present")</f>
        <v>Present</v>
      </c>
      <c r="C427" s="2" t="str">
        <f>IFERROR(IF(VLOOKUP(A427, Custodian_Trades!A:E, 5, FALSE) = VLOOKUP(A427, Internal_Trades!A:E, 5, FALSE), "Match", "Mismatch"), "Not Found")</f>
        <v>Match</v>
      </c>
      <c r="D427" s="2" t="str">
        <f>IFERROR(IF(ABS(VLOOKUP(A427, Custodian_Trades!A:G, 7, FALSE) - VLOOKUP(A427, Internal_Trades!A:G, 7, FALSE)) &lt; 1, "Match", "Mismatch"), "Not Found")</f>
        <v>Match</v>
      </c>
    </row>
    <row r="428" spans="1:4" x14ac:dyDescent="0.3">
      <c r="A428" t="s">
        <v>456</v>
      </c>
      <c r="B428" s="2" t="str">
        <f>IF(ISNA(MATCH(A428, Custodian_Trades!A:A, 0)), "Missing in Custodian", "Present")</f>
        <v>Present</v>
      </c>
      <c r="C428" s="2" t="str">
        <f>IFERROR(IF(VLOOKUP(A428, Custodian_Trades!A:E, 5, FALSE) = VLOOKUP(A428, Internal_Trades!A:E, 5, FALSE), "Match", "Mismatch"), "Not Found")</f>
        <v>Match</v>
      </c>
      <c r="D428" s="2" t="str">
        <f>IFERROR(IF(ABS(VLOOKUP(A428, Custodian_Trades!A:G, 7, FALSE) - VLOOKUP(A428, Internal_Trades!A:G, 7, FALSE)) &lt; 1, "Match", "Mismatch"), "Not Found")</f>
        <v>Match</v>
      </c>
    </row>
    <row r="429" spans="1:4" x14ac:dyDescent="0.3">
      <c r="A429" t="s">
        <v>457</v>
      </c>
      <c r="B429" s="2" t="str">
        <f>IF(ISNA(MATCH(A429, Custodian_Trades!A:A, 0)), "Missing in Custodian", "Present")</f>
        <v>Present</v>
      </c>
      <c r="C429" s="2" t="str">
        <f>IFERROR(IF(VLOOKUP(A429, Custodian_Trades!A:E, 5, FALSE) = VLOOKUP(A429, Internal_Trades!A:E, 5, FALSE), "Match", "Mismatch"), "Not Found")</f>
        <v>Match</v>
      </c>
      <c r="D429" s="2" t="str">
        <f>IFERROR(IF(ABS(VLOOKUP(A429, Custodian_Trades!A:G, 7, FALSE) - VLOOKUP(A429, Internal_Trades!A:G, 7, FALSE)) &lt; 1, "Match", "Mismatch"), "Not Found")</f>
        <v>Match</v>
      </c>
    </row>
    <row r="430" spans="1:4" x14ac:dyDescent="0.3">
      <c r="A430" t="s">
        <v>458</v>
      </c>
      <c r="B430" s="2" t="str">
        <f>IF(ISNA(MATCH(A430, Custodian_Trades!A:A, 0)), "Missing in Custodian", "Present")</f>
        <v>Missing in Custodian</v>
      </c>
      <c r="C430" s="2" t="str">
        <f>IFERROR(IF(VLOOKUP(A430, Custodian_Trades!A:E, 5, FALSE) = VLOOKUP(A430, Internal_Trades!A:E, 5, FALSE), "Match", "Mismatch"), "Not Found")</f>
        <v>Not Found</v>
      </c>
      <c r="D430" s="2" t="str">
        <f>IFERROR(IF(ABS(VLOOKUP(A430, Custodian_Trades!A:G, 7, FALSE) - VLOOKUP(A430, Internal_Trades!A:G, 7, FALSE)) &lt; 1, "Match", "Mismatch"), "Not Found")</f>
        <v>Not Found</v>
      </c>
    </row>
    <row r="431" spans="1:4" x14ac:dyDescent="0.3">
      <c r="A431" t="s">
        <v>459</v>
      </c>
      <c r="B431" s="2" t="str">
        <f>IF(ISNA(MATCH(A431, Custodian_Trades!A:A, 0)), "Missing in Custodian", "Present")</f>
        <v>Present</v>
      </c>
      <c r="C431" s="2" t="str">
        <f>IFERROR(IF(VLOOKUP(A431, Custodian_Trades!A:E, 5, FALSE) = VLOOKUP(A431, Internal_Trades!A:E, 5, FALSE), "Match", "Mismatch"), "Not Found")</f>
        <v>Match</v>
      </c>
      <c r="D431" s="2" t="str">
        <f>IFERROR(IF(ABS(VLOOKUP(A431, Custodian_Trades!A:G, 7, FALSE) - VLOOKUP(A431, Internal_Trades!A:G, 7, FALSE)) &lt; 1, "Match", "Mismatch"), "Not Found")</f>
        <v>Match</v>
      </c>
    </row>
    <row r="432" spans="1:4" x14ac:dyDescent="0.3">
      <c r="A432" t="s">
        <v>460</v>
      </c>
      <c r="B432" s="2" t="str">
        <f>IF(ISNA(MATCH(A432, Custodian_Trades!A:A, 0)), "Missing in Custodian", "Present")</f>
        <v>Present</v>
      </c>
      <c r="C432" s="2" t="str">
        <f>IFERROR(IF(VLOOKUP(A432, Custodian_Trades!A:E, 5, FALSE) = VLOOKUP(A432, Internal_Trades!A:E, 5, FALSE), "Match", "Mismatch"), "Not Found")</f>
        <v>Match</v>
      </c>
      <c r="D432" s="2" t="str">
        <f>IFERROR(IF(ABS(VLOOKUP(A432, Custodian_Trades!A:G, 7, FALSE) - VLOOKUP(A432, Internal_Trades!A:G, 7, FALSE)) &lt; 1, "Match", "Mismatch"), "Not Found")</f>
        <v>Match</v>
      </c>
    </row>
    <row r="433" spans="1:4" x14ac:dyDescent="0.3">
      <c r="A433" t="s">
        <v>461</v>
      </c>
      <c r="B433" s="2" t="str">
        <f>IF(ISNA(MATCH(A433, Custodian_Trades!A:A, 0)), "Missing in Custodian", "Present")</f>
        <v>Present</v>
      </c>
      <c r="C433" s="2" t="str">
        <f>IFERROR(IF(VLOOKUP(A433, Custodian_Trades!A:E, 5, FALSE) = VLOOKUP(A433, Internal_Trades!A:E, 5, FALSE), "Match", "Mismatch"), "Not Found")</f>
        <v>Match</v>
      </c>
      <c r="D433" s="2" t="str">
        <f>IFERROR(IF(ABS(VLOOKUP(A433, Custodian_Trades!A:G, 7, FALSE) - VLOOKUP(A433, Internal_Trades!A:G, 7, FALSE)) &lt; 1, "Match", "Mismatch"), "Not Found")</f>
        <v>Match</v>
      </c>
    </row>
    <row r="434" spans="1:4" x14ac:dyDescent="0.3">
      <c r="A434" t="s">
        <v>462</v>
      </c>
      <c r="B434" s="2" t="str">
        <f>IF(ISNA(MATCH(A434, Custodian_Trades!A:A, 0)), "Missing in Custodian", "Present")</f>
        <v>Present</v>
      </c>
      <c r="C434" s="2" t="str">
        <f>IFERROR(IF(VLOOKUP(A434, Custodian_Trades!A:E, 5, FALSE) = VLOOKUP(A434, Internal_Trades!A:E, 5, FALSE), "Match", "Mismatch"), "Not Found")</f>
        <v>Match</v>
      </c>
      <c r="D434" s="2" t="str">
        <f>IFERROR(IF(ABS(VLOOKUP(A434, Custodian_Trades!A:G, 7, FALSE) - VLOOKUP(A434, Internal_Trades!A:G, 7, FALSE)) &lt; 1, "Match", "Mismatch"), "Not Found")</f>
        <v>Match</v>
      </c>
    </row>
    <row r="435" spans="1:4" x14ac:dyDescent="0.3">
      <c r="A435" t="s">
        <v>463</v>
      </c>
      <c r="B435" s="2" t="str">
        <f>IF(ISNA(MATCH(A435, Custodian_Trades!A:A, 0)), "Missing in Custodian", "Present")</f>
        <v>Present</v>
      </c>
      <c r="C435" s="2" t="str">
        <f>IFERROR(IF(VLOOKUP(A435, Custodian_Trades!A:E, 5, FALSE) = VLOOKUP(A435, Internal_Trades!A:E, 5, FALSE), "Match", "Mismatch"), "Not Found")</f>
        <v>Match</v>
      </c>
      <c r="D435" s="2" t="str">
        <f>IFERROR(IF(ABS(VLOOKUP(A435, Custodian_Trades!A:G, 7, FALSE) - VLOOKUP(A435, Internal_Trades!A:G, 7, FALSE)) &lt; 1, "Match", "Mismatch"), "Not Found")</f>
        <v>Match</v>
      </c>
    </row>
    <row r="436" spans="1:4" x14ac:dyDescent="0.3">
      <c r="A436" t="s">
        <v>464</v>
      </c>
      <c r="B436" s="2" t="str">
        <f>IF(ISNA(MATCH(A436, Custodian_Trades!A:A, 0)), "Missing in Custodian", "Present")</f>
        <v>Present</v>
      </c>
      <c r="C436" s="2" t="str">
        <f>IFERROR(IF(VLOOKUP(A436, Custodian_Trades!A:E, 5, FALSE) = VLOOKUP(A436, Internal_Trades!A:E, 5, FALSE), "Match", "Mismatch"), "Not Found")</f>
        <v>Match</v>
      </c>
      <c r="D436" s="2" t="str">
        <f>IFERROR(IF(ABS(VLOOKUP(A436, Custodian_Trades!A:G, 7, FALSE) - VLOOKUP(A436, Internal_Trades!A:G, 7, FALSE)) &lt; 1, "Match", "Mismatch"), "Not Found")</f>
        <v>Match</v>
      </c>
    </row>
    <row r="437" spans="1:4" x14ac:dyDescent="0.3">
      <c r="A437" t="s">
        <v>465</v>
      </c>
      <c r="B437" s="2" t="str">
        <f>IF(ISNA(MATCH(A437, Custodian_Trades!A:A, 0)), "Missing in Custodian", "Present")</f>
        <v>Present</v>
      </c>
      <c r="C437" s="2" t="str">
        <f>IFERROR(IF(VLOOKUP(A437, Custodian_Trades!A:E, 5, FALSE) = VLOOKUP(A437, Internal_Trades!A:E, 5, FALSE), "Match", "Mismatch"), "Not Found")</f>
        <v>Mismatch</v>
      </c>
      <c r="D437" s="2" t="str">
        <f>IFERROR(IF(ABS(VLOOKUP(A437, Custodian_Trades!A:G, 7, FALSE) - VLOOKUP(A437, Internal_Trades!A:G, 7, FALSE)) &lt; 1, "Match", "Mismatch"), "Not Found")</f>
        <v>Match</v>
      </c>
    </row>
    <row r="438" spans="1:4" x14ac:dyDescent="0.3">
      <c r="A438" t="s">
        <v>466</v>
      </c>
      <c r="B438" s="2" t="str">
        <f>IF(ISNA(MATCH(A438, Custodian_Trades!A:A, 0)), "Missing in Custodian", "Present")</f>
        <v>Present</v>
      </c>
      <c r="C438" s="2" t="str">
        <f>IFERROR(IF(VLOOKUP(A438, Custodian_Trades!A:E, 5, FALSE) = VLOOKUP(A438, Internal_Trades!A:E, 5, FALSE), "Match", "Mismatch"), "Not Found")</f>
        <v>Match</v>
      </c>
      <c r="D438" s="2" t="str">
        <f>IFERROR(IF(ABS(VLOOKUP(A438, Custodian_Trades!A:G, 7, FALSE) - VLOOKUP(A438, Internal_Trades!A:G, 7, FALSE)) &lt; 1, "Match", "Mismatch"), "Not Found")</f>
        <v>Match</v>
      </c>
    </row>
    <row r="439" spans="1:4" x14ac:dyDescent="0.3">
      <c r="A439" t="s">
        <v>467</v>
      </c>
      <c r="B439" s="2" t="str">
        <f>IF(ISNA(MATCH(A439, Custodian_Trades!A:A, 0)), "Missing in Custodian", "Present")</f>
        <v>Present</v>
      </c>
      <c r="C439" s="2" t="str">
        <f>IFERROR(IF(VLOOKUP(A439, Custodian_Trades!A:E, 5, FALSE) = VLOOKUP(A439, Internal_Trades!A:E, 5, FALSE), "Match", "Mismatch"), "Not Found")</f>
        <v>Match</v>
      </c>
      <c r="D439" s="2" t="str">
        <f>IFERROR(IF(ABS(VLOOKUP(A439, Custodian_Trades!A:G, 7, FALSE) - VLOOKUP(A439, Internal_Trades!A:G, 7, FALSE)) &lt; 1, "Match", "Mismatch"), "Not Found")</f>
        <v>Match</v>
      </c>
    </row>
    <row r="440" spans="1:4" x14ac:dyDescent="0.3">
      <c r="A440" t="s">
        <v>468</v>
      </c>
      <c r="B440" s="2" t="str">
        <f>IF(ISNA(MATCH(A440, Custodian_Trades!A:A, 0)), "Missing in Custodian", "Present")</f>
        <v>Present</v>
      </c>
      <c r="C440" s="2" t="str">
        <f>IFERROR(IF(VLOOKUP(A440, Custodian_Trades!A:E, 5, FALSE) = VLOOKUP(A440, Internal_Trades!A:E, 5, FALSE), "Match", "Mismatch"), "Not Found")</f>
        <v>Match</v>
      </c>
      <c r="D440" s="2" t="str">
        <f>IFERROR(IF(ABS(VLOOKUP(A440, Custodian_Trades!A:G, 7, FALSE) - VLOOKUP(A440, Internal_Trades!A:G, 7, FALSE)) &lt; 1, "Match", "Mismatch"), "Not Found")</f>
        <v>Match</v>
      </c>
    </row>
    <row r="441" spans="1:4" x14ac:dyDescent="0.3">
      <c r="A441" t="s">
        <v>469</v>
      </c>
      <c r="B441" s="2" t="str">
        <f>IF(ISNA(MATCH(A441, Custodian_Trades!A:A, 0)), "Missing in Custodian", "Present")</f>
        <v>Present</v>
      </c>
      <c r="C441" s="2" t="str">
        <f>IFERROR(IF(VLOOKUP(A441, Custodian_Trades!A:E, 5, FALSE) = VLOOKUP(A441, Internal_Trades!A:E, 5, FALSE), "Match", "Mismatch"), "Not Found")</f>
        <v>Match</v>
      </c>
      <c r="D441" s="2" t="str">
        <f>IFERROR(IF(ABS(VLOOKUP(A441, Custodian_Trades!A:G, 7, FALSE) - VLOOKUP(A441, Internal_Trades!A:G, 7, FALSE)) &lt; 1, "Match", "Mismatch"), "Not Found")</f>
        <v>Match</v>
      </c>
    </row>
    <row r="442" spans="1:4" x14ac:dyDescent="0.3">
      <c r="A442" t="s">
        <v>470</v>
      </c>
      <c r="B442" s="2" t="str">
        <f>IF(ISNA(MATCH(A442, Custodian_Trades!A:A, 0)), "Missing in Custodian", "Present")</f>
        <v>Present</v>
      </c>
      <c r="C442" s="2" t="str">
        <f>IFERROR(IF(VLOOKUP(A442, Custodian_Trades!A:E, 5, FALSE) = VLOOKUP(A442, Internal_Trades!A:E, 5, FALSE), "Match", "Mismatch"), "Not Found")</f>
        <v>Match</v>
      </c>
      <c r="D442" s="2" t="str">
        <f>IFERROR(IF(ABS(VLOOKUP(A442, Custodian_Trades!A:G, 7, FALSE) - VLOOKUP(A442, Internal_Trades!A:G, 7, FALSE)) &lt; 1, "Match", "Mismatch"), "Not Found")</f>
        <v>Match</v>
      </c>
    </row>
    <row r="443" spans="1:4" x14ac:dyDescent="0.3">
      <c r="A443" t="s">
        <v>471</v>
      </c>
      <c r="B443" s="2" t="str">
        <f>IF(ISNA(MATCH(A443, Custodian_Trades!A:A, 0)), "Missing in Custodian", "Present")</f>
        <v>Present</v>
      </c>
      <c r="C443" s="2" t="str">
        <f>IFERROR(IF(VLOOKUP(A443, Custodian_Trades!A:E, 5, FALSE) = VLOOKUP(A443, Internal_Trades!A:E, 5, FALSE), "Match", "Mismatch"), "Not Found")</f>
        <v>Match</v>
      </c>
      <c r="D443" s="2" t="str">
        <f>IFERROR(IF(ABS(VLOOKUP(A443, Custodian_Trades!A:G, 7, FALSE) - VLOOKUP(A443, Internal_Trades!A:G, 7, FALSE)) &lt; 1, "Match", "Mismatch"), "Not Found")</f>
        <v>Match</v>
      </c>
    </row>
    <row r="444" spans="1:4" x14ac:dyDescent="0.3">
      <c r="A444" t="s">
        <v>472</v>
      </c>
      <c r="B444" s="2" t="str">
        <f>IF(ISNA(MATCH(A444, Custodian_Trades!A:A, 0)), "Missing in Custodian", "Present")</f>
        <v>Present</v>
      </c>
      <c r="C444" s="2" t="str">
        <f>IFERROR(IF(VLOOKUP(A444, Custodian_Trades!A:E, 5, FALSE) = VLOOKUP(A444, Internal_Trades!A:E, 5, FALSE), "Match", "Mismatch"), "Not Found")</f>
        <v>Match</v>
      </c>
      <c r="D444" s="2" t="str">
        <f>IFERROR(IF(ABS(VLOOKUP(A444, Custodian_Trades!A:G, 7, FALSE) - VLOOKUP(A444, Internal_Trades!A:G, 7, FALSE)) &lt; 1, "Match", "Mismatch"), "Not Found")</f>
        <v>Match</v>
      </c>
    </row>
    <row r="445" spans="1:4" x14ac:dyDescent="0.3">
      <c r="A445" t="s">
        <v>473</v>
      </c>
      <c r="B445" s="2" t="str">
        <f>IF(ISNA(MATCH(A445, Custodian_Trades!A:A, 0)), "Missing in Custodian", "Present")</f>
        <v>Present</v>
      </c>
      <c r="C445" s="2" t="str">
        <f>IFERROR(IF(VLOOKUP(A445, Custodian_Trades!A:E, 5, FALSE) = VLOOKUP(A445, Internal_Trades!A:E, 5, FALSE), "Match", "Mismatch"), "Not Found")</f>
        <v>Match</v>
      </c>
      <c r="D445" s="2" t="str">
        <f>IFERROR(IF(ABS(VLOOKUP(A445, Custodian_Trades!A:G, 7, FALSE) - VLOOKUP(A445, Internal_Trades!A:G, 7, FALSE)) &lt; 1, "Match", "Mismatch"), "Not Found")</f>
        <v>Mismatch</v>
      </c>
    </row>
    <row r="446" spans="1:4" x14ac:dyDescent="0.3">
      <c r="A446" t="s">
        <v>474</v>
      </c>
      <c r="B446" s="2" t="str">
        <f>IF(ISNA(MATCH(A446, Custodian_Trades!A:A, 0)), "Missing in Custodian", "Present")</f>
        <v>Present</v>
      </c>
      <c r="C446" s="2" t="str">
        <f>IFERROR(IF(VLOOKUP(A446, Custodian_Trades!A:E, 5, FALSE) = VLOOKUP(A446, Internal_Trades!A:E, 5, FALSE), "Match", "Mismatch"), "Not Found")</f>
        <v>Match</v>
      </c>
      <c r="D446" s="2" t="str">
        <f>IFERROR(IF(ABS(VLOOKUP(A446, Custodian_Trades!A:G, 7, FALSE) - VLOOKUP(A446, Internal_Trades!A:G, 7, FALSE)) &lt; 1, "Match", "Mismatch"), "Not Found")</f>
        <v>Match</v>
      </c>
    </row>
    <row r="447" spans="1:4" x14ac:dyDescent="0.3">
      <c r="A447" t="s">
        <v>475</v>
      </c>
      <c r="B447" s="2" t="str">
        <f>IF(ISNA(MATCH(A447, Custodian_Trades!A:A, 0)), "Missing in Custodian", "Present")</f>
        <v>Present</v>
      </c>
      <c r="C447" s="2" t="str">
        <f>IFERROR(IF(VLOOKUP(A447, Custodian_Trades!A:E, 5, FALSE) = VLOOKUP(A447, Internal_Trades!A:E, 5, FALSE), "Match", "Mismatch"), "Not Found")</f>
        <v>Match</v>
      </c>
      <c r="D447" s="2" t="str">
        <f>IFERROR(IF(ABS(VLOOKUP(A447, Custodian_Trades!A:G, 7, FALSE) - VLOOKUP(A447, Internal_Trades!A:G, 7, FALSE)) &lt; 1, "Match", "Mismatch"), "Not Found")</f>
        <v>Match</v>
      </c>
    </row>
    <row r="448" spans="1:4" x14ac:dyDescent="0.3">
      <c r="A448" t="s">
        <v>476</v>
      </c>
      <c r="B448" s="2" t="str">
        <f>IF(ISNA(MATCH(A448, Custodian_Trades!A:A, 0)), "Missing in Custodian", "Present")</f>
        <v>Present</v>
      </c>
      <c r="C448" s="2" t="str">
        <f>IFERROR(IF(VLOOKUP(A448, Custodian_Trades!A:E, 5, FALSE) = VLOOKUP(A448, Internal_Trades!A:E, 5, FALSE), "Match", "Mismatch"), "Not Found")</f>
        <v>Match</v>
      </c>
      <c r="D448" s="2" t="str">
        <f>IFERROR(IF(ABS(VLOOKUP(A448, Custodian_Trades!A:G, 7, FALSE) - VLOOKUP(A448, Internal_Trades!A:G, 7, FALSE)) &lt; 1, "Match", "Mismatch"), "Not Found")</f>
        <v>Match</v>
      </c>
    </row>
    <row r="449" spans="1:4" x14ac:dyDescent="0.3">
      <c r="A449" t="s">
        <v>477</v>
      </c>
      <c r="B449" s="2" t="str">
        <f>IF(ISNA(MATCH(A449, Custodian_Trades!A:A, 0)), "Missing in Custodian", "Present")</f>
        <v>Present</v>
      </c>
      <c r="C449" s="2" t="str">
        <f>IFERROR(IF(VLOOKUP(A449, Custodian_Trades!A:E, 5, FALSE) = VLOOKUP(A449, Internal_Trades!A:E, 5, FALSE), "Match", "Mismatch"), "Not Found")</f>
        <v>Match</v>
      </c>
      <c r="D449" s="2" t="str">
        <f>IFERROR(IF(ABS(VLOOKUP(A449, Custodian_Trades!A:G, 7, FALSE) - VLOOKUP(A449, Internal_Trades!A:G, 7, FALSE)) &lt; 1, "Match", "Mismatch"), "Not Found")</f>
        <v>Match</v>
      </c>
    </row>
    <row r="450" spans="1:4" x14ac:dyDescent="0.3">
      <c r="A450" t="s">
        <v>478</v>
      </c>
      <c r="B450" s="2" t="str">
        <f>IF(ISNA(MATCH(A450, Custodian_Trades!A:A, 0)), "Missing in Custodian", "Present")</f>
        <v>Present</v>
      </c>
      <c r="C450" s="2" t="str">
        <f>IFERROR(IF(VLOOKUP(A450, Custodian_Trades!A:E, 5, FALSE) = VLOOKUP(A450, Internal_Trades!A:E, 5, FALSE), "Match", "Mismatch"), "Not Found")</f>
        <v>Match</v>
      </c>
      <c r="D450" s="2" t="str">
        <f>IFERROR(IF(ABS(VLOOKUP(A450, Custodian_Trades!A:G, 7, FALSE) - VLOOKUP(A450, Internal_Trades!A:G, 7, FALSE)) &lt; 1, "Match", "Mismatch"), "Not Found")</f>
        <v>Match</v>
      </c>
    </row>
    <row r="451" spans="1:4" x14ac:dyDescent="0.3">
      <c r="A451" t="s">
        <v>479</v>
      </c>
      <c r="B451" s="2" t="str">
        <f>IF(ISNA(MATCH(A451, Custodian_Trades!A:A, 0)), "Missing in Custodian", "Present")</f>
        <v>Present</v>
      </c>
      <c r="C451" s="2" t="str">
        <f>IFERROR(IF(VLOOKUP(A451, Custodian_Trades!A:E, 5, FALSE) = VLOOKUP(A451, Internal_Trades!A:E, 5, FALSE), "Match", "Mismatch"), "Not Found")</f>
        <v>Match</v>
      </c>
      <c r="D451" s="2" t="str">
        <f>IFERROR(IF(ABS(VLOOKUP(A451, Custodian_Trades!A:G, 7, FALSE) - VLOOKUP(A451, Internal_Trades!A:G, 7, FALSE)) &lt; 1, "Match", "Mismatch"), "Not Found")</f>
        <v>Match</v>
      </c>
    </row>
    <row r="452" spans="1:4" x14ac:dyDescent="0.3">
      <c r="A452" t="s">
        <v>480</v>
      </c>
      <c r="B452" s="2" t="str">
        <f>IF(ISNA(MATCH(A452, Custodian_Trades!A:A, 0)), "Missing in Custodian", "Present")</f>
        <v>Present</v>
      </c>
      <c r="C452" s="2" t="str">
        <f>IFERROR(IF(VLOOKUP(A452, Custodian_Trades!A:E, 5, FALSE) = VLOOKUP(A452, Internal_Trades!A:E, 5, FALSE), "Match", "Mismatch"), "Not Found")</f>
        <v>Match</v>
      </c>
      <c r="D452" s="2" t="str">
        <f>IFERROR(IF(ABS(VLOOKUP(A452, Custodian_Trades!A:G, 7, FALSE) - VLOOKUP(A452, Internal_Trades!A:G, 7, FALSE)) &lt; 1, "Match", "Mismatch"), "Not Found")</f>
        <v>Match</v>
      </c>
    </row>
    <row r="453" spans="1:4" x14ac:dyDescent="0.3">
      <c r="A453" t="s">
        <v>481</v>
      </c>
      <c r="B453" s="2" t="str">
        <f>IF(ISNA(MATCH(A453, Custodian_Trades!A:A, 0)), "Missing in Custodian", "Present")</f>
        <v>Present</v>
      </c>
      <c r="C453" s="2" t="str">
        <f>IFERROR(IF(VLOOKUP(A453, Custodian_Trades!A:E, 5, FALSE) = VLOOKUP(A453, Internal_Trades!A:E, 5, FALSE), "Match", "Mismatch"), "Not Found")</f>
        <v>Match</v>
      </c>
      <c r="D453" s="2" t="str">
        <f>IFERROR(IF(ABS(VLOOKUP(A453, Custodian_Trades!A:G, 7, FALSE) - VLOOKUP(A453, Internal_Trades!A:G, 7, FALSE)) &lt; 1, "Match", "Mismatch"), "Not Found")</f>
        <v>Match</v>
      </c>
    </row>
    <row r="454" spans="1:4" x14ac:dyDescent="0.3">
      <c r="A454" t="s">
        <v>482</v>
      </c>
      <c r="B454" s="2" t="str">
        <f>IF(ISNA(MATCH(A454, Custodian_Trades!A:A, 0)), "Missing in Custodian", "Present")</f>
        <v>Present</v>
      </c>
      <c r="C454" s="2" t="str">
        <f>IFERROR(IF(VLOOKUP(A454, Custodian_Trades!A:E, 5, FALSE) = VLOOKUP(A454, Internal_Trades!A:E, 5, FALSE), "Match", "Mismatch"), "Not Found")</f>
        <v>Match</v>
      </c>
      <c r="D454" s="2" t="str">
        <f>IFERROR(IF(ABS(VLOOKUP(A454, Custodian_Trades!A:G, 7, FALSE) - VLOOKUP(A454, Internal_Trades!A:G, 7, FALSE)) &lt; 1, "Match", "Mismatch"), "Not Found")</f>
        <v>Match</v>
      </c>
    </row>
    <row r="455" spans="1:4" x14ac:dyDescent="0.3">
      <c r="A455" t="s">
        <v>483</v>
      </c>
      <c r="B455" s="2" t="str">
        <f>IF(ISNA(MATCH(A455, Custodian_Trades!A:A, 0)), "Missing in Custodian", "Present")</f>
        <v>Present</v>
      </c>
      <c r="C455" s="2" t="str">
        <f>IFERROR(IF(VLOOKUP(A455, Custodian_Trades!A:E, 5, FALSE) = VLOOKUP(A455, Internal_Trades!A:E, 5, FALSE), "Match", "Mismatch"), "Not Found")</f>
        <v>Match</v>
      </c>
      <c r="D455" s="2" t="str">
        <f>IFERROR(IF(ABS(VLOOKUP(A455, Custodian_Trades!A:G, 7, FALSE) - VLOOKUP(A455, Internal_Trades!A:G, 7, FALSE)) &lt; 1, "Match", "Mismatch"), "Not Found")</f>
        <v>Match</v>
      </c>
    </row>
    <row r="456" spans="1:4" x14ac:dyDescent="0.3">
      <c r="A456" t="s">
        <v>484</v>
      </c>
      <c r="B456" s="2" t="str">
        <f>IF(ISNA(MATCH(A456, Custodian_Trades!A:A, 0)), "Missing in Custodian", "Present")</f>
        <v>Present</v>
      </c>
      <c r="C456" s="2" t="str">
        <f>IFERROR(IF(VLOOKUP(A456, Custodian_Trades!A:E, 5, FALSE) = VLOOKUP(A456, Internal_Trades!A:E, 5, FALSE), "Match", "Mismatch"), "Not Found")</f>
        <v>Match</v>
      </c>
      <c r="D456" s="2" t="str">
        <f>IFERROR(IF(ABS(VLOOKUP(A456, Custodian_Trades!A:G, 7, FALSE) - VLOOKUP(A456, Internal_Trades!A:G, 7, FALSE)) &lt; 1, "Match", "Mismatch"), "Not Found")</f>
        <v>Match</v>
      </c>
    </row>
    <row r="457" spans="1:4" x14ac:dyDescent="0.3">
      <c r="A457" t="s">
        <v>485</v>
      </c>
      <c r="B457" s="2" t="str">
        <f>IF(ISNA(MATCH(A457, Custodian_Trades!A:A, 0)), "Missing in Custodian", "Present")</f>
        <v>Present</v>
      </c>
      <c r="C457" s="2" t="str">
        <f>IFERROR(IF(VLOOKUP(A457, Custodian_Trades!A:E, 5, FALSE) = VLOOKUP(A457, Internal_Trades!A:E, 5, FALSE), "Match", "Mismatch"), "Not Found")</f>
        <v>Match</v>
      </c>
      <c r="D457" s="2" t="str">
        <f>IFERROR(IF(ABS(VLOOKUP(A457, Custodian_Trades!A:G, 7, FALSE) - VLOOKUP(A457, Internal_Trades!A:G, 7, FALSE)) &lt; 1, "Match", "Mismatch"), "Not Found")</f>
        <v>Match</v>
      </c>
    </row>
    <row r="458" spans="1:4" x14ac:dyDescent="0.3">
      <c r="A458" t="s">
        <v>486</v>
      </c>
      <c r="B458" s="2" t="str">
        <f>IF(ISNA(MATCH(A458, Custodian_Trades!A:A, 0)), "Missing in Custodian", "Present")</f>
        <v>Present</v>
      </c>
      <c r="C458" s="2" t="str">
        <f>IFERROR(IF(VLOOKUP(A458, Custodian_Trades!A:E, 5, FALSE) = VLOOKUP(A458, Internal_Trades!A:E, 5, FALSE), "Match", "Mismatch"), "Not Found")</f>
        <v>Match</v>
      </c>
      <c r="D458" s="2" t="str">
        <f>IFERROR(IF(ABS(VLOOKUP(A458, Custodian_Trades!A:G, 7, FALSE) - VLOOKUP(A458, Internal_Trades!A:G, 7, FALSE)) &lt; 1, "Match", "Mismatch"), "Not Found")</f>
        <v>Match</v>
      </c>
    </row>
    <row r="459" spans="1:4" x14ac:dyDescent="0.3">
      <c r="A459" t="s">
        <v>487</v>
      </c>
      <c r="B459" s="2" t="str">
        <f>IF(ISNA(MATCH(A459, Custodian_Trades!A:A, 0)), "Missing in Custodian", "Present")</f>
        <v>Present</v>
      </c>
      <c r="C459" s="2" t="str">
        <f>IFERROR(IF(VLOOKUP(A459, Custodian_Trades!A:E, 5, FALSE) = VLOOKUP(A459, Internal_Trades!A:E, 5, FALSE), "Match", "Mismatch"), "Not Found")</f>
        <v>Match</v>
      </c>
      <c r="D459" s="2" t="str">
        <f>IFERROR(IF(ABS(VLOOKUP(A459, Custodian_Trades!A:G, 7, FALSE) - VLOOKUP(A459, Internal_Trades!A:G, 7, FALSE)) &lt; 1, "Match", "Mismatch"), "Not Found")</f>
        <v>Match</v>
      </c>
    </row>
    <row r="460" spans="1:4" x14ac:dyDescent="0.3">
      <c r="A460" t="s">
        <v>488</v>
      </c>
      <c r="B460" s="2" t="str">
        <f>IF(ISNA(MATCH(A460, Custodian_Trades!A:A, 0)), "Missing in Custodian", "Present")</f>
        <v>Present</v>
      </c>
      <c r="C460" s="2" t="str">
        <f>IFERROR(IF(VLOOKUP(A460, Custodian_Trades!A:E, 5, FALSE) = VLOOKUP(A460, Internal_Trades!A:E, 5, FALSE), "Match", "Mismatch"), "Not Found")</f>
        <v>Match</v>
      </c>
      <c r="D460" s="2" t="str">
        <f>IFERROR(IF(ABS(VLOOKUP(A460, Custodian_Trades!A:G, 7, FALSE) - VLOOKUP(A460, Internal_Trades!A:G, 7, FALSE)) &lt; 1, "Match", "Mismatch"), "Not Found")</f>
        <v>Mismatch</v>
      </c>
    </row>
    <row r="461" spans="1:4" x14ac:dyDescent="0.3">
      <c r="A461" t="s">
        <v>489</v>
      </c>
      <c r="B461" s="2" t="str">
        <f>IF(ISNA(MATCH(A461, Custodian_Trades!A:A, 0)), "Missing in Custodian", "Present")</f>
        <v>Present</v>
      </c>
      <c r="C461" s="2" t="str">
        <f>IFERROR(IF(VLOOKUP(A461, Custodian_Trades!A:E, 5, FALSE) = VLOOKUP(A461, Internal_Trades!A:E, 5, FALSE), "Match", "Mismatch"), "Not Found")</f>
        <v>Match</v>
      </c>
      <c r="D461" s="2" t="str">
        <f>IFERROR(IF(ABS(VLOOKUP(A461, Custodian_Trades!A:G, 7, FALSE) - VLOOKUP(A461, Internal_Trades!A:G, 7, FALSE)) &lt; 1, "Match", "Mismatch"), "Not Found")</f>
        <v>Match</v>
      </c>
    </row>
    <row r="462" spans="1:4" x14ac:dyDescent="0.3">
      <c r="A462" t="s">
        <v>490</v>
      </c>
      <c r="B462" s="2" t="str">
        <f>IF(ISNA(MATCH(A462, Custodian_Trades!A:A, 0)), "Missing in Custodian", "Present")</f>
        <v>Present</v>
      </c>
      <c r="C462" s="2" t="str">
        <f>IFERROR(IF(VLOOKUP(A462, Custodian_Trades!A:E, 5, FALSE) = VLOOKUP(A462, Internal_Trades!A:E, 5, FALSE), "Match", "Mismatch"), "Not Found")</f>
        <v>Match</v>
      </c>
      <c r="D462" s="2" t="str">
        <f>IFERROR(IF(ABS(VLOOKUP(A462, Custodian_Trades!A:G, 7, FALSE) - VLOOKUP(A462, Internal_Trades!A:G, 7, FALSE)) &lt; 1, "Match", "Mismatch"), "Not Found")</f>
        <v>Match</v>
      </c>
    </row>
    <row r="463" spans="1:4" x14ac:dyDescent="0.3">
      <c r="A463" t="s">
        <v>491</v>
      </c>
      <c r="B463" s="2" t="str">
        <f>IF(ISNA(MATCH(A463, Custodian_Trades!A:A, 0)), "Missing in Custodian", "Present")</f>
        <v>Present</v>
      </c>
      <c r="C463" s="2" t="str">
        <f>IFERROR(IF(VLOOKUP(A463, Custodian_Trades!A:E, 5, FALSE) = VLOOKUP(A463, Internal_Trades!A:E, 5, FALSE), "Match", "Mismatch"), "Not Found")</f>
        <v>Match</v>
      </c>
      <c r="D463" s="2" t="str">
        <f>IFERROR(IF(ABS(VLOOKUP(A463, Custodian_Trades!A:G, 7, FALSE) - VLOOKUP(A463, Internal_Trades!A:G, 7, FALSE)) &lt; 1, "Match", "Mismatch"), "Not Found")</f>
        <v>Match</v>
      </c>
    </row>
    <row r="464" spans="1:4" x14ac:dyDescent="0.3">
      <c r="A464" t="s">
        <v>492</v>
      </c>
      <c r="B464" s="2" t="str">
        <f>IF(ISNA(MATCH(A464, Custodian_Trades!A:A, 0)), "Missing in Custodian", "Present")</f>
        <v>Present</v>
      </c>
      <c r="C464" s="2" t="str">
        <f>IFERROR(IF(VLOOKUP(A464, Custodian_Trades!A:E, 5, FALSE) = VLOOKUP(A464, Internal_Trades!A:E, 5, FALSE), "Match", "Mismatch"), "Not Found")</f>
        <v>Match</v>
      </c>
      <c r="D464" s="2" t="str">
        <f>IFERROR(IF(ABS(VLOOKUP(A464, Custodian_Trades!A:G, 7, FALSE) - VLOOKUP(A464, Internal_Trades!A:G, 7, FALSE)) &lt; 1, "Match", "Mismatch"), "Not Found")</f>
        <v>Match</v>
      </c>
    </row>
    <row r="465" spans="1:4" x14ac:dyDescent="0.3">
      <c r="A465" t="s">
        <v>493</v>
      </c>
      <c r="B465" s="2" t="str">
        <f>IF(ISNA(MATCH(A465, Custodian_Trades!A:A, 0)), "Missing in Custodian", "Present")</f>
        <v>Present</v>
      </c>
      <c r="C465" s="2" t="str">
        <f>IFERROR(IF(VLOOKUP(A465, Custodian_Trades!A:E, 5, FALSE) = VLOOKUP(A465, Internal_Trades!A:E, 5, FALSE), "Match", "Mismatch"), "Not Found")</f>
        <v>Match</v>
      </c>
      <c r="D465" s="2" t="str">
        <f>IFERROR(IF(ABS(VLOOKUP(A465, Custodian_Trades!A:G, 7, FALSE) - VLOOKUP(A465, Internal_Trades!A:G, 7, FALSE)) &lt; 1, "Match", "Mismatch"), "Not Found")</f>
        <v>Match</v>
      </c>
    </row>
    <row r="466" spans="1:4" x14ac:dyDescent="0.3">
      <c r="A466" t="s">
        <v>494</v>
      </c>
      <c r="B466" s="2" t="str">
        <f>IF(ISNA(MATCH(A466, Custodian_Trades!A:A, 0)), "Missing in Custodian", "Present")</f>
        <v>Present</v>
      </c>
      <c r="C466" s="2" t="str">
        <f>IFERROR(IF(VLOOKUP(A466, Custodian_Trades!A:E, 5, FALSE) = VLOOKUP(A466, Internal_Trades!A:E, 5, FALSE), "Match", "Mismatch"), "Not Found")</f>
        <v>Match</v>
      </c>
      <c r="D466" s="2" t="str">
        <f>IFERROR(IF(ABS(VLOOKUP(A466, Custodian_Trades!A:G, 7, FALSE) - VLOOKUP(A466, Internal_Trades!A:G, 7, FALSE)) &lt; 1, "Match", "Mismatch"), "Not Found")</f>
        <v>Match</v>
      </c>
    </row>
    <row r="467" spans="1:4" x14ac:dyDescent="0.3">
      <c r="A467" t="s">
        <v>495</v>
      </c>
      <c r="B467" s="2" t="str">
        <f>IF(ISNA(MATCH(A467, Custodian_Trades!A:A, 0)), "Missing in Custodian", "Present")</f>
        <v>Present</v>
      </c>
      <c r="C467" s="2" t="str">
        <f>IFERROR(IF(VLOOKUP(A467, Custodian_Trades!A:E, 5, FALSE) = VLOOKUP(A467, Internal_Trades!A:E, 5, FALSE), "Match", "Mismatch"), "Not Found")</f>
        <v>Match</v>
      </c>
      <c r="D467" s="2" t="str">
        <f>IFERROR(IF(ABS(VLOOKUP(A467, Custodian_Trades!A:G, 7, FALSE) - VLOOKUP(A467, Internal_Trades!A:G, 7, FALSE)) &lt; 1, "Match", "Mismatch"), "Not Found")</f>
        <v>Match</v>
      </c>
    </row>
    <row r="468" spans="1:4" x14ac:dyDescent="0.3">
      <c r="A468" t="s">
        <v>496</v>
      </c>
      <c r="B468" s="2" t="str">
        <f>IF(ISNA(MATCH(A468, Custodian_Trades!A:A, 0)), "Missing in Custodian", "Present")</f>
        <v>Present</v>
      </c>
      <c r="C468" s="2" t="str">
        <f>IFERROR(IF(VLOOKUP(A468, Custodian_Trades!A:E, 5, FALSE) = VLOOKUP(A468, Internal_Trades!A:E, 5, FALSE), "Match", "Mismatch"), "Not Found")</f>
        <v>Match</v>
      </c>
      <c r="D468" s="2" t="str">
        <f>IFERROR(IF(ABS(VLOOKUP(A468, Custodian_Trades!A:G, 7, FALSE) - VLOOKUP(A468, Internal_Trades!A:G, 7, FALSE)) &lt; 1, "Match", "Mismatch"), "Not Found")</f>
        <v>Match</v>
      </c>
    </row>
    <row r="469" spans="1:4" x14ac:dyDescent="0.3">
      <c r="A469" t="s">
        <v>497</v>
      </c>
      <c r="B469" s="2" t="str">
        <f>IF(ISNA(MATCH(A469, Custodian_Trades!A:A, 0)), "Missing in Custodian", "Present")</f>
        <v>Present</v>
      </c>
      <c r="C469" s="2" t="str">
        <f>IFERROR(IF(VLOOKUP(A469, Custodian_Trades!A:E, 5, FALSE) = VLOOKUP(A469, Internal_Trades!A:E, 5, FALSE), "Match", "Mismatch"), "Not Found")</f>
        <v>Match</v>
      </c>
      <c r="D469" s="2" t="str">
        <f>IFERROR(IF(ABS(VLOOKUP(A469, Custodian_Trades!A:G, 7, FALSE) - VLOOKUP(A469, Internal_Trades!A:G, 7, FALSE)) &lt; 1, "Match", "Mismatch"), "Not Found")</f>
        <v>Match</v>
      </c>
    </row>
    <row r="470" spans="1:4" x14ac:dyDescent="0.3">
      <c r="A470" t="s">
        <v>498</v>
      </c>
      <c r="B470" s="2" t="str">
        <f>IF(ISNA(MATCH(A470, Custodian_Trades!A:A, 0)), "Missing in Custodian", "Present")</f>
        <v>Present</v>
      </c>
      <c r="C470" s="2" t="str">
        <f>IFERROR(IF(VLOOKUP(A470, Custodian_Trades!A:E, 5, FALSE) = VLOOKUP(A470, Internal_Trades!A:E, 5, FALSE), "Match", "Mismatch"), "Not Found")</f>
        <v>Match</v>
      </c>
      <c r="D470" s="2" t="str">
        <f>IFERROR(IF(ABS(VLOOKUP(A470, Custodian_Trades!A:G, 7, FALSE) - VLOOKUP(A470, Internal_Trades!A:G, 7, FALSE)) &lt; 1, "Match", "Mismatch"), "Not Found")</f>
        <v>Match</v>
      </c>
    </row>
    <row r="471" spans="1:4" x14ac:dyDescent="0.3">
      <c r="A471" t="s">
        <v>499</v>
      </c>
      <c r="B471" s="2" t="str">
        <f>IF(ISNA(MATCH(A471, Custodian_Trades!A:A, 0)), "Missing in Custodian", "Present")</f>
        <v>Present</v>
      </c>
      <c r="C471" s="2" t="str">
        <f>IFERROR(IF(VLOOKUP(A471, Custodian_Trades!A:E, 5, FALSE) = VLOOKUP(A471, Internal_Trades!A:E, 5, FALSE), "Match", "Mismatch"), "Not Found")</f>
        <v>Match</v>
      </c>
      <c r="D471" s="2" t="str">
        <f>IFERROR(IF(ABS(VLOOKUP(A471, Custodian_Trades!A:G, 7, FALSE) - VLOOKUP(A471, Internal_Trades!A:G, 7, FALSE)) &lt; 1, "Match", "Mismatch"), "Not Found")</f>
        <v>Match</v>
      </c>
    </row>
    <row r="472" spans="1:4" x14ac:dyDescent="0.3">
      <c r="A472" t="s">
        <v>500</v>
      </c>
      <c r="B472" s="2" t="str">
        <f>IF(ISNA(MATCH(A472, Custodian_Trades!A:A, 0)), "Missing in Custodian", "Present")</f>
        <v>Present</v>
      </c>
      <c r="C472" s="2" t="str">
        <f>IFERROR(IF(VLOOKUP(A472, Custodian_Trades!A:E, 5, FALSE) = VLOOKUP(A472, Internal_Trades!A:E, 5, FALSE), "Match", "Mismatch"), "Not Found")</f>
        <v>Match</v>
      </c>
      <c r="D472" s="2" t="str">
        <f>IFERROR(IF(ABS(VLOOKUP(A472, Custodian_Trades!A:G, 7, FALSE) - VLOOKUP(A472, Internal_Trades!A:G, 7, FALSE)) &lt; 1, "Match", "Mismatch"), "Not Found")</f>
        <v>Match</v>
      </c>
    </row>
    <row r="473" spans="1:4" x14ac:dyDescent="0.3">
      <c r="A473" t="s">
        <v>501</v>
      </c>
      <c r="B473" s="2" t="str">
        <f>IF(ISNA(MATCH(A473, Custodian_Trades!A:A, 0)), "Missing in Custodian", "Present")</f>
        <v>Present</v>
      </c>
      <c r="C473" s="2" t="str">
        <f>IFERROR(IF(VLOOKUP(A473, Custodian_Trades!A:E, 5, FALSE) = VLOOKUP(A473, Internal_Trades!A:E, 5, FALSE), "Match", "Mismatch"), "Not Found")</f>
        <v>Match</v>
      </c>
      <c r="D473" s="2" t="str">
        <f>IFERROR(IF(ABS(VLOOKUP(A473, Custodian_Trades!A:G, 7, FALSE) - VLOOKUP(A473, Internal_Trades!A:G, 7, FALSE)) &lt; 1, "Match", "Mismatch"), "Not Found")</f>
        <v>Match</v>
      </c>
    </row>
    <row r="474" spans="1:4" x14ac:dyDescent="0.3">
      <c r="A474" t="s">
        <v>502</v>
      </c>
      <c r="B474" s="2" t="str">
        <f>IF(ISNA(MATCH(A474, Custodian_Trades!A:A, 0)), "Missing in Custodian", "Present")</f>
        <v>Present</v>
      </c>
      <c r="C474" s="2" t="str">
        <f>IFERROR(IF(VLOOKUP(A474, Custodian_Trades!A:E, 5, FALSE) = VLOOKUP(A474, Internal_Trades!A:E, 5, FALSE), "Match", "Mismatch"), "Not Found")</f>
        <v>Match</v>
      </c>
      <c r="D474" s="2" t="str">
        <f>IFERROR(IF(ABS(VLOOKUP(A474, Custodian_Trades!A:G, 7, FALSE) - VLOOKUP(A474, Internal_Trades!A:G, 7, FALSE)) &lt; 1, "Match", "Mismatch"), "Not Found")</f>
        <v>Match</v>
      </c>
    </row>
    <row r="475" spans="1:4" x14ac:dyDescent="0.3">
      <c r="A475" t="s">
        <v>503</v>
      </c>
      <c r="B475" s="2" t="str">
        <f>IF(ISNA(MATCH(A475, Custodian_Trades!A:A, 0)), "Missing in Custodian", "Present")</f>
        <v>Present</v>
      </c>
      <c r="C475" s="2" t="str">
        <f>IFERROR(IF(VLOOKUP(A475, Custodian_Trades!A:E, 5, FALSE) = VLOOKUP(A475, Internal_Trades!A:E, 5, FALSE), "Match", "Mismatch"), "Not Found")</f>
        <v>Match</v>
      </c>
      <c r="D475" s="2" t="str">
        <f>IFERROR(IF(ABS(VLOOKUP(A475, Custodian_Trades!A:G, 7, FALSE) - VLOOKUP(A475, Internal_Trades!A:G, 7, FALSE)) &lt; 1, "Match", "Mismatch"), "Not Found")</f>
        <v>Match</v>
      </c>
    </row>
    <row r="476" spans="1:4" x14ac:dyDescent="0.3">
      <c r="A476" t="s">
        <v>504</v>
      </c>
      <c r="B476" s="2" t="str">
        <f>IF(ISNA(MATCH(A476, Custodian_Trades!A:A, 0)), "Missing in Custodian", "Present")</f>
        <v>Present</v>
      </c>
      <c r="C476" s="2" t="str">
        <f>IFERROR(IF(VLOOKUP(A476, Custodian_Trades!A:E, 5, FALSE) = VLOOKUP(A476, Internal_Trades!A:E, 5, FALSE), "Match", "Mismatch"), "Not Found")</f>
        <v>Match</v>
      </c>
      <c r="D476" s="2" t="str">
        <f>IFERROR(IF(ABS(VLOOKUP(A476, Custodian_Trades!A:G, 7, FALSE) - VLOOKUP(A476, Internal_Trades!A:G, 7, FALSE)) &lt; 1, "Match", "Mismatch"), "Not Found")</f>
        <v>Match</v>
      </c>
    </row>
    <row r="477" spans="1:4" x14ac:dyDescent="0.3">
      <c r="A477" t="s">
        <v>505</v>
      </c>
      <c r="B477" s="2" t="str">
        <f>IF(ISNA(MATCH(A477, Custodian_Trades!A:A, 0)), "Missing in Custodian", "Present")</f>
        <v>Present</v>
      </c>
      <c r="C477" s="2" t="str">
        <f>IFERROR(IF(VLOOKUP(A477, Custodian_Trades!A:E, 5, FALSE) = VLOOKUP(A477, Internal_Trades!A:E, 5, FALSE), "Match", "Mismatch"), "Not Found")</f>
        <v>Match</v>
      </c>
      <c r="D477" s="2" t="str">
        <f>IFERROR(IF(ABS(VLOOKUP(A477, Custodian_Trades!A:G, 7, FALSE) - VLOOKUP(A477, Internal_Trades!A:G, 7, FALSE)) &lt; 1, "Match", "Mismatch"), "Not Found")</f>
        <v>Match</v>
      </c>
    </row>
    <row r="478" spans="1:4" x14ac:dyDescent="0.3">
      <c r="A478" t="s">
        <v>506</v>
      </c>
      <c r="B478" s="2" t="str">
        <f>IF(ISNA(MATCH(A478, Custodian_Trades!A:A, 0)), "Missing in Custodian", "Present")</f>
        <v>Present</v>
      </c>
      <c r="C478" s="2" t="str">
        <f>IFERROR(IF(VLOOKUP(A478, Custodian_Trades!A:E, 5, FALSE) = VLOOKUP(A478, Internal_Trades!A:E, 5, FALSE), "Match", "Mismatch"), "Not Found")</f>
        <v>Match</v>
      </c>
      <c r="D478" s="2" t="str">
        <f>IFERROR(IF(ABS(VLOOKUP(A478, Custodian_Trades!A:G, 7, FALSE) - VLOOKUP(A478, Internal_Trades!A:G, 7, FALSE)) &lt; 1, "Match", "Mismatch"), "Not Found")</f>
        <v>Match</v>
      </c>
    </row>
    <row r="479" spans="1:4" x14ac:dyDescent="0.3">
      <c r="A479" t="s">
        <v>507</v>
      </c>
      <c r="B479" s="2" t="str">
        <f>IF(ISNA(MATCH(A479, Custodian_Trades!A:A, 0)), "Missing in Custodian", "Present")</f>
        <v>Present</v>
      </c>
      <c r="C479" s="2" t="str">
        <f>IFERROR(IF(VLOOKUP(A479, Custodian_Trades!A:E, 5, FALSE) = VLOOKUP(A479, Internal_Trades!A:E, 5, FALSE), "Match", "Mismatch"), "Not Found")</f>
        <v>Match</v>
      </c>
      <c r="D479" s="2" t="str">
        <f>IFERROR(IF(ABS(VLOOKUP(A479, Custodian_Trades!A:G, 7, FALSE) - VLOOKUP(A479, Internal_Trades!A:G, 7, FALSE)) &lt; 1, "Match", "Mismatch"), "Not Found")</f>
        <v>Match</v>
      </c>
    </row>
    <row r="480" spans="1:4" x14ac:dyDescent="0.3">
      <c r="A480" t="s">
        <v>508</v>
      </c>
      <c r="B480" s="2" t="str">
        <f>IF(ISNA(MATCH(A480, Custodian_Trades!A:A, 0)), "Missing in Custodian", "Present")</f>
        <v>Present</v>
      </c>
      <c r="C480" s="2" t="str">
        <f>IFERROR(IF(VLOOKUP(A480, Custodian_Trades!A:E, 5, FALSE) = VLOOKUP(A480, Internal_Trades!A:E, 5, FALSE), "Match", "Mismatch"), "Not Found")</f>
        <v>Match</v>
      </c>
      <c r="D480" s="2" t="str">
        <f>IFERROR(IF(ABS(VLOOKUP(A480, Custodian_Trades!A:G, 7, FALSE) - VLOOKUP(A480, Internal_Trades!A:G, 7, FALSE)) &lt; 1, "Match", "Mismatch"), "Not Found")</f>
        <v>Match</v>
      </c>
    </row>
    <row r="481" spans="1:4" x14ac:dyDescent="0.3">
      <c r="A481" t="s">
        <v>509</v>
      </c>
      <c r="B481" s="2" t="str">
        <f>IF(ISNA(MATCH(A481, Custodian_Trades!A:A, 0)), "Missing in Custodian", "Present")</f>
        <v>Present</v>
      </c>
      <c r="C481" s="2" t="str">
        <f>IFERROR(IF(VLOOKUP(A481, Custodian_Trades!A:E, 5, FALSE) = VLOOKUP(A481, Internal_Trades!A:E, 5, FALSE), "Match", "Mismatch"), "Not Found")</f>
        <v>Mismatch</v>
      </c>
      <c r="D481" s="2" t="str">
        <f>IFERROR(IF(ABS(VLOOKUP(A481, Custodian_Trades!A:G, 7, FALSE) - VLOOKUP(A481, Internal_Trades!A:G, 7, FALSE)) &lt; 1, "Match", "Mismatch"), "Not Found")</f>
        <v>Match</v>
      </c>
    </row>
    <row r="482" spans="1:4" x14ac:dyDescent="0.3">
      <c r="A482" t="s">
        <v>510</v>
      </c>
      <c r="B482" s="2" t="str">
        <f>IF(ISNA(MATCH(A482, Custodian_Trades!A:A, 0)), "Missing in Custodian", "Present")</f>
        <v>Present</v>
      </c>
      <c r="C482" s="2" t="str">
        <f>IFERROR(IF(VLOOKUP(A482, Custodian_Trades!A:E, 5, FALSE) = VLOOKUP(A482, Internal_Trades!A:E, 5, FALSE), "Match", "Mismatch"), "Not Found")</f>
        <v>Mismatch</v>
      </c>
      <c r="D482" s="2" t="str">
        <f>IFERROR(IF(ABS(VLOOKUP(A482, Custodian_Trades!A:G, 7, FALSE) - VLOOKUP(A482, Internal_Trades!A:G, 7, FALSE)) &lt; 1, "Match", "Mismatch"), "Not Found")</f>
        <v>Match</v>
      </c>
    </row>
    <row r="483" spans="1:4" x14ac:dyDescent="0.3">
      <c r="A483" t="s">
        <v>511</v>
      </c>
      <c r="B483" s="2" t="str">
        <f>IF(ISNA(MATCH(A483, Custodian_Trades!A:A, 0)), "Missing in Custodian", "Present")</f>
        <v>Present</v>
      </c>
      <c r="C483" s="2" t="str">
        <f>IFERROR(IF(VLOOKUP(A483, Custodian_Trades!A:E, 5, FALSE) = VLOOKUP(A483, Internal_Trades!A:E, 5, FALSE), "Match", "Mismatch"), "Not Found")</f>
        <v>Match</v>
      </c>
      <c r="D483" s="2" t="str">
        <f>IFERROR(IF(ABS(VLOOKUP(A483, Custodian_Trades!A:G, 7, FALSE) - VLOOKUP(A483, Internal_Trades!A:G, 7, FALSE)) &lt; 1, "Match", "Mismatch"), "Not Found")</f>
        <v>Match</v>
      </c>
    </row>
    <row r="484" spans="1:4" x14ac:dyDescent="0.3">
      <c r="A484" t="s">
        <v>512</v>
      </c>
      <c r="B484" s="2" t="str">
        <f>IF(ISNA(MATCH(A484, Custodian_Trades!A:A, 0)), "Missing in Custodian", "Present")</f>
        <v>Present</v>
      </c>
      <c r="C484" s="2" t="str">
        <f>IFERROR(IF(VLOOKUP(A484, Custodian_Trades!A:E, 5, FALSE) = VLOOKUP(A484, Internal_Trades!A:E, 5, FALSE), "Match", "Mismatch"), "Not Found")</f>
        <v>Match</v>
      </c>
      <c r="D484" s="2" t="str">
        <f>IFERROR(IF(ABS(VLOOKUP(A484, Custodian_Trades!A:G, 7, FALSE) - VLOOKUP(A484, Internal_Trades!A:G, 7, FALSE)) &lt; 1, "Match", "Mismatch"), "Not Found")</f>
        <v>Match</v>
      </c>
    </row>
    <row r="485" spans="1:4" x14ac:dyDescent="0.3">
      <c r="A485" t="s">
        <v>513</v>
      </c>
      <c r="B485" s="2" t="str">
        <f>IF(ISNA(MATCH(A485, Custodian_Trades!A:A, 0)), "Missing in Custodian", "Present")</f>
        <v>Present</v>
      </c>
      <c r="C485" s="2" t="str">
        <f>IFERROR(IF(VLOOKUP(A485, Custodian_Trades!A:E, 5, FALSE) = VLOOKUP(A485, Internal_Trades!A:E, 5, FALSE), "Match", "Mismatch"), "Not Found")</f>
        <v>Match</v>
      </c>
      <c r="D485" s="2" t="str">
        <f>IFERROR(IF(ABS(VLOOKUP(A485, Custodian_Trades!A:G, 7, FALSE) - VLOOKUP(A485, Internal_Trades!A:G, 7, FALSE)) &lt; 1, "Match", "Mismatch"), "Not Found")</f>
        <v>Match</v>
      </c>
    </row>
    <row r="486" spans="1:4" x14ac:dyDescent="0.3">
      <c r="A486" t="s">
        <v>514</v>
      </c>
      <c r="B486" s="2" t="str">
        <f>IF(ISNA(MATCH(A486, Custodian_Trades!A:A, 0)), "Missing in Custodian", "Present")</f>
        <v>Present</v>
      </c>
      <c r="C486" s="2" t="str">
        <f>IFERROR(IF(VLOOKUP(A486, Custodian_Trades!A:E, 5, FALSE) = VLOOKUP(A486, Internal_Trades!A:E, 5, FALSE), "Match", "Mismatch"), "Not Found")</f>
        <v>Match</v>
      </c>
      <c r="D486" s="2" t="str">
        <f>IFERROR(IF(ABS(VLOOKUP(A486, Custodian_Trades!A:G, 7, FALSE) - VLOOKUP(A486, Internal_Trades!A:G, 7, FALSE)) &lt; 1, "Match", "Mismatch"), "Not Found")</f>
        <v>Match</v>
      </c>
    </row>
    <row r="487" spans="1:4" x14ac:dyDescent="0.3">
      <c r="A487" t="s">
        <v>515</v>
      </c>
      <c r="B487" s="2" t="str">
        <f>IF(ISNA(MATCH(A487, Custodian_Trades!A:A, 0)), "Missing in Custodian", "Present")</f>
        <v>Present</v>
      </c>
      <c r="C487" s="2" t="str">
        <f>IFERROR(IF(VLOOKUP(A487, Custodian_Trades!A:E, 5, FALSE) = VLOOKUP(A487, Internal_Trades!A:E, 5, FALSE), "Match", "Mismatch"), "Not Found")</f>
        <v>Match</v>
      </c>
      <c r="D487" s="2" t="str">
        <f>IFERROR(IF(ABS(VLOOKUP(A487, Custodian_Trades!A:G, 7, FALSE) - VLOOKUP(A487, Internal_Trades!A:G, 7, FALSE)) &lt; 1, "Match", "Mismatch"), "Not Found")</f>
        <v>Match</v>
      </c>
    </row>
    <row r="488" spans="1:4" x14ac:dyDescent="0.3">
      <c r="A488" t="s">
        <v>516</v>
      </c>
      <c r="B488" s="2" t="str">
        <f>IF(ISNA(MATCH(A488, Custodian_Trades!A:A, 0)), "Missing in Custodian", "Present")</f>
        <v>Present</v>
      </c>
      <c r="C488" s="2" t="str">
        <f>IFERROR(IF(VLOOKUP(A488, Custodian_Trades!A:E, 5, FALSE) = VLOOKUP(A488, Internal_Trades!A:E, 5, FALSE), "Match", "Mismatch"), "Not Found")</f>
        <v>Match</v>
      </c>
      <c r="D488" s="2" t="str">
        <f>IFERROR(IF(ABS(VLOOKUP(A488, Custodian_Trades!A:G, 7, FALSE) - VLOOKUP(A488, Internal_Trades!A:G, 7, FALSE)) &lt; 1, "Match", "Mismatch"), "Not Found")</f>
        <v>Match</v>
      </c>
    </row>
    <row r="489" spans="1:4" x14ac:dyDescent="0.3">
      <c r="A489" t="s">
        <v>517</v>
      </c>
      <c r="B489" s="2" t="str">
        <f>IF(ISNA(MATCH(A489, Custodian_Trades!A:A, 0)), "Missing in Custodian", "Present")</f>
        <v>Present</v>
      </c>
      <c r="C489" s="2" t="str">
        <f>IFERROR(IF(VLOOKUP(A489, Custodian_Trades!A:E, 5, FALSE) = VLOOKUP(A489, Internal_Trades!A:E, 5, FALSE), "Match", "Mismatch"), "Not Found")</f>
        <v>Match</v>
      </c>
      <c r="D489" s="2" t="str">
        <f>IFERROR(IF(ABS(VLOOKUP(A489, Custodian_Trades!A:G, 7, FALSE) - VLOOKUP(A489, Internal_Trades!A:G, 7, FALSE)) &lt; 1, "Match", "Mismatch"), "Not Found")</f>
        <v>Match</v>
      </c>
    </row>
    <row r="490" spans="1:4" x14ac:dyDescent="0.3">
      <c r="A490" t="s">
        <v>518</v>
      </c>
      <c r="B490" s="2" t="str">
        <f>IF(ISNA(MATCH(A490, Custodian_Trades!A:A, 0)), "Missing in Custodian", "Present")</f>
        <v>Present</v>
      </c>
      <c r="C490" s="2" t="str">
        <f>IFERROR(IF(VLOOKUP(A490, Custodian_Trades!A:E, 5, FALSE) = VLOOKUP(A490, Internal_Trades!A:E, 5, FALSE), "Match", "Mismatch"), "Not Found")</f>
        <v>Match</v>
      </c>
      <c r="D490" s="2" t="str">
        <f>IFERROR(IF(ABS(VLOOKUP(A490, Custodian_Trades!A:G, 7, FALSE) - VLOOKUP(A490, Internal_Trades!A:G, 7, FALSE)) &lt; 1, "Match", "Mismatch"), "Not Found")</f>
        <v>Match</v>
      </c>
    </row>
    <row r="491" spans="1:4" x14ac:dyDescent="0.3">
      <c r="A491" t="s">
        <v>519</v>
      </c>
      <c r="B491" s="2" t="str">
        <f>IF(ISNA(MATCH(A491, Custodian_Trades!A:A, 0)), "Missing in Custodian", "Present")</f>
        <v>Present</v>
      </c>
      <c r="C491" s="2" t="str">
        <f>IFERROR(IF(VLOOKUP(A491, Custodian_Trades!A:E, 5, FALSE) = VLOOKUP(A491, Internal_Trades!A:E, 5, FALSE), "Match", "Mismatch"), "Not Found")</f>
        <v>Match</v>
      </c>
      <c r="D491" s="2" t="str">
        <f>IFERROR(IF(ABS(VLOOKUP(A491, Custodian_Trades!A:G, 7, FALSE) - VLOOKUP(A491, Internal_Trades!A:G, 7, FALSE)) &lt; 1, "Match", "Mismatch"), "Not Found")</f>
        <v>Match</v>
      </c>
    </row>
    <row r="492" spans="1:4" x14ac:dyDescent="0.3">
      <c r="A492" t="s">
        <v>520</v>
      </c>
      <c r="B492" s="2" t="str">
        <f>IF(ISNA(MATCH(A492, Custodian_Trades!A:A, 0)), "Missing in Custodian", "Present")</f>
        <v>Present</v>
      </c>
      <c r="C492" s="2" t="str">
        <f>IFERROR(IF(VLOOKUP(A492, Custodian_Trades!A:E, 5, FALSE) = VLOOKUP(A492, Internal_Trades!A:E, 5, FALSE), "Match", "Mismatch"), "Not Found")</f>
        <v>Match</v>
      </c>
      <c r="D492" s="2" t="str">
        <f>IFERROR(IF(ABS(VLOOKUP(A492, Custodian_Trades!A:G, 7, FALSE) - VLOOKUP(A492, Internal_Trades!A:G, 7, FALSE)) &lt; 1, "Match", "Mismatch"), "Not Found")</f>
        <v>Match</v>
      </c>
    </row>
    <row r="493" spans="1:4" x14ac:dyDescent="0.3">
      <c r="A493" t="s">
        <v>521</v>
      </c>
      <c r="B493" s="2" t="str">
        <f>IF(ISNA(MATCH(A493, Custodian_Trades!A:A, 0)), "Missing in Custodian", "Present")</f>
        <v>Present</v>
      </c>
      <c r="C493" s="2" t="str">
        <f>IFERROR(IF(VLOOKUP(A493, Custodian_Trades!A:E, 5, FALSE) = VLOOKUP(A493, Internal_Trades!A:E, 5, FALSE), "Match", "Mismatch"), "Not Found")</f>
        <v>Match</v>
      </c>
      <c r="D493" s="2" t="str">
        <f>IFERROR(IF(ABS(VLOOKUP(A493, Custodian_Trades!A:G, 7, FALSE) - VLOOKUP(A493, Internal_Trades!A:G, 7, FALSE)) &lt; 1, "Match", "Mismatch"), "Not Found")</f>
        <v>Match</v>
      </c>
    </row>
    <row r="494" spans="1:4" x14ac:dyDescent="0.3">
      <c r="A494" t="s">
        <v>522</v>
      </c>
      <c r="B494" s="2" t="str">
        <f>IF(ISNA(MATCH(A494, Custodian_Trades!A:A, 0)), "Missing in Custodian", "Present")</f>
        <v>Present</v>
      </c>
      <c r="C494" s="2" t="str">
        <f>IFERROR(IF(VLOOKUP(A494, Custodian_Trades!A:E, 5, FALSE) = VLOOKUP(A494, Internal_Trades!A:E, 5, FALSE), "Match", "Mismatch"), "Not Found")</f>
        <v>Match</v>
      </c>
      <c r="D494" s="2" t="str">
        <f>IFERROR(IF(ABS(VLOOKUP(A494, Custodian_Trades!A:G, 7, FALSE) - VLOOKUP(A494, Internal_Trades!A:G, 7, FALSE)) &lt; 1, "Match", "Mismatch"), "Not Found")</f>
        <v>Match</v>
      </c>
    </row>
    <row r="495" spans="1:4" x14ac:dyDescent="0.3">
      <c r="A495" t="s">
        <v>523</v>
      </c>
      <c r="B495" s="2" t="str">
        <f>IF(ISNA(MATCH(A495, Custodian_Trades!A:A, 0)), "Missing in Custodian", "Present")</f>
        <v>Present</v>
      </c>
      <c r="C495" s="2" t="str">
        <f>IFERROR(IF(VLOOKUP(A495, Custodian_Trades!A:E, 5, FALSE) = VLOOKUP(A495, Internal_Trades!A:E, 5, FALSE), "Match", "Mismatch"), "Not Found")</f>
        <v>Match</v>
      </c>
      <c r="D495" s="2" t="str">
        <f>IFERROR(IF(ABS(VLOOKUP(A495, Custodian_Trades!A:G, 7, FALSE) - VLOOKUP(A495, Internal_Trades!A:G, 7, FALSE)) &lt; 1, "Match", "Mismatch"), "Not Found")</f>
        <v>Match</v>
      </c>
    </row>
    <row r="496" spans="1:4" x14ac:dyDescent="0.3">
      <c r="A496" t="s">
        <v>524</v>
      </c>
      <c r="B496" s="2" t="str">
        <f>IF(ISNA(MATCH(A496, Custodian_Trades!A:A, 0)), "Missing in Custodian", "Present")</f>
        <v>Present</v>
      </c>
      <c r="C496" s="2" t="str">
        <f>IFERROR(IF(VLOOKUP(A496, Custodian_Trades!A:E, 5, FALSE) = VLOOKUP(A496, Internal_Trades!A:E, 5, FALSE), "Match", "Mismatch"), "Not Found")</f>
        <v>Match</v>
      </c>
      <c r="D496" s="2" t="str">
        <f>IFERROR(IF(ABS(VLOOKUP(A496, Custodian_Trades!A:G, 7, FALSE) - VLOOKUP(A496, Internal_Trades!A:G, 7, FALSE)) &lt; 1, "Match", "Mismatch"), "Not Found")</f>
        <v>Match</v>
      </c>
    </row>
    <row r="497" spans="1:4" x14ac:dyDescent="0.3">
      <c r="A497" t="s">
        <v>525</v>
      </c>
      <c r="B497" s="2" t="str">
        <f>IF(ISNA(MATCH(A497, Custodian_Trades!A:A, 0)), "Missing in Custodian", "Present")</f>
        <v>Present</v>
      </c>
      <c r="C497" s="2" t="str">
        <f>IFERROR(IF(VLOOKUP(A497, Custodian_Trades!A:E, 5, FALSE) = VLOOKUP(A497, Internal_Trades!A:E, 5, FALSE), "Match", "Mismatch"), "Not Found")</f>
        <v>Match</v>
      </c>
      <c r="D497" s="2" t="str">
        <f>IFERROR(IF(ABS(VLOOKUP(A497, Custodian_Trades!A:G, 7, FALSE) - VLOOKUP(A497, Internal_Trades!A:G, 7, FALSE)) &lt; 1, "Match", "Mismatch"), "Not Found")</f>
        <v>Match</v>
      </c>
    </row>
    <row r="498" spans="1:4" x14ac:dyDescent="0.3">
      <c r="A498" t="s">
        <v>526</v>
      </c>
      <c r="B498" s="2" t="str">
        <f>IF(ISNA(MATCH(A498, Custodian_Trades!A:A, 0)), "Missing in Custodian", "Present")</f>
        <v>Present</v>
      </c>
      <c r="C498" s="2" t="str">
        <f>IFERROR(IF(VLOOKUP(A498, Custodian_Trades!A:E, 5, FALSE) = VLOOKUP(A498, Internal_Trades!A:E, 5, FALSE), "Match", "Mismatch"), "Not Found")</f>
        <v>Match</v>
      </c>
      <c r="D498" s="2" t="str">
        <f>IFERROR(IF(ABS(VLOOKUP(A498, Custodian_Trades!A:G, 7, FALSE) - VLOOKUP(A498, Internal_Trades!A:G, 7, FALSE)) &lt; 1, "Match", "Mismatch"), "Not Found")</f>
        <v>Match</v>
      </c>
    </row>
    <row r="499" spans="1:4" x14ac:dyDescent="0.3">
      <c r="A499" t="s">
        <v>527</v>
      </c>
      <c r="B499" s="2" t="str">
        <f>IF(ISNA(MATCH(A499, Custodian_Trades!A:A, 0)), "Missing in Custodian", "Present")</f>
        <v>Present</v>
      </c>
      <c r="C499" s="2" t="str">
        <f>IFERROR(IF(VLOOKUP(A499, Custodian_Trades!A:E, 5, FALSE) = VLOOKUP(A499, Internal_Trades!A:E, 5, FALSE), "Match", "Mismatch"), "Not Found")</f>
        <v>Match</v>
      </c>
      <c r="D499" s="2" t="str">
        <f>IFERROR(IF(ABS(VLOOKUP(A499, Custodian_Trades!A:G, 7, FALSE) - VLOOKUP(A499, Internal_Trades!A:G, 7, FALSE)) &lt; 1, "Match", "Mismatch"), "Not Found")</f>
        <v>Match</v>
      </c>
    </row>
    <row r="500" spans="1:4" x14ac:dyDescent="0.3">
      <c r="A500" t="s">
        <v>528</v>
      </c>
      <c r="B500" s="2" t="str">
        <f>IF(ISNA(MATCH(A500, Custodian_Trades!A:A, 0)), "Missing in Custodian", "Present")</f>
        <v>Present</v>
      </c>
      <c r="C500" s="2" t="str">
        <f>IFERROR(IF(VLOOKUP(A500, Custodian_Trades!A:E, 5, FALSE) = VLOOKUP(A500, Internal_Trades!A:E, 5, FALSE), "Match", "Mismatch"), "Not Found")</f>
        <v>Match</v>
      </c>
      <c r="D500" s="2" t="str">
        <f>IFERROR(IF(ABS(VLOOKUP(A500, Custodian_Trades!A:G, 7, FALSE) - VLOOKUP(A500, Internal_Trades!A:G, 7, FALSE)) &lt; 1, "Match", "Mismatch"), "Not Found")</f>
        <v>Match</v>
      </c>
    </row>
    <row r="501" spans="1:4" x14ac:dyDescent="0.3">
      <c r="A501" t="s">
        <v>529</v>
      </c>
      <c r="B501" s="2" t="str">
        <f>IF(ISNA(MATCH(A501, Custodian_Trades!A:A, 0)), "Missing in Custodian", "Present")</f>
        <v>Present</v>
      </c>
      <c r="C501" s="2" t="str">
        <f>IFERROR(IF(VLOOKUP(A501, Custodian_Trades!A:E, 5, FALSE) = VLOOKUP(A501, Internal_Trades!A:E, 5, FALSE), "Match", "Mismatch"), "Not Found")</f>
        <v>Match</v>
      </c>
      <c r="D501" s="2" t="str">
        <f>IFERROR(IF(ABS(VLOOKUP(A501, Custodian_Trades!A:G, 7, FALSE) - VLOOKUP(A501, Internal_Trades!A:G, 7, FALSE)) &lt; 1, "Match", "Mismatch"), "Not Found")</f>
        <v>Match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Internal_Trades</vt:lpstr>
      <vt:lpstr>Custodian_Trades</vt:lpstr>
      <vt:lpstr>Reconciliation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2025-08-25T19:17:22Z</dcterms:created>
  <dcterms:modified xsi:type="dcterms:W3CDTF">2025-08-25T19:52:18Z</dcterms:modified>
</cp:coreProperties>
</file>