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munmun pendrive\Use Cases\Use Cases\Heat Exchanger\Heat Exchanger\"/>
    </mc:Choice>
  </mc:AlternateContent>
  <xr:revisionPtr revIDLastSave="0" documentId="13_ncr:1_{31830FA4-6E35-4CC5-9421-2CA09CF015B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utline" sheetId="1" r:id="rId1"/>
    <sheet name="Tabulation" sheetId="2" r:id="rId2"/>
    <sheet name="Sheet1" sheetId="9" r:id="rId3"/>
    <sheet name="Regression Output" sheetId="8" r:id="rId4"/>
    <sheet name="Regression_eqn" sheetId="3" r:id="rId5"/>
    <sheet name="Forecas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4" i="2" l="1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X6" i="1"/>
  <c r="W6" i="1"/>
  <c r="T6" i="1"/>
  <c r="P6" i="1"/>
  <c r="U6" i="1" s="1"/>
  <c r="G6" i="1"/>
  <c r="D6" i="1"/>
  <c r="X5" i="1"/>
  <c r="W5" i="1"/>
  <c r="T5" i="1"/>
  <c r="P5" i="1"/>
  <c r="G5" i="1"/>
  <c r="D5" i="1"/>
  <c r="H6" i="1" l="1"/>
  <c r="Y5" i="1"/>
  <c r="U5" i="1"/>
  <c r="H5" i="1"/>
  <c r="Y6" i="1"/>
  <c r="Z6" i="1" s="1"/>
  <c r="AA6" i="1" s="1"/>
  <c r="Z5" i="1" l="1"/>
  <c r="AA5" i="1" s="1"/>
</calcChain>
</file>

<file path=xl/sharedStrings.xml><?xml version="1.0" encoding="utf-8"?>
<sst xmlns="http://schemas.openxmlformats.org/spreadsheetml/2006/main" count="135" uniqueCount="113">
  <si>
    <t>Shell Side (Crude Side)</t>
  </si>
  <si>
    <t>Tube side (LSWR)</t>
  </si>
  <si>
    <t>Fouling calculation</t>
  </si>
  <si>
    <t xml:space="preserve">Date </t>
  </si>
  <si>
    <t xml:space="preserve">Crude </t>
  </si>
  <si>
    <t>Delta Temp (deg C)</t>
  </si>
  <si>
    <t>Average cP</t>
  </si>
  <si>
    <t>CDU1 rate  
(KBPD)</t>
  </si>
  <si>
    <t>Crude Flow rate (kg/hr)</t>
  </si>
  <si>
    <t>Q (heat Exchanged) MW</t>
  </si>
  <si>
    <t>Flow to New Preheat (Am3/h)</t>
  </si>
  <si>
    <t xml:space="preserve">Flow Temp
(degree C) </t>
  </si>
  <si>
    <t xml:space="preserve">LSWR </t>
  </si>
  <si>
    <t xml:space="preserve">LSWR Flow Rate </t>
  </si>
  <si>
    <t xml:space="preserve">FURNACE INLET TEMP </t>
  </si>
  <si>
    <t xml:space="preserve">FURNACE OUTLET TEMP </t>
  </si>
  <si>
    <t>Delta T</t>
  </si>
  <si>
    <t>Q (MW)</t>
  </si>
  <si>
    <t>Hot in - Cold Out</t>
  </si>
  <si>
    <t>Hot out - Cold in</t>
  </si>
  <si>
    <t>LMTD</t>
  </si>
  <si>
    <r>
      <t>U Transfer rate (W/m2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</t>
    </r>
  </si>
  <si>
    <r>
      <t>Fouling resistance (m2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C/W)</t>
    </r>
  </si>
  <si>
    <t xml:space="preserve">Temp In </t>
  </si>
  <si>
    <t xml:space="preserve">Temp Out </t>
  </si>
  <si>
    <t xml:space="preserve">m3/hr </t>
  </si>
  <si>
    <t>Kg/hr</t>
  </si>
  <si>
    <t>11TI211.PV</t>
  </si>
  <si>
    <t>11TI212.PV</t>
  </si>
  <si>
    <t>11FY003.PV</t>
  </si>
  <si>
    <t>11FI114.PV</t>
  </si>
  <si>
    <t>11TI009.PV</t>
  </si>
  <si>
    <t>11TI216.PV</t>
  </si>
  <si>
    <t>11TI031.PV</t>
  </si>
  <si>
    <t>11FC053X.PV</t>
  </si>
  <si>
    <t>11TI040.PV</t>
  </si>
  <si>
    <t>11TI091.PV</t>
  </si>
  <si>
    <t>Project whether the Cleaning efficiency is upto the mark</t>
  </si>
  <si>
    <t>Forecast when those parameters will reach the tripping point in how many hrs</t>
  </si>
  <si>
    <t xml:space="preserve">Crude Temp In </t>
  </si>
  <si>
    <t xml:space="preserve">Crude Temp Out </t>
  </si>
  <si>
    <t xml:space="preserve">Kero Temp In </t>
  </si>
  <si>
    <t xml:space="preserve">Kero Temp Out </t>
  </si>
  <si>
    <t xml:space="preserve">Kero Flow m3/hr </t>
  </si>
  <si>
    <t>Furnace inlet temp (deg C)</t>
  </si>
  <si>
    <t>Crude Temp Increase</t>
  </si>
  <si>
    <t xml:space="preserve"> Kero Temp decrease</t>
  </si>
  <si>
    <t>Q (heat exchanged) MW</t>
  </si>
  <si>
    <t>Hot-in - Cold-out</t>
  </si>
  <si>
    <t>Hot-out -Cold-in</t>
  </si>
  <si>
    <t>U transfer rate</t>
  </si>
  <si>
    <t>Cummulative Flow Tones per day</t>
  </si>
  <si>
    <t>Fouling Resistance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</si>
  <si>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</si>
  <si>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</si>
  <si>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</si>
  <si>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</si>
  <si>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</si>
  <si>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</si>
  <si>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</si>
  <si>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</si>
  <si>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</si>
  <si>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</si>
  <si>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</si>
  <si>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</si>
  <si>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</si>
  <si>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</si>
  <si>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</si>
  <si>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</si>
  <si>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</si>
  <si>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</si>
  <si>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</si>
  <si>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</si>
  <si>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</si>
  <si>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</si>
  <si>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</si>
  <si>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</si>
  <si>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Predicted Values</t>
  </si>
  <si>
    <t>a</t>
  </si>
  <si>
    <t>bo</t>
  </si>
  <si>
    <t>b1</t>
  </si>
  <si>
    <t>Y=a+boxo+b1x1+b2x2+b3x3</t>
  </si>
  <si>
    <t>REGRESSION EQUATION :-</t>
  </si>
  <si>
    <t xml:space="preserve">Forecast the fouling factor for coming months. </t>
  </si>
  <si>
    <t xml:space="preserve">Input given :- </t>
  </si>
  <si>
    <t>6 months log file - Heat Exchanger</t>
  </si>
  <si>
    <t>Pattern :- Daywise</t>
  </si>
  <si>
    <t>Generation of regression equation based on historical data patterns for predicting fouling factor. (Reactive model)</t>
  </si>
  <si>
    <t>Comparison chart of actual vs predicted values which shows the correctness of the model.</t>
  </si>
  <si>
    <t>ACCURACY (95 % plus)</t>
  </si>
  <si>
    <t>Predicted FR = 0.013079038 - 4.3087E-05*U transfer Rate + (4.27316E-10)*Cummulative Flow Tones per day</t>
  </si>
  <si>
    <t>Problem Statement :-</t>
  </si>
  <si>
    <t>import the dataset in structured format</t>
  </si>
  <si>
    <t>data visualization and exploration</t>
  </si>
  <si>
    <t>missing values</t>
  </si>
  <si>
    <t>outliers</t>
  </si>
  <si>
    <t>missing values and outlier treatment</t>
  </si>
  <si>
    <t>find the algorithm</t>
  </si>
  <si>
    <t>linear regression</t>
  </si>
  <si>
    <t>decision trees</t>
  </si>
  <si>
    <t>SVM</t>
  </si>
  <si>
    <t>Divide dataset into test and train</t>
  </si>
  <si>
    <t>build the model</t>
  </si>
  <si>
    <t>.fit</t>
  </si>
  <si>
    <t>predictions</t>
  </si>
  <si>
    <t>.predict</t>
  </si>
  <si>
    <t>packages</t>
  </si>
  <si>
    <t>numpy</t>
  </si>
  <si>
    <t>pandas</t>
  </si>
  <si>
    <t>sklearn</t>
  </si>
  <si>
    <t>seaborn</t>
  </si>
  <si>
    <t>matplotlib</t>
  </si>
  <si>
    <t>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</si>
</sst>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0" xfId="0" applyFont="1"/>
    <xf numFmtId="0" fontId="3" fillId="0" borderId="5" xfId="0" applyFont="1" applyBorder="1"/>
    <xf numFmtId="0" fontId="3" fillId="0" borderId="4" xfId="0" applyFont="1" applyBorder="1"/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5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2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/>
    <xf numFmtId="0" fontId="0" fillId="4" borderId="0" xfId="0" applyFill="1"/>
    <xf numFmtId="14" fontId="0" fillId="0" borderId="0" xfId="0" applyNumberFormat="1"/>
    <xf numFmtId="166" fontId="0" fillId="0" borderId="0" xfId="0" applyNumberFormat="1"/>
    <xf numFmtId="0" fontId="4" fillId="0" borderId="6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Border="1" applyAlignment="1"/>
    <xf numFmtId="0" fontId="5" fillId="0" borderId="0" xfId="0" applyFont="1"/>
    <xf numFmtId="0" fontId="0" fillId="6" borderId="0" xfId="0" applyFill="1" applyBorder="1" applyAlignment="1"/>
    <xf numFmtId="0" fontId="0" fillId="6" borderId="7" xfId="0" applyFill="1" applyBorder="1" applyAlignment="1"/>
    <xf numFmtId="0" fontId="0" fillId="0" borderId="11" xfId="0" applyBorder="1"/>
    <xf numFmtId="0" fontId="0" fillId="4" borderId="11" xfId="0" applyFill="1" applyBorder="1"/>
    <xf numFmtId="14" fontId="0" fillId="0" borderId="11" xfId="0" applyNumberFormat="1" applyBorder="1"/>
    <xf numFmtId="14" fontId="0" fillId="3" borderId="11" xfId="0" applyNumberFormat="1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7" fillId="8" borderId="0" xfId="0" applyFont="1" applyFill="1" applyBorder="1"/>
    <xf numFmtId="0" fontId="7" fillId="8" borderId="0" xfId="0" applyFont="1" applyFill="1" applyBorder="1" applyAlignment="1">
      <alignment horizontal="center"/>
    </xf>
    <xf numFmtId="14" fontId="7" fillId="8" borderId="0" xfId="0" applyNumberFormat="1" applyFont="1" applyFill="1" applyBorder="1"/>
    <xf numFmtId="0" fontId="0" fillId="3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6" fillId="7" borderId="11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Fitted Values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Regression_eqn!$B$7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Regression_eqn!$A$8:$A$151</c:f>
              <c:numCache>
                <c:formatCode>m/d/yyyy</c:formatCode>
                <c:ptCount val="144"/>
                <c:pt idx="0">
                  <c:v>41131</c:v>
                </c:pt>
                <c:pt idx="1">
                  <c:v>41132</c:v>
                </c:pt>
                <c:pt idx="2">
                  <c:v>41133</c:v>
                </c:pt>
                <c:pt idx="3">
                  <c:v>41134</c:v>
                </c:pt>
                <c:pt idx="4">
                  <c:v>41135</c:v>
                </c:pt>
                <c:pt idx="5">
                  <c:v>41136</c:v>
                </c:pt>
                <c:pt idx="6">
                  <c:v>41137</c:v>
                </c:pt>
                <c:pt idx="7">
                  <c:v>41138</c:v>
                </c:pt>
                <c:pt idx="8">
                  <c:v>41139</c:v>
                </c:pt>
                <c:pt idx="9">
                  <c:v>41140</c:v>
                </c:pt>
                <c:pt idx="10">
                  <c:v>41141</c:v>
                </c:pt>
                <c:pt idx="11">
                  <c:v>41142</c:v>
                </c:pt>
                <c:pt idx="12">
                  <c:v>41143</c:v>
                </c:pt>
                <c:pt idx="13">
                  <c:v>41144</c:v>
                </c:pt>
                <c:pt idx="14">
                  <c:v>41145</c:v>
                </c:pt>
                <c:pt idx="15">
                  <c:v>41146</c:v>
                </c:pt>
                <c:pt idx="16">
                  <c:v>41147</c:v>
                </c:pt>
                <c:pt idx="17">
                  <c:v>41148</c:v>
                </c:pt>
                <c:pt idx="18">
                  <c:v>41149</c:v>
                </c:pt>
                <c:pt idx="19">
                  <c:v>41150</c:v>
                </c:pt>
                <c:pt idx="20">
                  <c:v>41151</c:v>
                </c:pt>
                <c:pt idx="21">
                  <c:v>41152</c:v>
                </c:pt>
                <c:pt idx="22">
                  <c:v>41153</c:v>
                </c:pt>
                <c:pt idx="23">
                  <c:v>41154</c:v>
                </c:pt>
                <c:pt idx="24">
                  <c:v>41155</c:v>
                </c:pt>
                <c:pt idx="25">
                  <c:v>41156</c:v>
                </c:pt>
                <c:pt idx="26">
                  <c:v>41157</c:v>
                </c:pt>
                <c:pt idx="27">
                  <c:v>41158</c:v>
                </c:pt>
                <c:pt idx="28">
                  <c:v>41159</c:v>
                </c:pt>
                <c:pt idx="29">
                  <c:v>41160</c:v>
                </c:pt>
                <c:pt idx="30">
                  <c:v>41161</c:v>
                </c:pt>
                <c:pt idx="31">
                  <c:v>41162</c:v>
                </c:pt>
                <c:pt idx="32">
                  <c:v>41163</c:v>
                </c:pt>
                <c:pt idx="33">
                  <c:v>41164</c:v>
                </c:pt>
                <c:pt idx="34">
                  <c:v>41165</c:v>
                </c:pt>
                <c:pt idx="35">
                  <c:v>41166</c:v>
                </c:pt>
                <c:pt idx="36">
                  <c:v>41167</c:v>
                </c:pt>
                <c:pt idx="37">
                  <c:v>41168</c:v>
                </c:pt>
                <c:pt idx="38">
                  <c:v>41169</c:v>
                </c:pt>
                <c:pt idx="39">
                  <c:v>41170</c:v>
                </c:pt>
                <c:pt idx="40">
                  <c:v>41171</c:v>
                </c:pt>
                <c:pt idx="41">
                  <c:v>41172</c:v>
                </c:pt>
                <c:pt idx="42">
                  <c:v>41173</c:v>
                </c:pt>
                <c:pt idx="43">
                  <c:v>41174</c:v>
                </c:pt>
                <c:pt idx="44">
                  <c:v>41175</c:v>
                </c:pt>
                <c:pt idx="45">
                  <c:v>41176</c:v>
                </c:pt>
                <c:pt idx="46">
                  <c:v>41177</c:v>
                </c:pt>
                <c:pt idx="47">
                  <c:v>41178</c:v>
                </c:pt>
                <c:pt idx="48">
                  <c:v>41179</c:v>
                </c:pt>
                <c:pt idx="49">
                  <c:v>41180</c:v>
                </c:pt>
                <c:pt idx="50">
                  <c:v>41181</c:v>
                </c:pt>
                <c:pt idx="51">
                  <c:v>41182</c:v>
                </c:pt>
                <c:pt idx="52">
                  <c:v>41183</c:v>
                </c:pt>
                <c:pt idx="53">
                  <c:v>41184</c:v>
                </c:pt>
                <c:pt idx="54">
                  <c:v>41185</c:v>
                </c:pt>
                <c:pt idx="55">
                  <c:v>41186</c:v>
                </c:pt>
                <c:pt idx="56">
                  <c:v>41187</c:v>
                </c:pt>
                <c:pt idx="57">
                  <c:v>41188</c:v>
                </c:pt>
                <c:pt idx="58">
                  <c:v>41189</c:v>
                </c:pt>
                <c:pt idx="59">
                  <c:v>41190</c:v>
                </c:pt>
                <c:pt idx="60">
                  <c:v>41191</c:v>
                </c:pt>
                <c:pt idx="61">
                  <c:v>41192</c:v>
                </c:pt>
                <c:pt idx="62">
                  <c:v>41193</c:v>
                </c:pt>
                <c:pt idx="63">
                  <c:v>41194</c:v>
                </c:pt>
                <c:pt idx="64">
                  <c:v>41195</c:v>
                </c:pt>
                <c:pt idx="65">
                  <c:v>41196</c:v>
                </c:pt>
                <c:pt idx="66">
                  <c:v>41197</c:v>
                </c:pt>
                <c:pt idx="67">
                  <c:v>41198</c:v>
                </c:pt>
                <c:pt idx="68">
                  <c:v>41199</c:v>
                </c:pt>
                <c:pt idx="69">
                  <c:v>41200</c:v>
                </c:pt>
                <c:pt idx="70">
                  <c:v>41201</c:v>
                </c:pt>
                <c:pt idx="71">
                  <c:v>41202</c:v>
                </c:pt>
                <c:pt idx="72">
                  <c:v>41203</c:v>
                </c:pt>
                <c:pt idx="73">
                  <c:v>41204</c:v>
                </c:pt>
                <c:pt idx="74">
                  <c:v>41205</c:v>
                </c:pt>
                <c:pt idx="75">
                  <c:v>41206</c:v>
                </c:pt>
                <c:pt idx="76">
                  <c:v>41207</c:v>
                </c:pt>
                <c:pt idx="77">
                  <c:v>41208</c:v>
                </c:pt>
                <c:pt idx="78">
                  <c:v>41209</c:v>
                </c:pt>
                <c:pt idx="79">
                  <c:v>41210</c:v>
                </c:pt>
                <c:pt idx="80">
                  <c:v>41211</c:v>
                </c:pt>
                <c:pt idx="81">
                  <c:v>41212</c:v>
                </c:pt>
                <c:pt idx="82">
                  <c:v>41213</c:v>
                </c:pt>
                <c:pt idx="83">
                  <c:v>41214</c:v>
                </c:pt>
                <c:pt idx="84">
                  <c:v>41215</c:v>
                </c:pt>
                <c:pt idx="85">
                  <c:v>41216</c:v>
                </c:pt>
                <c:pt idx="86">
                  <c:v>41217</c:v>
                </c:pt>
                <c:pt idx="87">
                  <c:v>41218</c:v>
                </c:pt>
                <c:pt idx="88">
                  <c:v>41219</c:v>
                </c:pt>
                <c:pt idx="89">
                  <c:v>41220</c:v>
                </c:pt>
                <c:pt idx="90">
                  <c:v>41221</c:v>
                </c:pt>
                <c:pt idx="91">
                  <c:v>41222</c:v>
                </c:pt>
                <c:pt idx="92">
                  <c:v>41223</c:v>
                </c:pt>
                <c:pt idx="93">
                  <c:v>41224</c:v>
                </c:pt>
                <c:pt idx="94">
                  <c:v>41225</c:v>
                </c:pt>
                <c:pt idx="95">
                  <c:v>41226</c:v>
                </c:pt>
                <c:pt idx="96">
                  <c:v>41227</c:v>
                </c:pt>
                <c:pt idx="97">
                  <c:v>41228</c:v>
                </c:pt>
                <c:pt idx="98">
                  <c:v>41229</c:v>
                </c:pt>
                <c:pt idx="99">
                  <c:v>41230</c:v>
                </c:pt>
                <c:pt idx="100">
                  <c:v>41231</c:v>
                </c:pt>
                <c:pt idx="101">
                  <c:v>41232</c:v>
                </c:pt>
                <c:pt idx="102">
                  <c:v>41233</c:v>
                </c:pt>
                <c:pt idx="103">
                  <c:v>41234</c:v>
                </c:pt>
                <c:pt idx="104">
                  <c:v>41235</c:v>
                </c:pt>
                <c:pt idx="105">
                  <c:v>41236</c:v>
                </c:pt>
                <c:pt idx="106">
                  <c:v>41237</c:v>
                </c:pt>
                <c:pt idx="107">
                  <c:v>41238</c:v>
                </c:pt>
                <c:pt idx="108">
                  <c:v>41239</c:v>
                </c:pt>
                <c:pt idx="109">
                  <c:v>41240</c:v>
                </c:pt>
                <c:pt idx="110">
                  <c:v>41241</c:v>
                </c:pt>
                <c:pt idx="111">
                  <c:v>41242</c:v>
                </c:pt>
                <c:pt idx="112">
                  <c:v>41243</c:v>
                </c:pt>
                <c:pt idx="113">
                  <c:v>41244</c:v>
                </c:pt>
                <c:pt idx="114">
                  <c:v>41245</c:v>
                </c:pt>
                <c:pt idx="115">
                  <c:v>41246</c:v>
                </c:pt>
                <c:pt idx="116">
                  <c:v>41247</c:v>
                </c:pt>
                <c:pt idx="117">
                  <c:v>41248</c:v>
                </c:pt>
                <c:pt idx="118">
                  <c:v>41249</c:v>
                </c:pt>
                <c:pt idx="119">
                  <c:v>41250</c:v>
                </c:pt>
                <c:pt idx="120">
                  <c:v>41251</c:v>
                </c:pt>
                <c:pt idx="121">
                  <c:v>41252</c:v>
                </c:pt>
                <c:pt idx="122">
                  <c:v>41253</c:v>
                </c:pt>
                <c:pt idx="123">
                  <c:v>41254</c:v>
                </c:pt>
                <c:pt idx="124">
                  <c:v>41255</c:v>
                </c:pt>
                <c:pt idx="125">
                  <c:v>41256</c:v>
                </c:pt>
                <c:pt idx="126">
                  <c:v>41257</c:v>
                </c:pt>
                <c:pt idx="127">
                  <c:v>41258</c:v>
                </c:pt>
                <c:pt idx="128">
                  <c:v>41259</c:v>
                </c:pt>
                <c:pt idx="129">
                  <c:v>41260</c:v>
                </c:pt>
                <c:pt idx="130">
                  <c:v>41261</c:v>
                </c:pt>
                <c:pt idx="131">
                  <c:v>41262</c:v>
                </c:pt>
                <c:pt idx="132">
                  <c:v>41263</c:v>
                </c:pt>
                <c:pt idx="133">
                  <c:v>41264</c:v>
                </c:pt>
                <c:pt idx="134">
                  <c:v>41265</c:v>
                </c:pt>
                <c:pt idx="135">
                  <c:v>41266</c:v>
                </c:pt>
                <c:pt idx="136">
                  <c:v>41267</c:v>
                </c:pt>
                <c:pt idx="137">
                  <c:v>41268</c:v>
                </c:pt>
                <c:pt idx="138">
                  <c:v>41269</c:v>
                </c:pt>
                <c:pt idx="139">
                  <c:v>41270</c:v>
                </c:pt>
                <c:pt idx="140">
                  <c:v>41271</c:v>
                </c:pt>
                <c:pt idx="141">
                  <c:v>41272</c:v>
                </c:pt>
                <c:pt idx="142">
                  <c:v>41273</c:v>
                </c:pt>
                <c:pt idx="143">
                  <c:v>41274</c:v>
                </c:pt>
              </c:numCache>
            </c:numRef>
          </c:cat>
          <c:val>
            <c:numRef>
              <c:f>Regression_eqn!$B$8:$B$151</c:f>
              <c:numCache>
                <c:formatCode>General</c:formatCode>
                <c:ptCount val="144"/>
                <c:pt idx="0">
                  <c:v>4.8079543336734644E-3</c:v>
                </c:pt>
                <c:pt idx="1">
                  <c:v>4.8539350825942996E-3</c:v>
                </c:pt>
                <c:pt idx="2">
                  <c:v>5.0342813976763361E-3</c:v>
                </c:pt>
                <c:pt idx="3">
                  <c:v>5.2099673243071309E-3</c:v>
                </c:pt>
                <c:pt idx="4">
                  <c:v>5.2477730655750739E-3</c:v>
                </c:pt>
                <c:pt idx="5">
                  <c:v>5.5537880288822512E-3</c:v>
                </c:pt>
                <c:pt idx="6">
                  <c:v>6.0243463552606159E-3</c:v>
                </c:pt>
                <c:pt idx="7">
                  <c:v>5.9743370137572312E-3</c:v>
                </c:pt>
                <c:pt idx="8">
                  <c:v>5.8055416048672873E-3</c:v>
                </c:pt>
                <c:pt idx="9">
                  <c:v>5.4905838408881216E-3</c:v>
                </c:pt>
                <c:pt idx="10">
                  <c:v>5.6435573255171605E-3</c:v>
                </c:pt>
                <c:pt idx="11">
                  <c:v>5.7063200720453939E-3</c:v>
                </c:pt>
                <c:pt idx="12">
                  <c:v>6.0058167070873554E-3</c:v>
                </c:pt>
                <c:pt idx="13">
                  <c:v>6.2154452835356463E-3</c:v>
                </c:pt>
                <c:pt idx="14">
                  <c:v>6.3220897644590606E-3</c:v>
                </c:pt>
                <c:pt idx="15">
                  <c:v>6.4781106266346648E-3</c:v>
                </c:pt>
                <c:pt idx="16">
                  <c:v>6.2317842342186416E-3</c:v>
                </c:pt>
                <c:pt idx="17">
                  <c:v>6.235903007791456E-3</c:v>
                </c:pt>
                <c:pt idx="18">
                  <c:v>6.3465737694208242E-3</c:v>
                </c:pt>
                <c:pt idx="19">
                  <c:v>6.7444805686459729E-3</c:v>
                </c:pt>
                <c:pt idx="20">
                  <c:v>6.9192937622965548E-3</c:v>
                </c:pt>
                <c:pt idx="21">
                  <c:v>6.8681204319815904E-3</c:v>
                </c:pt>
                <c:pt idx="22">
                  <c:v>6.9764958069265196E-3</c:v>
                </c:pt>
                <c:pt idx="23">
                  <c:v>6.9981997530770253E-3</c:v>
                </c:pt>
                <c:pt idx="24">
                  <c:v>6.5359803777129497E-3</c:v>
                </c:pt>
                <c:pt idx="25">
                  <c:v>6.4772260206472721E-3</c:v>
                </c:pt>
                <c:pt idx="26">
                  <c:v>6.5240893202725588E-3</c:v>
                </c:pt>
                <c:pt idx="27">
                  <c:v>6.9982845351364417E-3</c:v>
                </c:pt>
                <c:pt idx="28">
                  <c:v>7.1858434809777367E-3</c:v>
                </c:pt>
                <c:pt idx="29">
                  <c:v>7.4047402030286641E-3</c:v>
                </c:pt>
                <c:pt idx="30">
                  <c:v>7.2300445385640229E-3</c:v>
                </c:pt>
                <c:pt idx="31">
                  <c:v>7.0486742341210962E-3</c:v>
                </c:pt>
                <c:pt idx="32">
                  <c:v>7.2802291545777846E-3</c:v>
                </c:pt>
                <c:pt idx="33">
                  <c:v>7.4010961451723336E-3</c:v>
                </c:pt>
                <c:pt idx="34">
                  <c:v>7.4901408176187012E-3</c:v>
                </c:pt>
                <c:pt idx="35">
                  <c:v>7.1251976871405326E-3</c:v>
                </c:pt>
                <c:pt idx="36">
                  <c:v>7.2717084201544321E-3</c:v>
                </c:pt>
                <c:pt idx="37">
                  <c:v>6.7192078896434531E-3</c:v>
                </c:pt>
                <c:pt idx="38">
                  <c:v>6.658495120141549E-3</c:v>
                </c:pt>
                <c:pt idx="39">
                  <c:v>6.8799600633325407E-3</c:v>
                </c:pt>
                <c:pt idx="40">
                  <c:v>6.7576483508071088E-3</c:v>
                </c:pt>
                <c:pt idx="41">
                  <c:v>7.2581326245364829E-3</c:v>
                </c:pt>
                <c:pt idx="42">
                  <c:v>7.2130194748728262E-3</c:v>
                </c:pt>
                <c:pt idx="43">
                  <c:v>7.1000201733178187E-3</c:v>
                </c:pt>
                <c:pt idx="44">
                  <c:v>7.0694527795165012E-3</c:v>
                </c:pt>
                <c:pt idx="45">
                  <c:v>7.2254852609032454E-3</c:v>
                </c:pt>
                <c:pt idx="46">
                  <c:v>7.489880890848722E-3</c:v>
                </c:pt>
                <c:pt idx="47">
                  <c:v>7.3445267562111515E-3</c:v>
                </c:pt>
                <c:pt idx="48">
                  <c:v>7.3074848362111406E-3</c:v>
                </c:pt>
                <c:pt idx="49">
                  <c:v>8.0422571659028944E-3</c:v>
                </c:pt>
                <c:pt idx="50">
                  <c:v>7.8585820686792474E-3</c:v>
                </c:pt>
                <c:pt idx="51">
                  <c:v>7.6868803646215232E-3</c:v>
                </c:pt>
                <c:pt idx="52">
                  <c:v>7.20769510597265E-3</c:v>
                </c:pt>
                <c:pt idx="53">
                  <c:v>7.3443321352829691E-3</c:v>
                </c:pt>
                <c:pt idx="54">
                  <c:v>7.4410715800035847E-3</c:v>
                </c:pt>
                <c:pt idx="55">
                  <c:v>7.6067870452122188E-3</c:v>
                </c:pt>
                <c:pt idx="56">
                  <c:v>8.1068340923469446E-3</c:v>
                </c:pt>
                <c:pt idx="57">
                  <c:v>7.6806712203819679E-3</c:v>
                </c:pt>
                <c:pt idx="58">
                  <c:v>7.6419246873156823E-3</c:v>
                </c:pt>
                <c:pt idx="59">
                  <c:v>8.0046059742918969E-3</c:v>
                </c:pt>
                <c:pt idx="60">
                  <c:v>8.1285386392950902E-3</c:v>
                </c:pt>
                <c:pt idx="61">
                  <c:v>7.1841896545288024E-3</c:v>
                </c:pt>
                <c:pt idx="62">
                  <c:v>7.5041849122580648E-3</c:v>
                </c:pt>
                <c:pt idx="63">
                  <c:v>7.5622996112299197E-3</c:v>
                </c:pt>
                <c:pt idx="64">
                  <c:v>7.5517916072196803E-3</c:v>
                </c:pt>
                <c:pt idx="65">
                  <c:v>7.6792299271280203E-3</c:v>
                </c:pt>
                <c:pt idx="66">
                  <c:v>8.5855816312829132E-3</c:v>
                </c:pt>
                <c:pt idx="67">
                  <c:v>8.5377553659630248E-3</c:v>
                </c:pt>
                <c:pt idx="68">
                  <c:v>8.4146977076298667E-3</c:v>
                </c:pt>
                <c:pt idx="69">
                  <c:v>8.2400975874074855E-3</c:v>
                </c:pt>
                <c:pt idx="70">
                  <c:v>7.9120690940073669E-3</c:v>
                </c:pt>
                <c:pt idx="71">
                  <c:v>8.0266505033682583E-3</c:v>
                </c:pt>
                <c:pt idx="72">
                  <c:v>8.0260699397744998E-3</c:v>
                </c:pt>
                <c:pt idx="73">
                  <c:v>8.0334717429759971E-3</c:v>
                </c:pt>
                <c:pt idx="74">
                  <c:v>8.1633833684321665E-3</c:v>
                </c:pt>
                <c:pt idx="75">
                  <c:v>8.1419975226621217E-3</c:v>
                </c:pt>
                <c:pt idx="76">
                  <c:v>7.6252088355339351E-3</c:v>
                </c:pt>
                <c:pt idx="77">
                  <c:v>7.2797930596578608E-3</c:v>
                </c:pt>
                <c:pt idx="78">
                  <c:v>7.2049317354142732E-3</c:v>
                </c:pt>
                <c:pt idx="79">
                  <c:v>7.07102234707705E-3</c:v>
                </c:pt>
                <c:pt idx="80">
                  <c:v>7.0912766781242578E-3</c:v>
                </c:pt>
                <c:pt idx="81">
                  <c:v>7.0462916500377186E-3</c:v>
                </c:pt>
                <c:pt idx="82">
                  <c:v>7.0950383175096597E-3</c:v>
                </c:pt>
                <c:pt idx="83">
                  <c:v>7.457390218736505E-3</c:v>
                </c:pt>
                <c:pt idx="84">
                  <c:v>7.9165529493013618E-3</c:v>
                </c:pt>
                <c:pt idx="85">
                  <c:v>8.1010749915856953E-3</c:v>
                </c:pt>
                <c:pt idx="86">
                  <c:v>7.9001924744568873E-3</c:v>
                </c:pt>
                <c:pt idx="87">
                  <c:v>7.9048176960268748E-3</c:v>
                </c:pt>
                <c:pt idx="88">
                  <c:v>8.8923435161094282E-3</c:v>
                </c:pt>
                <c:pt idx="89">
                  <c:v>8.2816018579970237E-3</c:v>
                </c:pt>
                <c:pt idx="90">
                  <c:v>7.8340089757710542E-3</c:v>
                </c:pt>
                <c:pt idx="91">
                  <c:v>7.9144801440811669E-3</c:v>
                </c:pt>
                <c:pt idx="92">
                  <c:v>8.0362069682832771E-3</c:v>
                </c:pt>
                <c:pt idx="93">
                  <c:v>7.7708480682718946E-3</c:v>
                </c:pt>
                <c:pt idx="94">
                  <c:v>8.4979362371652694E-3</c:v>
                </c:pt>
                <c:pt idx="95">
                  <c:v>8.0947072509314124E-3</c:v>
                </c:pt>
                <c:pt idx="96">
                  <c:v>9.1883745409990832E-3</c:v>
                </c:pt>
                <c:pt idx="97">
                  <c:v>8.5512358447843283E-3</c:v>
                </c:pt>
                <c:pt idx="98">
                  <c:v>7.6901539230061679E-3</c:v>
                </c:pt>
                <c:pt idx="99">
                  <c:v>8.077261267137377E-3</c:v>
                </c:pt>
                <c:pt idx="100">
                  <c:v>8.4981698142937295E-3</c:v>
                </c:pt>
                <c:pt idx="101">
                  <c:v>8.4919008624668758E-3</c:v>
                </c:pt>
                <c:pt idx="102">
                  <c:v>8.4850189782521308E-3</c:v>
                </c:pt>
                <c:pt idx="103">
                  <c:v>7.478023149208337E-3</c:v>
                </c:pt>
                <c:pt idx="104">
                  <c:v>7.8292040133111831E-3</c:v>
                </c:pt>
                <c:pt idx="105">
                  <c:v>7.9892541708845976E-3</c:v>
                </c:pt>
                <c:pt idx="106">
                  <c:v>7.9363923370104547E-3</c:v>
                </c:pt>
                <c:pt idx="107">
                  <c:v>8.1769437204357569E-3</c:v>
                </c:pt>
                <c:pt idx="108">
                  <c:v>8.1641298439608379E-3</c:v>
                </c:pt>
                <c:pt idx="109">
                  <c:v>8.5518398022038696E-3</c:v>
                </c:pt>
                <c:pt idx="110">
                  <c:v>8.0293143011900183E-3</c:v>
                </c:pt>
                <c:pt idx="111">
                  <c:v>8.1041033867608678E-3</c:v>
                </c:pt>
                <c:pt idx="112">
                  <c:v>8.0319655340809881E-3</c:v>
                </c:pt>
                <c:pt idx="113">
                  <c:v>8.0636260246161988E-3</c:v>
                </c:pt>
                <c:pt idx="114">
                  <c:v>7.7757732586009034E-3</c:v>
                </c:pt>
                <c:pt idx="115">
                  <c:v>8.0526800894239799E-3</c:v>
                </c:pt>
                <c:pt idx="116">
                  <c:v>8.2365169068809845E-3</c:v>
                </c:pt>
                <c:pt idx="117">
                  <c:v>9.4553182363928644E-3</c:v>
                </c:pt>
                <c:pt idx="118">
                  <c:v>8.1877978349762202E-3</c:v>
                </c:pt>
                <c:pt idx="119">
                  <c:v>8.5117984269634222E-3</c:v>
                </c:pt>
                <c:pt idx="120">
                  <c:v>9.220174249236433E-3</c:v>
                </c:pt>
                <c:pt idx="121">
                  <c:v>1.0960924385521105E-2</c:v>
                </c:pt>
                <c:pt idx="122">
                  <c:v>8.1640291019006508E-3</c:v>
                </c:pt>
                <c:pt idx="123">
                  <c:v>7.6849314836950301E-3</c:v>
                </c:pt>
                <c:pt idx="124">
                  <c:v>7.9254616102307981E-3</c:v>
                </c:pt>
                <c:pt idx="125">
                  <c:v>8.2191629378134522E-3</c:v>
                </c:pt>
                <c:pt idx="126">
                  <c:v>8.2201054733201783E-3</c:v>
                </c:pt>
                <c:pt idx="127">
                  <c:v>8.8133325858459899E-3</c:v>
                </c:pt>
                <c:pt idx="128">
                  <c:v>8.7783605807403645E-3</c:v>
                </c:pt>
                <c:pt idx="129">
                  <c:v>9.0313510734051586E-3</c:v>
                </c:pt>
                <c:pt idx="130">
                  <c:v>9.2678988491642581E-3</c:v>
                </c:pt>
                <c:pt idx="131">
                  <c:v>9.1167676283376922E-3</c:v>
                </c:pt>
                <c:pt idx="132">
                  <c:v>9.2402378054310102E-3</c:v>
                </c:pt>
                <c:pt idx="133">
                  <c:v>9.3762817036640144E-3</c:v>
                </c:pt>
                <c:pt idx="134">
                  <c:v>9.7553789323141897E-3</c:v>
                </c:pt>
                <c:pt idx="135">
                  <c:v>9.3516807874928238E-3</c:v>
                </c:pt>
                <c:pt idx="136">
                  <c:v>9.6052784155782438E-3</c:v>
                </c:pt>
                <c:pt idx="137">
                  <c:v>9.9121165647092554E-3</c:v>
                </c:pt>
                <c:pt idx="138">
                  <c:v>9.5661772654972478E-3</c:v>
                </c:pt>
                <c:pt idx="139">
                  <c:v>9.7227998748879631E-3</c:v>
                </c:pt>
                <c:pt idx="140">
                  <c:v>9.7252831877447966E-3</c:v>
                </c:pt>
                <c:pt idx="141">
                  <c:v>9.5535681909119426E-3</c:v>
                </c:pt>
                <c:pt idx="142">
                  <c:v>9.1142512898572219E-3</c:v>
                </c:pt>
                <c:pt idx="143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C-4FDC-B0AD-45518C180215}"/>
            </c:ext>
          </c:extLst>
        </c:ser>
        <c:ser>
          <c:idx val="1"/>
          <c:order val="1"/>
          <c:tx>
            <c:strRef>
              <c:f>Regression_eqn!$C$7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Regression_eqn!$A$8:$A$151</c:f>
              <c:numCache>
                <c:formatCode>m/d/yyyy</c:formatCode>
                <c:ptCount val="144"/>
                <c:pt idx="0">
                  <c:v>41131</c:v>
                </c:pt>
                <c:pt idx="1">
                  <c:v>41132</c:v>
                </c:pt>
                <c:pt idx="2">
                  <c:v>41133</c:v>
                </c:pt>
                <c:pt idx="3">
                  <c:v>41134</c:v>
                </c:pt>
                <c:pt idx="4">
                  <c:v>41135</c:v>
                </c:pt>
                <c:pt idx="5">
                  <c:v>41136</c:v>
                </c:pt>
                <c:pt idx="6">
                  <c:v>41137</c:v>
                </c:pt>
                <c:pt idx="7">
                  <c:v>41138</c:v>
                </c:pt>
                <c:pt idx="8">
                  <c:v>41139</c:v>
                </c:pt>
                <c:pt idx="9">
                  <c:v>41140</c:v>
                </c:pt>
                <c:pt idx="10">
                  <c:v>41141</c:v>
                </c:pt>
                <c:pt idx="11">
                  <c:v>41142</c:v>
                </c:pt>
                <c:pt idx="12">
                  <c:v>41143</c:v>
                </c:pt>
                <c:pt idx="13">
                  <c:v>41144</c:v>
                </c:pt>
                <c:pt idx="14">
                  <c:v>41145</c:v>
                </c:pt>
                <c:pt idx="15">
                  <c:v>41146</c:v>
                </c:pt>
                <c:pt idx="16">
                  <c:v>41147</c:v>
                </c:pt>
                <c:pt idx="17">
                  <c:v>41148</c:v>
                </c:pt>
                <c:pt idx="18">
                  <c:v>41149</c:v>
                </c:pt>
                <c:pt idx="19">
                  <c:v>41150</c:v>
                </c:pt>
                <c:pt idx="20">
                  <c:v>41151</c:v>
                </c:pt>
                <c:pt idx="21">
                  <c:v>41152</c:v>
                </c:pt>
                <c:pt idx="22">
                  <c:v>41153</c:v>
                </c:pt>
                <c:pt idx="23">
                  <c:v>41154</c:v>
                </c:pt>
                <c:pt idx="24">
                  <c:v>41155</c:v>
                </c:pt>
                <c:pt idx="25">
                  <c:v>41156</c:v>
                </c:pt>
                <c:pt idx="26">
                  <c:v>41157</c:v>
                </c:pt>
                <c:pt idx="27">
                  <c:v>41158</c:v>
                </c:pt>
                <c:pt idx="28">
                  <c:v>41159</c:v>
                </c:pt>
                <c:pt idx="29">
                  <c:v>41160</c:v>
                </c:pt>
                <c:pt idx="30">
                  <c:v>41161</c:v>
                </c:pt>
                <c:pt idx="31">
                  <c:v>41162</c:v>
                </c:pt>
                <c:pt idx="32">
                  <c:v>41163</c:v>
                </c:pt>
                <c:pt idx="33">
                  <c:v>41164</c:v>
                </c:pt>
                <c:pt idx="34">
                  <c:v>41165</c:v>
                </c:pt>
                <c:pt idx="35">
                  <c:v>41166</c:v>
                </c:pt>
                <c:pt idx="36">
                  <c:v>41167</c:v>
                </c:pt>
                <c:pt idx="37">
                  <c:v>41168</c:v>
                </c:pt>
                <c:pt idx="38">
                  <c:v>41169</c:v>
                </c:pt>
                <c:pt idx="39">
                  <c:v>41170</c:v>
                </c:pt>
                <c:pt idx="40">
                  <c:v>41171</c:v>
                </c:pt>
                <c:pt idx="41">
                  <c:v>41172</c:v>
                </c:pt>
                <c:pt idx="42">
                  <c:v>41173</c:v>
                </c:pt>
                <c:pt idx="43">
                  <c:v>41174</c:v>
                </c:pt>
                <c:pt idx="44">
                  <c:v>41175</c:v>
                </c:pt>
                <c:pt idx="45">
                  <c:v>41176</c:v>
                </c:pt>
                <c:pt idx="46">
                  <c:v>41177</c:v>
                </c:pt>
                <c:pt idx="47">
                  <c:v>41178</c:v>
                </c:pt>
                <c:pt idx="48">
                  <c:v>41179</c:v>
                </c:pt>
                <c:pt idx="49">
                  <c:v>41180</c:v>
                </c:pt>
                <c:pt idx="50">
                  <c:v>41181</c:v>
                </c:pt>
                <c:pt idx="51">
                  <c:v>41182</c:v>
                </c:pt>
                <c:pt idx="52">
                  <c:v>41183</c:v>
                </c:pt>
                <c:pt idx="53">
                  <c:v>41184</c:v>
                </c:pt>
                <c:pt idx="54">
                  <c:v>41185</c:v>
                </c:pt>
                <c:pt idx="55">
                  <c:v>41186</c:v>
                </c:pt>
                <c:pt idx="56">
                  <c:v>41187</c:v>
                </c:pt>
                <c:pt idx="57">
                  <c:v>41188</c:v>
                </c:pt>
                <c:pt idx="58">
                  <c:v>41189</c:v>
                </c:pt>
                <c:pt idx="59">
                  <c:v>41190</c:v>
                </c:pt>
                <c:pt idx="60">
                  <c:v>41191</c:v>
                </c:pt>
                <c:pt idx="61">
                  <c:v>41192</c:v>
                </c:pt>
                <c:pt idx="62">
                  <c:v>41193</c:v>
                </c:pt>
                <c:pt idx="63">
                  <c:v>41194</c:v>
                </c:pt>
                <c:pt idx="64">
                  <c:v>41195</c:v>
                </c:pt>
                <c:pt idx="65">
                  <c:v>41196</c:v>
                </c:pt>
                <c:pt idx="66">
                  <c:v>41197</c:v>
                </c:pt>
                <c:pt idx="67">
                  <c:v>41198</c:v>
                </c:pt>
                <c:pt idx="68">
                  <c:v>41199</c:v>
                </c:pt>
                <c:pt idx="69">
                  <c:v>41200</c:v>
                </c:pt>
                <c:pt idx="70">
                  <c:v>41201</c:v>
                </c:pt>
                <c:pt idx="71">
                  <c:v>41202</c:v>
                </c:pt>
                <c:pt idx="72">
                  <c:v>41203</c:v>
                </c:pt>
                <c:pt idx="73">
                  <c:v>41204</c:v>
                </c:pt>
                <c:pt idx="74">
                  <c:v>41205</c:v>
                </c:pt>
                <c:pt idx="75">
                  <c:v>41206</c:v>
                </c:pt>
                <c:pt idx="76">
                  <c:v>41207</c:v>
                </c:pt>
                <c:pt idx="77">
                  <c:v>41208</c:v>
                </c:pt>
                <c:pt idx="78">
                  <c:v>41209</c:v>
                </c:pt>
                <c:pt idx="79">
                  <c:v>41210</c:v>
                </c:pt>
                <c:pt idx="80">
                  <c:v>41211</c:v>
                </c:pt>
                <c:pt idx="81">
                  <c:v>41212</c:v>
                </c:pt>
                <c:pt idx="82">
                  <c:v>41213</c:v>
                </c:pt>
                <c:pt idx="83">
                  <c:v>41214</c:v>
                </c:pt>
                <c:pt idx="84">
                  <c:v>41215</c:v>
                </c:pt>
                <c:pt idx="85">
                  <c:v>41216</c:v>
                </c:pt>
                <c:pt idx="86">
                  <c:v>41217</c:v>
                </c:pt>
                <c:pt idx="87">
                  <c:v>41218</c:v>
                </c:pt>
                <c:pt idx="88">
                  <c:v>41219</c:v>
                </c:pt>
                <c:pt idx="89">
                  <c:v>41220</c:v>
                </c:pt>
                <c:pt idx="90">
                  <c:v>41221</c:v>
                </c:pt>
                <c:pt idx="91">
                  <c:v>41222</c:v>
                </c:pt>
                <c:pt idx="92">
                  <c:v>41223</c:v>
                </c:pt>
                <c:pt idx="93">
                  <c:v>41224</c:v>
                </c:pt>
                <c:pt idx="94">
                  <c:v>41225</c:v>
                </c:pt>
                <c:pt idx="95">
                  <c:v>41226</c:v>
                </c:pt>
                <c:pt idx="96">
                  <c:v>41227</c:v>
                </c:pt>
                <c:pt idx="97">
                  <c:v>41228</c:v>
                </c:pt>
                <c:pt idx="98">
                  <c:v>41229</c:v>
                </c:pt>
                <c:pt idx="99">
                  <c:v>41230</c:v>
                </c:pt>
                <c:pt idx="100">
                  <c:v>41231</c:v>
                </c:pt>
                <c:pt idx="101">
                  <c:v>41232</c:v>
                </c:pt>
                <c:pt idx="102">
                  <c:v>41233</c:v>
                </c:pt>
                <c:pt idx="103">
                  <c:v>41234</c:v>
                </c:pt>
                <c:pt idx="104">
                  <c:v>41235</c:v>
                </c:pt>
                <c:pt idx="105">
                  <c:v>41236</c:v>
                </c:pt>
                <c:pt idx="106">
                  <c:v>41237</c:v>
                </c:pt>
                <c:pt idx="107">
                  <c:v>41238</c:v>
                </c:pt>
                <c:pt idx="108">
                  <c:v>41239</c:v>
                </c:pt>
                <c:pt idx="109">
                  <c:v>41240</c:v>
                </c:pt>
                <c:pt idx="110">
                  <c:v>41241</c:v>
                </c:pt>
                <c:pt idx="111">
                  <c:v>41242</c:v>
                </c:pt>
                <c:pt idx="112">
                  <c:v>41243</c:v>
                </c:pt>
                <c:pt idx="113">
                  <c:v>41244</c:v>
                </c:pt>
                <c:pt idx="114">
                  <c:v>41245</c:v>
                </c:pt>
                <c:pt idx="115">
                  <c:v>41246</c:v>
                </c:pt>
                <c:pt idx="116">
                  <c:v>41247</c:v>
                </c:pt>
                <c:pt idx="117">
                  <c:v>41248</c:v>
                </c:pt>
                <c:pt idx="118">
                  <c:v>41249</c:v>
                </c:pt>
                <c:pt idx="119">
                  <c:v>41250</c:v>
                </c:pt>
                <c:pt idx="120">
                  <c:v>41251</c:v>
                </c:pt>
                <c:pt idx="121">
                  <c:v>41252</c:v>
                </c:pt>
                <c:pt idx="122">
                  <c:v>41253</c:v>
                </c:pt>
                <c:pt idx="123">
                  <c:v>41254</c:v>
                </c:pt>
                <c:pt idx="124">
                  <c:v>41255</c:v>
                </c:pt>
                <c:pt idx="125">
                  <c:v>41256</c:v>
                </c:pt>
                <c:pt idx="126">
                  <c:v>41257</c:v>
                </c:pt>
                <c:pt idx="127">
                  <c:v>41258</c:v>
                </c:pt>
                <c:pt idx="128">
                  <c:v>41259</c:v>
                </c:pt>
                <c:pt idx="129">
                  <c:v>41260</c:v>
                </c:pt>
                <c:pt idx="130">
                  <c:v>41261</c:v>
                </c:pt>
                <c:pt idx="131">
                  <c:v>41262</c:v>
                </c:pt>
                <c:pt idx="132">
                  <c:v>41263</c:v>
                </c:pt>
                <c:pt idx="133">
                  <c:v>41264</c:v>
                </c:pt>
                <c:pt idx="134">
                  <c:v>41265</c:v>
                </c:pt>
                <c:pt idx="135">
                  <c:v>41266</c:v>
                </c:pt>
                <c:pt idx="136">
                  <c:v>41267</c:v>
                </c:pt>
                <c:pt idx="137">
                  <c:v>41268</c:v>
                </c:pt>
                <c:pt idx="138">
                  <c:v>41269</c:v>
                </c:pt>
                <c:pt idx="139">
                  <c:v>41270</c:v>
                </c:pt>
                <c:pt idx="140">
                  <c:v>41271</c:v>
                </c:pt>
                <c:pt idx="141">
                  <c:v>41272</c:v>
                </c:pt>
                <c:pt idx="142">
                  <c:v>41273</c:v>
                </c:pt>
                <c:pt idx="143">
                  <c:v>41274</c:v>
                </c:pt>
              </c:numCache>
            </c:numRef>
          </c:cat>
          <c:val>
            <c:numRef>
              <c:f>Regression_eqn!$C$8:$C$151</c:f>
              <c:numCache>
                <c:formatCode>General</c:formatCode>
                <c:ptCount val="144"/>
                <c:pt idx="0">
                  <c:v>4.2685423921048201E-3</c:v>
                </c:pt>
                <c:pt idx="1">
                  <c:v>4.3526656737123397E-3</c:v>
                </c:pt>
                <c:pt idx="2">
                  <c:v>4.65392298206279E-3</c:v>
                </c:pt>
                <c:pt idx="3">
                  <c:v>4.9277947208908896E-3</c:v>
                </c:pt>
                <c:pt idx="4">
                  <c:v>4.98844937042155E-3</c:v>
                </c:pt>
                <c:pt idx="5">
                  <c:v>5.4154288517183104E-3</c:v>
                </c:pt>
                <c:pt idx="6">
                  <c:v>5.9855074702656304E-3</c:v>
                </c:pt>
                <c:pt idx="7">
                  <c:v>5.9352353153742004E-3</c:v>
                </c:pt>
                <c:pt idx="8">
                  <c:v>5.7454333812348201E-3</c:v>
                </c:pt>
                <c:pt idx="9">
                  <c:v>5.3544620097152598E-3</c:v>
                </c:pt>
                <c:pt idx="10">
                  <c:v>5.5582963343718097E-3</c:v>
                </c:pt>
                <c:pt idx="11">
                  <c:v>5.6421866701100703E-3</c:v>
                </c:pt>
                <c:pt idx="12">
                  <c:v>5.99856572556053E-3</c:v>
                </c:pt>
                <c:pt idx="13">
                  <c:v>6.2295350604935004E-3</c:v>
                </c:pt>
                <c:pt idx="14">
                  <c:v>6.3440300222496601E-3</c:v>
                </c:pt>
                <c:pt idx="15">
                  <c:v>6.5025319392151299E-3</c:v>
                </c:pt>
                <c:pt idx="16">
                  <c:v>6.2631886474412797E-3</c:v>
                </c:pt>
                <c:pt idx="17">
                  <c:v>6.2730788856957204E-3</c:v>
                </c:pt>
                <c:pt idx="18">
                  <c:v>6.3909636998870003E-3</c:v>
                </c:pt>
                <c:pt idx="19">
                  <c:v>6.7696434763206796E-3</c:v>
                </c:pt>
                <c:pt idx="20">
                  <c:v>6.9255283312663202E-3</c:v>
                </c:pt>
                <c:pt idx="21">
                  <c:v>6.8878385575366803E-3</c:v>
                </c:pt>
                <c:pt idx="22">
                  <c:v>6.9841667649747398E-3</c:v>
                </c:pt>
                <c:pt idx="23">
                  <c:v>7.0075585486755604E-3</c:v>
                </c:pt>
                <c:pt idx="24">
                  <c:v>6.60750092009615E-3</c:v>
                </c:pt>
                <c:pt idx="25">
                  <c:v>6.5574052769460404E-3</c:v>
                </c:pt>
                <c:pt idx="26">
                  <c:v>6.6075472959040201E-3</c:v>
                </c:pt>
                <c:pt idx="27">
                  <c:v>7.0299820044295597E-3</c:v>
                </c:pt>
                <c:pt idx="28">
                  <c:v>7.1851800055016497E-3</c:v>
                </c:pt>
                <c:pt idx="29">
                  <c:v>7.3558233488158903E-3</c:v>
                </c:pt>
                <c:pt idx="30">
                  <c:v>7.2303636786314202E-3</c:v>
                </c:pt>
                <c:pt idx="31">
                  <c:v>7.0929937433867303E-3</c:v>
                </c:pt>
                <c:pt idx="32">
                  <c:v>7.2794366064268803E-3</c:v>
                </c:pt>
                <c:pt idx="33">
                  <c:v>7.37483352380317E-3</c:v>
                </c:pt>
                <c:pt idx="34">
                  <c:v>7.4448133183594402E-3</c:v>
                </c:pt>
                <c:pt idx="35">
                  <c:v>7.1758101033786202E-3</c:v>
                </c:pt>
                <c:pt idx="36">
                  <c:v>7.2947901185174604E-3</c:v>
                </c:pt>
                <c:pt idx="37">
                  <c:v>6.8463525619432098E-3</c:v>
                </c:pt>
                <c:pt idx="38">
                  <c:v>6.79743673862472E-3</c:v>
                </c:pt>
                <c:pt idx="39">
                  <c:v>6.9970416669173701E-3</c:v>
                </c:pt>
                <c:pt idx="40">
                  <c:v>6.8969715045171199E-3</c:v>
                </c:pt>
                <c:pt idx="41">
                  <c:v>7.3121646180319003E-3</c:v>
                </c:pt>
                <c:pt idx="42">
                  <c:v>7.2831410514197902E-3</c:v>
                </c:pt>
                <c:pt idx="43">
                  <c:v>7.2001703725264599E-3</c:v>
                </c:pt>
                <c:pt idx="44">
                  <c:v>7.1813036924326303E-3</c:v>
                </c:pt>
                <c:pt idx="45">
                  <c:v>7.3093871749249596E-3</c:v>
                </c:pt>
                <c:pt idx="46">
                  <c:v>7.5109525826631404E-3</c:v>
                </c:pt>
                <c:pt idx="47">
                  <c:v>7.4104834322601502E-3</c:v>
                </c:pt>
                <c:pt idx="48">
                  <c:v>7.3883977321384398E-3</c:v>
                </c:pt>
                <c:pt idx="49">
                  <c:v>7.8957902505559906E-3</c:v>
                </c:pt>
                <c:pt idx="50">
                  <c:v>7.7845917467428303E-3</c:v>
                </c:pt>
                <c:pt idx="51">
                  <c:v>7.6760057123393998E-3</c:v>
                </c:pt>
                <c:pt idx="52">
                  <c:v>7.3342448434005102E-3</c:v>
                </c:pt>
                <c:pt idx="53">
                  <c:v>7.4432955773838204E-3</c:v>
                </c:pt>
                <c:pt idx="54">
                  <c:v>7.5198236982180998E-3</c:v>
                </c:pt>
                <c:pt idx="55">
                  <c:v>7.6428263215545201E-3</c:v>
                </c:pt>
                <c:pt idx="56">
                  <c:v>7.9737604494411005E-3</c:v>
                </c:pt>
                <c:pt idx="57">
                  <c:v>7.7045318608040996E-3</c:v>
                </c:pt>
                <c:pt idx="58">
                  <c:v>7.6835923161133399E-3</c:v>
                </c:pt>
                <c:pt idx="59">
                  <c:v>7.9270600079968997E-3</c:v>
                </c:pt>
                <c:pt idx="60">
                  <c:v>8.0090349943507302E-3</c:v>
                </c:pt>
                <c:pt idx="61">
                  <c:v>7.3652105896692896E-3</c:v>
                </c:pt>
                <c:pt idx="62">
                  <c:v>7.6088715437561197E-3</c:v>
                </c:pt>
                <c:pt idx="63">
                  <c:v>7.6554314459991299E-3</c:v>
                </c:pt>
                <c:pt idx="64">
                  <c:v>7.6535525949441496E-3</c:v>
                </c:pt>
                <c:pt idx="65">
                  <c:v>7.7472704380382798E-3</c:v>
                </c:pt>
                <c:pt idx="66">
                  <c:v>8.3046505315963297E-3</c:v>
                </c:pt>
                <c:pt idx="67">
                  <c:v>8.2839165960682699E-3</c:v>
                </c:pt>
                <c:pt idx="68">
                  <c:v>8.2207257574131096E-3</c:v>
                </c:pt>
                <c:pt idx="69">
                  <c:v>8.1252533772812E-3</c:v>
                </c:pt>
                <c:pt idx="70">
                  <c:v>7.9288862970488105E-3</c:v>
                </c:pt>
                <c:pt idx="71">
                  <c:v>8.0069123207186701E-3</c:v>
                </c:pt>
                <c:pt idx="72">
                  <c:v>8.0121456063842397E-3</c:v>
                </c:pt>
                <c:pt idx="73">
                  <c:v>8.0223853547842401E-3</c:v>
                </c:pt>
                <c:pt idx="74">
                  <c:v>8.1075303825226906E-3</c:v>
                </c:pt>
                <c:pt idx="75">
                  <c:v>8.1002423609985198E-3</c:v>
                </c:pt>
                <c:pt idx="76">
                  <c:v>7.77160505496979E-3</c:v>
                </c:pt>
                <c:pt idx="77">
                  <c:v>7.52733010338341E-3</c:v>
                </c:pt>
                <c:pt idx="78">
                  <c:v>7.4755149040789497E-3</c:v>
                </c:pt>
                <c:pt idx="79">
                  <c:v>7.3754131901128802E-3</c:v>
                </c:pt>
                <c:pt idx="80">
                  <c:v>7.3970477478836304E-3</c:v>
                </c:pt>
                <c:pt idx="81">
                  <c:v>7.3665348993215201E-3</c:v>
                </c:pt>
                <c:pt idx="82">
                  <c:v>7.4112413832891199E-3</c:v>
                </c:pt>
                <c:pt idx="83">
                  <c:v>7.6914633585174596E-3</c:v>
                </c:pt>
                <c:pt idx="84">
                  <c:v>8.00898499303394E-3</c:v>
                </c:pt>
                <c:pt idx="85">
                  <c:v>8.1298412029410707E-3</c:v>
                </c:pt>
                <c:pt idx="86">
                  <c:v>8.0092286661996408E-3</c:v>
                </c:pt>
                <c:pt idx="87">
                  <c:v>8.0171591172561105E-3</c:v>
                </c:pt>
                <c:pt idx="88">
                  <c:v>8.5858923046307906E-3</c:v>
                </c:pt>
                <c:pt idx="89">
                  <c:v>8.2577661840540495E-3</c:v>
                </c:pt>
                <c:pt idx="90">
                  <c:v>7.9853326902791007E-3</c:v>
                </c:pt>
                <c:pt idx="91">
                  <c:v>8.0429026845148608E-3</c:v>
                </c:pt>
                <c:pt idx="92">
                  <c:v>8.1251469236919699E-3</c:v>
                </c:pt>
                <c:pt idx="93">
                  <c:v>7.9600710572118507E-3</c:v>
                </c:pt>
                <c:pt idx="94">
                  <c:v>8.4072575783403596E-3</c:v>
                </c:pt>
                <c:pt idx="95">
                  <c:v>8.1771990514953301E-3</c:v>
                </c:pt>
                <c:pt idx="96">
                  <c:v>8.7729497316608798E-3</c:v>
                </c:pt>
                <c:pt idx="97">
                  <c:v>8.4528790071243098E-3</c:v>
                </c:pt>
                <c:pt idx="98">
                  <c:v>7.9327076017623194E-3</c:v>
                </c:pt>
                <c:pt idx="99">
                  <c:v>8.1876152836113901E-3</c:v>
                </c:pt>
                <c:pt idx="100">
                  <c:v>8.4379151643771393E-3</c:v>
                </c:pt>
                <c:pt idx="101">
                  <c:v>8.4383676082972897E-3</c:v>
                </c:pt>
                <c:pt idx="102">
                  <c:v>8.4388755103312896E-3</c:v>
                </c:pt>
                <c:pt idx="103">
                  <c:v>7.8074415622745898E-3</c:v>
                </c:pt>
                <c:pt idx="104">
                  <c:v>8.0537403892430703E-3</c:v>
                </c:pt>
                <c:pt idx="105">
                  <c:v>8.1619844187615694E-3</c:v>
                </c:pt>
                <c:pt idx="106">
                  <c:v>8.1340719574170307E-3</c:v>
                </c:pt>
                <c:pt idx="107">
                  <c:v>8.2884119451881299E-3</c:v>
                </c:pt>
                <c:pt idx="108">
                  <c:v>8.2862708154166406E-3</c:v>
                </c:pt>
                <c:pt idx="109">
                  <c:v>8.5146957872094305E-3</c:v>
                </c:pt>
                <c:pt idx="110">
                  <c:v>8.2147415878342303E-3</c:v>
                </c:pt>
                <c:pt idx="111">
                  <c:v>8.2664062884818604E-3</c:v>
                </c:pt>
                <c:pt idx="112">
                  <c:v>8.2274913207161498E-3</c:v>
                </c:pt>
                <c:pt idx="113">
                  <c:v>8.2526400506926102E-3</c:v>
                </c:pt>
                <c:pt idx="114">
                  <c:v>8.07375826898429E-3</c:v>
                </c:pt>
                <c:pt idx="115">
                  <c:v>8.2566930040120692E-3</c:v>
                </c:pt>
                <c:pt idx="116">
                  <c:v>8.3733695729454605E-3</c:v>
                </c:pt>
                <c:pt idx="117">
                  <c:v>9.0064497082629393E-3</c:v>
                </c:pt>
                <c:pt idx="118">
                  <c:v>8.3540117134651704E-3</c:v>
                </c:pt>
                <c:pt idx="119">
                  <c:v>8.5456214611886495E-3</c:v>
                </c:pt>
                <c:pt idx="120">
                  <c:v>8.9129543037187002E-3</c:v>
                </c:pt>
                <c:pt idx="121">
                  <c:v>9.6088175461855798E-3</c:v>
                </c:pt>
                <c:pt idx="122">
                  <c:v>8.3596732466698302E-3</c:v>
                </c:pt>
                <c:pt idx="123">
                  <c:v>8.0585857111831194E-3</c:v>
                </c:pt>
                <c:pt idx="124">
                  <c:v>8.2220318811435308E-3</c:v>
                </c:pt>
                <c:pt idx="125">
                  <c:v>8.4083980290197997E-3</c:v>
                </c:pt>
                <c:pt idx="126">
                  <c:v>8.4139543478981803E-3</c:v>
                </c:pt>
                <c:pt idx="127">
                  <c:v>8.7472388872899196E-3</c:v>
                </c:pt>
                <c:pt idx="128">
                  <c:v>8.7337929526776093E-3</c:v>
                </c:pt>
                <c:pt idx="129">
                  <c:v>8.8665536133268209E-3</c:v>
                </c:pt>
                <c:pt idx="130">
                  <c:v>8.9846715408450403E-3</c:v>
                </c:pt>
                <c:pt idx="131">
                  <c:v>8.9176066445882801E-3</c:v>
                </c:pt>
                <c:pt idx="132">
                  <c:v>8.9811741234264199E-3</c:v>
                </c:pt>
                <c:pt idx="133">
                  <c:v>9.0489239651904505E-3</c:v>
                </c:pt>
                <c:pt idx="134">
                  <c:v>9.2198078268478506E-3</c:v>
                </c:pt>
                <c:pt idx="135">
                  <c:v>9.04690076172621E-3</c:v>
                </c:pt>
                <c:pt idx="136">
                  <c:v>9.1649612051698404E-3</c:v>
                </c:pt>
                <c:pt idx="137">
                  <c:v>9.2991243442536106E-3</c:v>
                </c:pt>
                <c:pt idx="138">
                  <c:v>9.1582890720646303E-3</c:v>
                </c:pt>
                <c:pt idx="139">
                  <c:v>9.2315098942971699E-3</c:v>
                </c:pt>
                <c:pt idx="140">
                  <c:v>9.2381394223774692E-3</c:v>
                </c:pt>
                <c:pt idx="141">
                  <c:v>9.1694260016138007E-3</c:v>
                </c:pt>
                <c:pt idx="142">
                  <c:v>8.9724037623470192E-3</c:v>
                </c:pt>
                <c:pt idx="143">
                  <c:v>8.9833411816541697E-3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C-4FDC-B0AD-45518C18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31480"/>
        <c:axId val="513632792"/>
      </c:lineChart>
      <c:dateAx>
        <c:axId val="513631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2792"/>
        <c:crosses val="autoZero"/>
        <c:auto val="1"/>
        <c:lblOffset val="100"/>
        <c:baseTimeUnit val="days"/>
      </c:dateAx>
      <c:valAx>
        <c:axId val="5136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Forecast!$A$146:$A$175</c:f>
              <c:numCache>
                <c:formatCode>m/d/yyyy</c:formatCode>
                <c:ptCount val="3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</c:numCache>
            </c:numRef>
          </c:cat>
          <c:val>
            <c:numRef>
              <c:f>Forecast!$B$146:$B$175</c:f>
              <c:numCache>
                <c:formatCode>General</c:formatCode>
                <c:ptCount val="30"/>
                <c:pt idx="0">
                  <c:v>9.0755521363877299E-3</c:v>
                </c:pt>
                <c:pt idx="1">
                  <c:v>9.1427160202664191E-3</c:v>
                </c:pt>
                <c:pt idx="2">
                  <c:v>9.1950903536645E-3</c:v>
                </c:pt>
                <c:pt idx="3">
                  <c:v>9.2387596648540599E-3</c:v>
                </c:pt>
                <c:pt idx="4">
                  <c:v>9.2772850405556592E-3</c:v>
                </c:pt>
                <c:pt idx="5">
                  <c:v>9.3127842119214103E-3</c:v>
                </c:pt>
                <c:pt idx="6">
                  <c:v>9.3464932893507092E-3</c:v>
                </c:pt>
                <c:pt idx="7">
                  <c:v>9.3791499657596596E-3</c:v>
                </c:pt>
                <c:pt idx="8">
                  <c:v>9.4111832206342904E-3</c:v>
                </c:pt>
                <c:pt idx="9">
                  <c:v>9.4428503152262297E-3</c:v>
                </c:pt>
                <c:pt idx="10">
                  <c:v>9.4743000749060308E-3</c:v>
                </c:pt>
                <c:pt idx="11">
                  <c:v>9.5056223558312898E-3</c:v>
                </c:pt>
                <c:pt idx="12">
                  <c:v>9.5368687658743106E-3</c:v>
                </c:pt>
                <c:pt idx="13">
                  <c:v>9.5680707564410397E-3</c:v>
                </c:pt>
                <c:pt idx="14">
                  <c:v>9.5992462114628894E-3</c:v>
                </c:pt>
                <c:pt idx="15">
                  <c:v>9.6304061711709899E-3</c:v>
                </c:pt>
                <c:pt idx="16">
                  <c:v>9.6615568269439005E-3</c:v>
                </c:pt>
                <c:pt idx="17">
                  <c:v>9.6927020691984292E-3</c:v>
                </c:pt>
                <c:pt idx="18">
                  <c:v>9.7238440383584004E-3</c:v>
                </c:pt>
                <c:pt idx="19">
                  <c:v>9.7549841124633004E-3</c:v>
                </c:pt>
                <c:pt idx="20">
                  <c:v>9.7861230299702995E-3</c:v>
                </c:pt>
                <c:pt idx="21">
                  <c:v>9.8172612823564705E-3</c:v>
                </c:pt>
                <c:pt idx="22">
                  <c:v>9.8483991236384405E-3</c:v>
                </c:pt>
                <c:pt idx="23">
                  <c:v>9.8795367306770705E-3</c:v>
                </c:pt>
                <c:pt idx="24">
                  <c:v>9.9106741904721098E-3</c:v>
                </c:pt>
                <c:pt idx="25">
                  <c:v>9.9418115674028296E-3</c:v>
                </c:pt>
                <c:pt idx="26">
                  <c:v>9.9729488910771102E-3</c:v>
                </c:pt>
                <c:pt idx="27">
                  <c:v>1.0004086185269399E-2</c:v>
                </c:pt>
                <c:pt idx="28">
                  <c:v>1.00352234599609E-2</c:v>
                </c:pt>
                <c:pt idx="29">
                  <c:v>1.00663607240864E-2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26E-BFBF-CBC34555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28152"/>
        <c:axId val="518927496"/>
      </c:lineChart>
      <c:dateAx>
        <c:axId val="518928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7496"/>
        <c:crosses val="autoZero"/>
        <c:auto val="1"/>
        <c:lblOffset val="100"/>
        <c:baseTimeUnit val="days"/>
      </c:dateAx>
      <c:valAx>
        <c:axId val="5189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986630172052217E-2"/>
          <c:y val="0.16245370370370371"/>
          <c:w val="0.89816774550627632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Forecast!$E$1</c:f>
              <c:strCache>
                <c:ptCount val="1"/>
                <c:pt idx="0">
                  <c:v>Fouling Resistance</c:v>
                </c:pt>
              </c:strCache>
            </c:strRef>
          </c:tx>
          <c:marker>
            <c:symbol val="none"/>
          </c:marker>
          <c:cat>
            <c:numRef>
              <c:f>Forecast!$D$2:$D$175</c:f>
              <c:numCache>
                <c:formatCode>m/d/yyyy</c:formatCode>
                <c:ptCount val="174"/>
                <c:pt idx="0">
                  <c:v>41131</c:v>
                </c:pt>
                <c:pt idx="1">
                  <c:v>41132</c:v>
                </c:pt>
                <c:pt idx="2">
                  <c:v>41133</c:v>
                </c:pt>
                <c:pt idx="3">
                  <c:v>41134</c:v>
                </c:pt>
                <c:pt idx="4">
                  <c:v>41135</c:v>
                </c:pt>
                <c:pt idx="5">
                  <c:v>41136</c:v>
                </c:pt>
                <c:pt idx="6">
                  <c:v>41137</c:v>
                </c:pt>
                <c:pt idx="7">
                  <c:v>41138</c:v>
                </c:pt>
                <c:pt idx="8">
                  <c:v>41139</c:v>
                </c:pt>
                <c:pt idx="9">
                  <c:v>41140</c:v>
                </c:pt>
                <c:pt idx="10">
                  <c:v>41141</c:v>
                </c:pt>
                <c:pt idx="11">
                  <c:v>41142</c:v>
                </c:pt>
                <c:pt idx="12">
                  <c:v>41143</c:v>
                </c:pt>
                <c:pt idx="13">
                  <c:v>41144</c:v>
                </c:pt>
                <c:pt idx="14">
                  <c:v>41145</c:v>
                </c:pt>
                <c:pt idx="15">
                  <c:v>41146</c:v>
                </c:pt>
                <c:pt idx="16">
                  <c:v>41147</c:v>
                </c:pt>
                <c:pt idx="17">
                  <c:v>41148</c:v>
                </c:pt>
                <c:pt idx="18">
                  <c:v>41149</c:v>
                </c:pt>
                <c:pt idx="19">
                  <c:v>41150</c:v>
                </c:pt>
                <c:pt idx="20">
                  <c:v>41151</c:v>
                </c:pt>
                <c:pt idx="21">
                  <c:v>41152</c:v>
                </c:pt>
                <c:pt idx="22">
                  <c:v>41153</c:v>
                </c:pt>
                <c:pt idx="23">
                  <c:v>41154</c:v>
                </c:pt>
                <c:pt idx="24">
                  <c:v>41155</c:v>
                </c:pt>
                <c:pt idx="25">
                  <c:v>41156</c:v>
                </c:pt>
                <c:pt idx="26">
                  <c:v>41157</c:v>
                </c:pt>
                <c:pt idx="27">
                  <c:v>41158</c:v>
                </c:pt>
                <c:pt idx="28">
                  <c:v>41159</c:v>
                </c:pt>
                <c:pt idx="29">
                  <c:v>41160</c:v>
                </c:pt>
                <c:pt idx="30">
                  <c:v>41161</c:v>
                </c:pt>
                <c:pt idx="31">
                  <c:v>41162</c:v>
                </c:pt>
                <c:pt idx="32">
                  <c:v>41163</c:v>
                </c:pt>
                <c:pt idx="33">
                  <c:v>41164</c:v>
                </c:pt>
                <c:pt idx="34">
                  <c:v>41165</c:v>
                </c:pt>
                <c:pt idx="35">
                  <c:v>41166</c:v>
                </c:pt>
                <c:pt idx="36">
                  <c:v>41167</c:v>
                </c:pt>
                <c:pt idx="37">
                  <c:v>41168</c:v>
                </c:pt>
                <c:pt idx="38">
                  <c:v>41169</c:v>
                </c:pt>
                <c:pt idx="39">
                  <c:v>41170</c:v>
                </c:pt>
                <c:pt idx="40">
                  <c:v>41171</c:v>
                </c:pt>
                <c:pt idx="41">
                  <c:v>41172</c:v>
                </c:pt>
                <c:pt idx="42">
                  <c:v>41173</c:v>
                </c:pt>
                <c:pt idx="43">
                  <c:v>41174</c:v>
                </c:pt>
                <c:pt idx="44">
                  <c:v>41175</c:v>
                </c:pt>
                <c:pt idx="45">
                  <c:v>41176</c:v>
                </c:pt>
                <c:pt idx="46">
                  <c:v>41177</c:v>
                </c:pt>
                <c:pt idx="47">
                  <c:v>41178</c:v>
                </c:pt>
                <c:pt idx="48">
                  <c:v>41179</c:v>
                </c:pt>
                <c:pt idx="49">
                  <c:v>41180</c:v>
                </c:pt>
                <c:pt idx="50">
                  <c:v>41181</c:v>
                </c:pt>
                <c:pt idx="51">
                  <c:v>41182</c:v>
                </c:pt>
                <c:pt idx="52">
                  <c:v>41183</c:v>
                </c:pt>
                <c:pt idx="53">
                  <c:v>41184</c:v>
                </c:pt>
                <c:pt idx="54">
                  <c:v>41185</c:v>
                </c:pt>
                <c:pt idx="55">
                  <c:v>41186</c:v>
                </c:pt>
                <c:pt idx="56">
                  <c:v>41187</c:v>
                </c:pt>
                <c:pt idx="57">
                  <c:v>41188</c:v>
                </c:pt>
                <c:pt idx="58">
                  <c:v>41189</c:v>
                </c:pt>
                <c:pt idx="59">
                  <c:v>41190</c:v>
                </c:pt>
                <c:pt idx="60">
                  <c:v>41191</c:v>
                </c:pt>
                <c:pt idx="61">
                  <c:v>41192</c:v>
                </c:pt>
                <c:pt idx="62">
                  <c:v>41193</c:v>
                </c:pt>
                <c:pt idx="63">
                  <c:v>41194</c:v>
                </c:pt>
                <c:pt idx="64">
                  <c:v>41195</c:v>
                </c:pt>
                <c:pt idx="65">
                  <c:v>41196</c:v>
                </c:pt>
                <c:pt idx="66">
                  <c:v>41197</c:v>
                </c:pt>
                <c:pt idx="67">
                  <c:v>41198</c:v>
                </c:pt>
                <c:pt idx="68">
                  <c:v>41199</c:v>
                </c:pt>
                <c:pt idx="69">
                  <c:v>41200</c:v>
                </c:pt>
                <c:pt idx="70">
                  <c:v>41201</c:v>
                </c:pt>
                <c:pt idx="71">
                  <c:v>41202</c:v>
                </c:pt>
                <c:pt idx="72">
                  <c:v>41203</c:v>
                </c:pt>
                <c:pt idx="73">
                  <c:v>41204</c:v>
                </c:pt>
                <c:pt idx="74">
                  <c:v>41205</c:v>
                </c:pt>
                <c:pt idx="75">
                  <c:v>41206</c:v>
                </c:pt>
                <c:pt idx="76">
                  <c:v>41207</c:v>
                </c:pt>
                <c:pt idx="77">
                  <c:v>41208</c:v>
                </c:pt>
                <c:pt idx="78">
                  <c:v>41209</c:v>
                </c:pt>
                <c:pt idx="79">
                  <c:v>41210</c:v>
                </c:pt>
                <c:pt idx="80">
                  <c:v>41211</c:v>
                </c:pt>
                <c:pt idx="81">
                  <c:v>41212</c:v>
                </c:pt>
                <c:pt idx="82">
                  <c:v>41213</c:v>
                </c:pt>
                <c:pt idx="83">
                  <c:v>41214</c:v>
                </c:pt>
                <c:pt idx="84">
                  <c:v>41215</c:v>
                </c:pt>
                <c:pt idx="85">
                  <c:v>41216</c:v>
                </c:pt>
                <c:pt idx="86">
                  <c:v>41217</c:v>
                </c:pt>
                <c:pt idx="87">
                  <c:v>41218</c:v>
                </c:pt>
                <c:pt idx="88">
                  <c:v>41219</c:v>
                </c:pt>
                <c:pt idx="89">
                  <c:v>41220</c:v>
                </c:pt>
                <c:pt idx="90">
                  <c:v>41221</c:v>
                </c:pt>
                <c:pt idx="91">
                  <c:v>41222</c:v>
                </c:pt>
                <c:pt idx="92">
                  <c:v>41223</c:v>
                </c:pt>
                <c:pt idx="93">
                  <c:v>41224</c:v>
                </c:pt>
                <c:pt idx="94">
                  <c:v>41225</c:v>
                </c:pt>
                <c:pt idx="95">
                  <c:v>41226</c:v>
                </c:pt>
                <c:pt idx="96">
                  <c:v>41227</c:v>
                </c:pt>
                <c:pt idx="97">
                  <c:v>41228</c:v>
                </c:pt>
                <c:pt idx="98">
                  <c:v>41229</c:v>
                </c:pt>
                <c:pt idx="99">
                  <c:v>41230</c:v>
                </c:pt>
                <c:pt idx="100">
                  <c:v>41231</c:v>
                </c:pt>
                <c:pt idx="101">
                  <c:v>41232</c:v>
                </c:pt>
                <c:pt idx="102">
                  <c:v>41233</c:v>
                </c:pt>
                <c:pt idx="103">
                  <c:v>41234</c:v>
                </c:pt>
                <c:pt idx="104">
                  <c:v>41235</c:v>
                </c:pt>
                <c:pt idx="105">
                  <c:v>41236</c:v>
                </c:pt>
                <c:pt idx="106">
                  <c:v>41237</c:v>
                </c:pt>
                <c:pt idx="107">
                  <c:v>41238</c:v>
                </c:pt>
                <c:pt idx="108">
                  <c:v>41239</c:v>
                </c:pt>
                <c:pt idx="109">
                  <c:v>41240</c:v>
                </c:pt>
                <c:pt idx="110">
                  <c:v>41241</c:v>
                </c:pt>
                <c:pt idx="111">
                  <c:v>41242</c:v>
                </c:pt>
                <c:pt idx="112">
                  <c:v>41243</c:v>
                </c:pt>
                <c:pt idx="113">
                  <c:v>41244</c:v>
                </c:pt>
                <c:pt idx="114">
                  <c:v>41245</c:v>
                </c:pt>
                <c:pt idx="115">
                  <c:v>41246</c:v>
                </c:pt>
                <c:pt idx="116">
                  <c:v>41247</c:v>
                </c:pt>
                <c:pt idx="117">
                  <c:v>41248</c:v>
                </c:pt>
                <c:pt idx="118">
                  <c:v>41249</c:v>
                </c:pt>
                <c:pt idx="119">
                  <c:v>41250</c:v>
                </c:pt>
                <c:pt idx="120">
                  <c:v>41251</c:v>
                </c:pt>
                <c:pt idx="121">
                  <c:v>41252</c:v>
                </c:pt>
                <c:pt idx="122">
                  <c:v>41253</c:v>
                </c:pt>
                <c:pt idx="123">
                  <c:v>41254</c:v>
                </c:pt>
                <c:pt idx="124">
                  <c:v>41255</c:v>
                </c:pt>
                <c:pt idx="125">
                  <c:v>41256</c:v>
                </c:pt>
                <c:pt idx="126">
                  <c:v>41257</c:v>
                </c:pt>
                <c:pt idx="127">
                  <c:v>41258</c:v>
                </c:pt>
                <c:pt idx="128">
                  <c:v>41259</c:v>
                </c:pt>
                <c:pt idx="129">
                  <c:v>41260</c:v>
                </c:pt>
                <c:pt idx="130">
                  <c:v>41261</c:v>
                </c:pt>
                <c:pt idx="131">
                  <c:v>41262</c:v>
                </c:pt>
                <c:pt idx="132">
                  <c:v>41263</c:v>
                </c:pt>
                <c:pt idx="133">
                  <c:v>41264</c:v>
                </c:pt>
                <c:pt idx="134">
                  <c:v>41265</c:v>
                </c:pt>
                <c:pt idx="135">
                  <c:v>41266</c:v>
                </c:pt>
                <c:pt idx="136">
                  <c:v>41267</c:v>
                </c:pt>
                <c:pt idx="137">
                  <c:v>41268</c:v>
                </c:pt>
                <c:pt idx="138">
                  <c:v>41269</c:v>
                </c:pt>
                <c:pt idx="139">
                  <c:v>41270</c:v>
                </c:pt>
                <c:pt idx="140">
                  <c:v>41271</c:v>
                </c:pt>
                <c:pt idx="141">
                  <c:v>41272</c:v>
                </c:pt>
                <c:pt idx="142">
                  <c:v>41273</c:v>
                </c:pt>
                <c:pt idx="143">
                  <c:v>41274</c:v>
                </c:pt>
                <c:pt idx="144">
                  <c:v>41275</c:v>
                </c:pt>
                <c:pt idx="145">
                  <c:v>41276</c:v>
                </c:pt>
                <c:pt idx="146">
                  <c:v>41277</c:v>
                </c:pt>
                <c:pt idx="147">
                  <c:v>41278</c:v>
                </c:pt>
                <c:pt idx="148">
                  <c:v>41279</c:v>
                </c:pt>
                <c:pt idx="149">
                  <c:v>41280</c:v>
                </c:pt>
                <c:pt idx="150">
                  <c:v>41281</c:v>
                </c:pt>
                <c:pt idx="151">
                  <c:v>41282</c:v>
                </c:pt>
                <c:pt idx="152">
                  <c:v>41283</c:v>
                </c:pt>
                <c:pt idx="153">
                  <c:v>41284</c:v>
                </c:pt>
                <c:pt idx="154">
                  <c:v>41285</c:v>
                </c:pt>
                <c:pt idx="155">
                  <c:v>41286</c:v>
                </c:pt>
                <c:pt idx="156">
                  <c:v>41287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41293</c:v>
                </c:pt>
                <c:pt idx="163">
                  <c:v>41294</c:v>
                </c:pt>
                <c:pt idx="164">
                  <c:v>41295</c:v>
                </c:pt>
                <c:pt idx="165">
                  <c:v>41296</c:v>
                </c:pt>
                <c:pt idx="166">
                  <c:v>41297</c:v>
                </c:pt>
                <c:pt idx="167">
                  <c:v>41298</c:v>
                </c:pt>
                <c:pt idx="168">
                  <c:v>41299</c:v>
                </c:pt>
                <c:pt idx="169">
                  <c:v>41300</c:v>
                </c:pt>
                <c:pt idx="170">
                  <c:v>41301</c:v>
                </c:pt>
                <c:pt idx="171">
                  <c:v>41302</c:v>
                </c:pt>
                <c:pt idx="172">
                  <c:v>41303</c:v>
                </c:pt>
                <c:pt idx="173">
                  <c:v>41304</c:v>
                </c:pt>
              </c:numCache>
            </c:numRef>
          </c:cat>
          <c:val>
            <c:numRef>
              <c:f>Forecast!$E$2:$E$175</c:f>
              <c:numCache>
                <c:formatCode>General</c:formatCode>
                <c:ptCount val="174"/>
                <c:pt idx="0">
                  <c:v>4.8079543336734644E-3</c:v>
                </c:pt>
                <c:pt idx="1">
                  <c:v>4.8539350825942996E-3</c:v>
                </c:pt>
                <c:pt idx="2">
                  <c:v>5.0342813976763361E-3</c:v>
                </c:pt>
                <c:pt idx="3">
                  <c:v>5.2099673243071309E-3</c:v>
                </c:pt>
                <c:pt idx="4">
                  <c:v>5.2477730655750739E-3</c:v>
                </c:pt>
                <c:pt idx="5">
                  <c:v>5.5537880288822512E-3</c:v>
                </c:pt>
                <c:pt idx="6">
                  <c:v>6.0243463552606159E-3</c:v>
                </c:pt>
                <c:pt idx="7">
                  <c:v>5.9743370137572312E-3</c:v>
                </c:pt>
                <c:pt idx="8">
                  <c:v>5.8055416048672873E-3</c:v>
                </c:pt>
                <c:pt idx="9">
                  <c:v>5.4905838408881216E-3</c:v>
                </c:pt>
                <c:pt idx="10">
                  <c:v>5.6435573255171605E-3</c:v>
                </c:pt>
                <c:pt idx="11">
                  <c:v>5.7063200720453939E-3</c:v>
                </c:pt>
                <c:pt idx="12">
                  <c:v>6.0058167070873554E-3</c:v>
                </c:pt>
                <c:pt idx="13">
                  <c:v>6.2154452835356463E-3</c:v>
                </c:pt>
                <c:pt idx="14">
                  <c:v>6.3220897644590606E-3</c:v>
                </c:pt>
                <c:pt idx="15">
                  <c:v>6.4781106266346648E-3</c:v>
                </c:pt>
                <c:pt idx="16">
                  <c:v>6.2317842342186416E-3</c:v>
                </c:pt>
                <c:pt idx="17">
                  <c:v>6.235903007791456E-3</c:v>
                </c:pt>
                <c:pt idx="18">
                  <c:v>6.3465737694208242E-3</c:v>
                </c:pt>
                <c:pt idx="19">
                  <c:v>6.7444805686459729E-3</c:v>
                </c:pt>
                <c:pt idx="20">
                  <c:v>6.9192937622965548E-3</c:v>
                </c:pt>
                <c:pt idx="21">
                  <c:v>6.8681204319815904E-3</c:v>
                </c:pt>
                <c:pt idx="22">
                  <c:v>6.9764958069265196E-3</c:v>
                </c:pt>
                <c:pt idx="23">
                  <c:v>6.9981997530770253E-3</c:v>
                </c:pt>
                <c:pt idx="24">
                  <c:v>6.5359803777129497E-3</c:v>
                </c:pt>
                <c:pt idx="25">
                  <c:v>6.4772260206472721E-3</c:v>
                </c:pt>
                <c:pt idx="26">
                  <c:v>6.5240893202725588E-3</c:v>
                </c:pt>
                <c:pt idx="27">
                  <c:v>6.9982845351364417E-3</c:v>
                </c:pt>
                <c:pt idx="28">
                  <c:v>7.1858434809777367E-3</c:v>
                </c:pt>
                <c:pt idx="29">
                  <c:v>7.4047402030286641E-3</c:v>
                </c:pt>
                <c:pt idx="30">
                  <c:v>7.2300445385640229E-3</c:v>
                </c:pt>
                <c:pt idx="31">
                  <c:v>7.0486742341210962E-3</c:v>
                </c:pt>
                <c:pt idx="32">
                  <c:v>7.2802291545777846E-3</c:v>
                </c:pt>
                <c:pt idx="33">
                  <c:v>7.4010961451723336E-3</c:v>
                </c:pt>
                <c:pt idx="34">
                  <c:v>7.4901408176187012E-3</c:v>
                </c:pt>
                <c:pt idx="35">
                  <c:v>7.1251976871405326E-3</c:v>
                </c:pt>
                <c:pt idx="36">
                  <c:v>7.2717084201544321E-3</c:v>
                </c:pt>
                <c:pt idx="37">
                  <c:v>6.7192078896434531E-3</c:v>
                </c:pt>
                <c:pt idx="38">
                  <c:v>6.658495120141549E-3</c:v>
                </c:pt>
                <c:pt idx="39">
                  <c:v>6.8799600633325407E-3</c:v>
                </c:pt>
                <c:pt idx="40">
                  <c:v>6.7576483508071088E-3</c:v>
                </c:pt>
                <c:pt idx="41">
                  <c:v>7.2581326245364829E-3</c:v>
                </c:pt>
                <c:pt idx="42">
                  <c:v>7.2130194748728262E-3</c:v>
                </c:pt>
                <c:pt idx="43">
                  <c:v>7.1000201733178187E-3</c:v>
                </c:pt>
                <c:pt idx="44">
                  <c:v>7.0694527795165012E-3</c:v>
                </c:pt>
                <c:pt idx="45">
                  <c:v>7.2254852609032454E-3</c:v>
                </c:pt>
                <c:pt idx="46">
                  <c:v>7.489880890848722E-3</c:v>
                </c:pt>
                <c:pt idx="47">
                  <c:v>7.3445267562111515E-3</c:v>
                </c:pt>
                <c:pt idx="48">
                  <c:v>7.3074848362111406E-3</c:v>
                </c:pt>
                <c:pt idx="49">
                  <c:v>8.0422571659028944E-3</c:v>
                </c:pt>
                <c:pt idx="50">
                  <c:v>7.8585820686792474E-3</c:v>
                </c:pt>
                <c:pt idx="51">
                  <c:v>7.6868803646215232E-3</c:v>
                </c:pt>
                <c:pt idx="52">
                  <c:v>7.20769510597265E-3</c:v>
                </c:pt>
                <c:pt idx="53">
                  <c:v>7.3443321352829691E-3</c:v>
                </c:pt>
                <c:pt idx="54">
                  <c:v>7.4410715800035847E-3</c:v>
                </c:pt>
                <c:pt idx="55">
                  <c:v>7.6067870452122188E-3</c:v>
                </c:pt>
                <c:pt idx="56">
                  <c:v>8.1068340923469446E-3</c:v>
                </c:pt>
                <c:pt idx="57">
                  <c:v>7.6806712203819679E-3</c:v>
                </c:pt>
                <c:pt idx="58">
                  <c:v>7.6419246873156823E-3</c:v>
                </c:pt>
                <c:pt idx="59">
                  <c:v>8.0046059742918969E-3</c:v>
                </c:pt>
                <c:pt idx="60">
                  <c:v>8.1285386392950902E-3</c:v>
                </c:pt>
                <c:pt idx="61">
                  <c:v>7.1841896545288024E-3</c:v>
                </c:pt>
                <c:pt idx="62">
                  <c:v>7.5041849122580648E-3</c:v>
                </c:pt>
                <c:pt idx="63">
                  <c:v>7.5622996112299197E-3</c:v>
                </c:pt>
                <c:pt idx="64">
                  <c:v>7.5517916072196803E-3</c:v>
                </c:pt>
                <c:pt idx="65">
                  <c:v>7.6792299271280203E-3</c:v>
                </c:pt>
                <c:pt idx="66">
                  <c:v>8.5855816312829132E-3</c:v>
                </c:pt>
                <c:pt idx="67">
                  <c:v>8.5377553659630248E-3</c:v>
                </c:pt>
                <c:pt idx="68">
                  <c:v>8.4146977076298667E-3</c:v>
                </c:pt>
                <c:pt idx="69">
                  <c:v>8.2400975874074855E-3</c:v>
                </c:pt>
                <c:pt idx="70">
                  <c:v>7.9120690940073669E-3</c:v>
                </c:pt>
                <c:pt idx="71">
                  <c:v>8.0266505033682583E-3</c:v>
                </c:pt>
                <c:pt idx="72">
                  <c:v>8.0260699397744998E-3</c:v>
                </c:pt>
                <c:pt idx="73">
                  <c:v>8.0334717429759971E-3</c:v>
                </c:pt>
                <c:pt idx="74">
                  <c:v>8.1633833684321665E-3</c:v>
                </c:pt>
                <c:pt idx="75">
                  <c:v>8.1419975226621217E-3</c:v>
                </c:pt>
                <c:pt idx="76">
                  <c:v>7.6252088355339351E-3</c:v>
                </c:pt>
                <c:pt idx="77">
                  <c:v>7.2797930596578608E-3</c:v>
                </c:pt>
                <c:pt idx="78">
                  <c:v>7.2049317354142732E-3</c:v>
                </c:pt>
                <c:pt idx="79">
                  <c:v>7.07102234707705E-3</c:v>
                </c:pt>
                <c:pt idx="80">
                  <c:v>7.0912766781242578E-3</c:v>
                </c:pt>
                <c:pt idx="81">
                  <c:v>7.0462916500377186E-3</c:v>
                </c:pt>
                <c:pt idx="82">
                  <c:v>7.0950383175096597E-3</c:v>
                </c:pt>
                <c:pt idx="83">
                  <c:v>7.457390218736505E-3</c:v>
                </c:pt>
                <c:pt idx="84">
                  <c:v>7.9165529493013618E-3</c:v>
                </c:pt>
                <c:pt idx="85">
                  <c:v>8.1010749915856953E-3</c:v>
                </c:pt>
                <c:pt idx="86">
                  <c:v>7.9001924744568873E-3</c:v>
                </c:pt>
                <c:pt idx="87">
                  <c:v>7.9048176960268748E-3</c:v>
                </c:pt>
                <c:pt idx="88">
                  <c:v>8.8923435161094282E-3</c:v>
                </c:pt>
                <c:pt idx="89">
                  <c:v>8.2816018579970237E-3</c:v>
                </c:pt>
                <c:pt idx="90">
                  <c:v>7.8340089757710542E-3</c:v>
                </c:pt>
                <c:pt idx="91">
                  <c:v>7.9144801440811669E-3</c:v>
                </c:pt>
                <c:pt idx="92">
                  <c:v>8.0362069682832771E-3</c:v>
                </c:pt>
                <c:pt idx="93">
                  <c:v>7.7708480682718946E-3</c:v>
                </c:pt>
                <c:pt idx="94">
                  <c:v>8.4979362371652694E-3</c:v>
                </c:pt>
                <c:pt idx="95">
                  <c:v>8.0947072509314124E-3</c:v>
                </c:pt>
                <c:pt idx="96">
                  <c:v>9.1883745409990832E-3</c:v>
                </c:pt>
                <c:pt idx="97">
                  <c:v>8.5512358447843283E-3</c:v>
                </c:pt>
                <c:pt idx="98">
                  <c:v>7.6901539230061679E-3</c:v>
                </c:pt>
                <c:pt idx="99">
                  <c:v>8.077261267137377E-3</c:v>
                </c:pt>
                <c:pt idx="100">
                  <c:v>8.4981698142937295E-3</c:v>
                </c:pt>
                <c:pt idx="101">
                  <c:v>8.4919008624668758E-3</c:v>
                </c:pt>
                <c:pt idx="102">
                  <c:v>8.4850189782521308E-3</c:v>
                </c:pt>
                <c:pt idx="103">
                  <c:v>7.478023149208337E-3</c:v>
                </c:pt>
                <c:pt idx="104">
                  <c:v>7.8292040133111831E-3</c:v>
                </c:pt>
                <c:pt idx="105">
                  <c:v>7.9892541708845976E-3</c:v>
                </c:pt>
                <c:pt idx="106">
                  <c:v>7.9363923370104547E-3</c:v>
                </c:pt>
                <c:pt idx="107">
                  <c:v>8.1769437204357569E-3</c:v>
                </c:pt>
                <c:pt idx="108">
                  <c:v>8.1641298439608379E-3</c:v>
                </c:pt>
                <c:pt idx="109">
                  <c:v>8.5518398022038696E-3</c:v>
                </c:pt>
                <c:pt idx="110">
                  <c:v>8.0293143011900183E-3</c:v>
                </c:pt>
                <c:pt idx="111">
                  <c:v>8.1041033867608678E-3</c:v>
                </c:pt>
                <c:pt idx="112">
                  <c:v>8.0319655340809881E-3</c:v>
                </c:pt>
                <c:pt idx="113">
                  <c:v>8.0636260246161988E-3</c:v>
                </c:pt>
                <c:pt idx="114">
                  <c:v>7.7757732586009034E-3</c:v>
                </c:pt>
                <c:pt idx="115">
                  <c:v>8.0526800894239799E-3</c:v>
                </c:pt>
                <c:pt idx="116">
                  <c:v>8.2365169068809845E-3</c:v>
                </c:pt>
                <c:pt idx="117">
                  <c:v>9.4553182363928644E-3</c:v>
                </c:pt>
                <c:pt idx="118">
                  <c:v>8.1877978349762202E-3</c:v>
                </c:pt>
                <c:pt idx="119">
                  <c:v>8.5117984269634222E-3</c:v>
                </c:pt>
                <c:pt idx="120">
                  <c:v>9.220174249236433E-3</c:v>
                </c:pt>
                <c:pt idx="121">
                  <c:v>1.0960924385521105E-2</c:v>
                </c:pt>
                <c:pt idx="122">
                  <c:v>8.1640291019006508E-3</c:v>
                </c:pt>
                <c:pt idx="123">
                  <c:v>7.6849314836950301E-3</c:v>
                </c:pt>
                <c:pt idx="124">
                  <c:v>7.9254616102307981E-3</c:v>
                </c:pt>
                <c:pt idx="125">
                  <c:v>8.2191629378134522E-3</c:v>
                </c:pt>
                <c:pt idx="126">
                  <c:v>8.2201054733201783E-3</c:v>
                </c:pt>
                <c:pt idx="127">
                  <c:v>8.8133325858459899E-3</c:v>
                </c:pt>
                <c:pt idx="128">
                  <c:v>8.7783605807403645E-3</c:v>
                </c:pt>
                <c:pt idx="129">
                  <c:v>9.0313510734051586E-3</c:v>
                </c:pt>
                <c:pt idx="130">
                  <c:v>9.2678988491642581E-3</c:v>
                </c:pt>
                <c:pt idx="131">
                  <c:v>9.1167676283376922E-3</c:v>
                </c:pt>
                <c:pt idx="132">
                  <c:v>9.2402378054310102E-3</c:v>
                </c:pt>
                <c:pt idx="133">
                  <c:v>9.3762817036640144E-3</c:v>
                </c:pt>
                <c:pt idx="134">
                  <c:v>9.7553789323141897E-3</c:v>
                </c:pt>
                <c:pt idx="135">
                  <c:v>9.3516807874928238E-3</c:v>
                </c:pt>
                <c:pt idx="136">
                  <c:v>9.6052784155782438E-3</c:v>
                </c:pt>
                <c:pt idx="137">
                  <c:v>9.9121165647092554E-3</c:v>
                </c:pt>
                <c:pt idx="138">
                  <c:v>9.5661772654972478E-3</c:v>
                </c:pt>
                <c:pt idx="139">
                  <c:v>9.7227998748879631E-3</c:v>
                </c:pt>
                <c:pt idx="140">
                  <c:v>9.7252831877447966E-3</c:v>
                </c:pt>
                <c:pt idx="141">
                  <c:v>9.5535681909119426E-3</c:v>
                </c:pt>
                <c:pt idx="142">
                  <c:v>9.1142512898572219E-3</c:v>
                </c:pt>
                <c:pt idx="143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94-4426-8EAF-601209B4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28152"/>
        <c:axId val="518927496"/>
      </c:lineChart>
      <c:dateAx>
        <c:axId val="518928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7496"/>
        <c:crosses val="autoZero"/>
        <c:auto val="1"/>
        <c:lblOffset val="100"/>
        <c:baseTimeUnit val="days"/>
      </c:dateAx>
      <c:valAx>
        <c:axId val="5189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8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400050</xdr:colOff>
      <xdr:row>7</xdr:row>
      <xdr:rowOff>85725</xdr:rowOff>
    </xdr:from>
    <xdr:to>
      <xdr:col>27</xdr:col>
      <xdr:colOff>199479</xdr:colOff>
      <xdr:row>23</xdr:row>
      <xdr:rowOff>152400</xdr:rowOff>
    </xdr:to>
    <xdr:pic>
      <xdr:nvPicPr>
        <xdr:cNvPr id="2" name="Picture 1" descr="Image result for lmtd calculation">
          <a:extLst>
            <a:ext uri="{FF2B5EF4-FFF2-40B4-BE49-F238E27FC236}">
              <a16:creationId xmlns:a16="http://schemas.microsoft.com/office/drawing/2014/main" id="{B3C89862-ACA4-4CB3-9010-963405ED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2450" y="1809750"/>
          <a:ext cx="4676229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19</xdr:col>
      <xdr:colOff>552450</xdr:colOff>
      <xdr:row>24</xdr:row>
      <xdr:rowOff>85725</xdr:rowOff>
    </xdr:to>
    <xdr:pic>
      <xdr:nvPicPr>
        <xdr:cNvPr id="3" name="Picture 2" descr="Image result for shell &amp; tube heat exchanger">
          <a:extLst>
            <a:ext uri="{FF2B5EF4-FFF2-40B4-BE49-F238E27FC236}">
              <a16:creationId xmlns:a16="http://schemas.microsoft.com/office/drawing/2014/main" id="{9C4A1626-E61D-4A3F-B4AA-EB0CBBF6E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24025"/>
          <a:ext cx="66484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133351</xdr:rowOff>
    </xdr:from>
    <xdr:to>
      <xdr:col>2</xdr:col>
      <xdr:colOff>180975</xdr:colOff>
      <xdr:row>5</xdr:row>
      <xdr:rowOff>95251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1E99C74-DCC0-4E96-AD03-C0F8AC28F1B7}"/>
            </a:ext>
          </a:extLst>
        </xdr:cNvPr>
        <xdr:cNvSpPr/>
      </xdr:nvSpPr>
      <xdr:spPr>
        <a:xfrm>
          <a:off x="0" y="714376"/>
          <a:ext cx="2724150" cy="342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14</xdr:row>
      <xdr:rowOff>38100</xdr:rowOff>
    </xdr:from>
    <xdr:to>
      <xdr:col>1</xdr:col>
      <xdr:colOff>76200</xdr:colOff>
      <xdr:row>20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A644F57-2AA1-4287-8201-31B7BD31013D}"/>
            </a:ext>
          </a:extLst>
        </xdr:cNvPr>
        <xdr:cNvSpPr/>
      </xdr:nvSpPr>
      <xdr:spPr>
        <a:xfrm>
          <a:off x="0" y="2743200"/>
          <a:ext cx="2028825" cy="1276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409575</xdr:colOff>
      <xdr:row>4</xdr:row>
      <xdr:rowOff>0</xdr:rowOff>
    </xdr:from>
    <xdr:to>
      <xdr:col>2</xdr:col>
      <xdr:colOff>666750</xdr:colOff>
      <xdr:row>4</xdr:row>
      <xdr:rowOff>161925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19766BC-95BD-4BB0-8017-30ABB7346A75}"/>
            </a:ext>
          </a:extLst>
        </xdr:cNvPr>
        <xdr:cNvSpPr/>
      </xdr:nvSpPr>
      <xdr:spPr>
        <a:xfrm>
          <a:off x="3352800" y="771525"/>
          <a:ext cx="2571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638083</xdr:colOff>
      <xdr:row>1</xdr:row>
      <xdr:rowOff>83228</xdr:rowOff>
    </xdr:from>
    <xdr:to>
      <xdr:col>5</xdr:col>
      <xdr:colOff>1683059</xdr:colOff>
      <xdr:row>3</xdr:row>
      <xdr:rowOff>157208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E3A593E-C1D7-4277-8081-14F328A54B90}"/>
            </a:ext>
          </a:extLst>
        </xdr:cNvPr>
        <xdr:cNvSpPr/>
      </xdr:nvSpPr>
      <xdr:spPr>
        <a:xfrm>
          <a:off x="638083" y="277427"/>
          <a:ext cx="5215631" cy="46237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910763</xdr:colOff>
      <xdr:row>3</xdr:row>
      <xdr:rowOff>160870</xdr:rowOff>
    </xdr:from>
    <xdr:to>
      <xdr:col>2</xdr:col>
      <xdr:colOff>253859</xdr:colOff>
      <xdr:row>6</xdr:row>
      <xdr:rowOff>130449</xdr:rowOff>
    </xdr:to>
    <xdr:sp macro="" textlink="">
      <xdr:nvSpPr>
        <xdr:cNvPr id="3" name="Arrow: Left-Up 2">
          <a:extLst>
            <a:ext uri="{FF2B5EF4-FFF2-40B4-BE49-F238E27FC236}">
              <a16:creationId xmlns:a16="http://schemas.microsoft.com/office/drawing/2014/main" id="{D316E561-FDA1-4B79-8C32-31DD7D96FD77}"/>
            </a:ext>
          </a:extLst>
        </xdr:cNvPr>
        <xdr:cNvSpPr/>
      </xdr:nvSpPr>
      <xdr:spPr>
        <a:xfrm rot="13500154">
          <a:off x="1591636" y="756162"/>
          <a:ext cx="552176" cy="526785"/>
        </a:xfrm>
        <a:prstGeom prst="leftUpArrow">
          <a:avLst>
            <a:gd name="adj1" fmla="val 12587"/>
            <a:gd name="adj2" fmla="val 25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591843</xdr:colOff>
      <xdr:row>14</xdr:row>
      <xdr:rowOff>101723</xdr:rowOff>
    </xdr:from>
    <xdr:to>
      <xdr:col>12</xdr:col>
      <xdr:colOff>601092</xdr:colOff>
      <xdr:row>16</xdr:row>
      <xdr:rowOff>157208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9DB1835-4824-4599-AE4F-9AFFC69695FF}"/>
            </a:ext>
          </a:extLst>
        </xdr:cNvPr>
        <xdr:cNvSpPr/>
      </xdr:nvSpPr>
      <xdr:spPr>
        <a:xfrm>
          <a:off x="4152159" y="2839005"/>
          <a:ext cx="6593520" cy="4438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1137463</xdr:colOff>
      <xdr:row>17</xdr:row>
      <xdr:rowOff>30807</xdr:rowOff>
    </xdr:from>
    <xdr:to>
      <xdr:col>5</xdr:col>
      <xdr:colOff>1621654</xdr:colOff>
      <xdr:row>18</xdr:row>
      <xdr:rowOff>86292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2862A1C8-B17C-4565-9DE4-0AF78D1CC3B3}"/>
            </a:ext>
          </a:extLst>
        </xdr:cNvPr>
        <xdr:cNvSpPr/>
      </xdr:nvSpPr>
      <xdr:spPr>
        <a:xfrm rot="18932741">
          <a:off x="5301490" y="3343484"/>
          <a:ext cx="484191" cy="249357"/>
        </a:xfrm>
        <a:prstGeom prst="leftArrow">
          <a:avLst>
            <a:gd name="adj1" fmla="val 33838"/>
            <a:gd name="adj2" fmla="val 558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223469</xdr:colOff>
      <xdr:row>20</xdr:row>
      <xdr:rowOff>137285</xdr:rowOff>
    </xdr:from>
    <xdr:to>
      <xdr:col>11</xdr:col>
      <xdr:colOff>109902</xdr:colOff>
      <xdr:row>36</xdr:row>
      <xdr:rowOff>93872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64E7B5-0FDF-413E-BDC0-907F15AED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172</xdr:row>
      <xdr:rowOff>61912</xdr:rowOff>
    </xdr:from>
    <xdr:to>
      <xdr:col>13</xdr:col>
      <xdr:colOff>247650</xdr:colOff>
      <xdr:row>186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231767-7FF7-4218-9BD4-5C6BED9D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3</xdr:row>
      <xdr:rowOff>80962</xdr:rowOff>
    </xdr:from>
    <xdr:to>
      <xdr:col>11</xdr:col>
      <xdr:colOff>209549</xdr:colOff>
      <xdr:row>17</xdr:row>
      <xdr:rowOff>157162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1CA7DC77-D677-430E-99CA-BAC8A5E67C14}"/>
            </a:ext>
          </a:extLst>
        </xdr:cNvPr>
        <xdr:cNvGrpSpPr/>
      </xdr:nvGrpSpPr>
      <xdr:grpSpPr>
        <a:xfrm>
          <a:off x="2447924" y="652462"/>
          <a:ext cx="5781675" cy="2743200"/>
          <a:chOff x="4705349" y="24779287"/>
          <a:chExt cx="5781675" cy="27432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3010BCA0-9EBB-4E1B-8038-75268B5EA3B4}"/>
              </a:ext>
            </a:extLst>
          </xdr:cNvPr>
          <xdr:cNvGraphicFramePr/>
        </xdr:nvGraphicFramePr>
        <xdr:xfrm>
          <a:off x="4705349" y="24779287"/>
          <a:ext cx="5781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4BDE0E55-04DF-45C5-A033-D2260AFFFABD}"/>
              </a:ext>
            </a:extLst>
          </xdr:cNvPr>
          <xdr:cNvCxnSpPr/>
        </xdr:nvCxnSpPr>
        <xdr:spPr>
          <a:xfrm flipV="1">
            <a:off x="9458325" y="25517475"/>
            <a:ext cx="619125" cy="180975"/>
          </a:xfrm>
          <a:prstGeom prst="line">
            <a:avLst/>
          </a:prstGeom>
          <a:ln/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zoomScale="74" zoomScaleNormal="70" workbookViewId="0">
      <selection activeCell="AA5" sqref="AA5"/>
    </sheetView>
  </sheetViews>
  <sheetFormatPr defaultRowHeight="15" x14ac:dyDescent="0.25"/>
  <sheetData>
    <row r="1" spans="1:27" ht="15.75" x14ac:dyDescent="0.25">
      <c r="B1" s="47" t="s">
        <v>0</v>
      </c>
      <c r="C1" s="47"/>
      <c r="D1" s="47"/>
      <c r="E1" s="47"/>
      <c r="F1" s="47"/>
      <c r="G1" s="47"/>
      <c r="H1" s="47"/>
      <c r="M1" s="47" t="s">
        <v>1</v>
      </c>
      <c r="N1" s="47"/>
      <c r="O1" s="47"/>
      <c r="P1" s="47"/>
      <c r="Q1" s="47"/>
      <c r="R1" s="47"/>
      <c r="S1" s="47"/>
      <c r="T1" s="47"/>
      <c r="U1" s="47"/>
      <c r="W1" s="47" t="s">
        <v>2</v>
      </c>
      <c r="X1" s="47"/>
      <c r="Y1" s="47"/>
      <c r="Z1" s="47"/>
      <c r="AA1" s="47"/>
    </row>
    <row r="2" spans="1:27" ht="45" x14ac:dyDescent="0.25">
      <c r="A2" s="1" t="s">
        <v>3</v>
      </c>
      <c r="B2" s="2" t="s">
        <v>4</v>
      </c>
      <c r="C2" s="2"/>
      <c r="D2" s="3" t="s">
        <v>5</v>
      </c>
      <c r="E2" s="3" t="s">
        <v>6</v>
      </c>
      <c r="F2" s="46" t="s">
        <v>7</v>
      </c>
      <c r="G2" s="48" t="s">
        <v>8</v>
      </c>
      <c r="H2" s="48" t="s">
        <v>9</v>
      </c>
      <c r="I2" s="50"/>
      <c r="J2" s="46" t="s">
        <v>10</v>
      </c>
      <c r="K2" s="46" t="s">
        <v>11</v>
      </c>
      <c r="L2" s="50"/>
      <c r="M2" s="51" t="s">
        <v>12</v>
      </c>
      <c r="N2" s="51"/>
      <c r="O2" s="4" t="s">
        <v>13</v>
      </c>
      <c r="P2" s="4" t="s">
        <v>13</v>
      </c>
      <c r="Q2" s="46" t="s">
        <v>14</v>
      </c>
      <c r="R2" s="46" t="s">
        <v>15</v>
      </c>
      <c r="S2" s="46" t="s">
        <v>6</v>
      </c>
      <c r="T2" s="46" t="s">
        <v>16</v>
      </c>
      <c r="U2" s="4" t="s">
        <v>17</v>
      </c>
      <c r="V2" s="50"/>
      <c r="W2" s="46" t="s">
        <v>18</v>
      </c>
      <c r="X2" s="46" t="s">
        <v>19</v>
      </c>
      <c r="Y2" s="46" t="s">
        <v>20</v>
      </c>
      <c r="Z2" s="46" t="s">
        <v>21</v>
      </c>
      <c r="AA2" s="46" t="s">
        <v>22</v>
      </c>
    </row>
    <row r="3" spans="1:27" x14ac:dyDescent="0.25">
      <c r="A3" s="1"/>
      <c r="B3" s="1" t="s">
        <v>23</v>
      </c>
      <c r="C3" s="1" t="s">
        <v>24</v>
      </c>
      <c r="D3" s="5"/>
      <c r="E3" s="5"/>
      <c r="F3" s="46"/>
      <c r="G3" s="49"/>
      <c r="H3" s="49"/>
      <c r="I3" s="50"/>
      <c r="J3" s="46"/>
      <c r="K3" s="46"/>
      <c r="L3" s="50"/>
      <c r="M3" s="2" t="s">
        <v>23</v>
      </c>
      <c r="N3" s="2" t="s">
        <v>24</v>
      </c>
      <c r="O3" s="2" t="s">
        <v>25</v>
      </c>
      <c r="P3" s="2" t="s">
        <v>26</v>
      </c>
      <c r="Q3" s="46"/>
      <c r="R3" s="46"/>
      <c r="S3" s="46"/>
      <c r="T3" s="46"/>
      <c r="U3" s="4"/>
      <c r="V3" s="50"/>
      <c r="W3" s="46"/>
      <c r="X3" s="46"/>
      <c r="Y3" s="46"/>
      <c r="Z3" s="46"/>
      <c r="AA3" s="46"/>
    </row>
    <row r="4" spans="1:27" s="7" customFormat="1" x14ac:dyDescent="0.25">
      <c r="A4" s="6"/>
      <c r="B4" s="6" t="s">
        <v>27</v>
      </c>
      <c r="C4" s="6" t="s">
        <v>28</v>
      </c>
      <c r="D4" s="6"/>
      <c r="E4" s="6"/>
      <c r="F4" s="6" t="s">
        <v>29</v>
      </c>
      <c r="G4" s="6"/>
      <c r="H4" s="6"/>
      <c r="J4" s="6" t="s">
        <v>30</v>
      </c>
      <c r="K4" s="6" t="s">
        <v>31</v>
      </c>
      <c r="L4" s="6"/>
      <c r="M4" s="6" t="s">
        <v>32</v>
      </c>
      <c r="N4" s="6" t="s">
        <v>33</v>
      </c>
      <c r="O4" s="8" t="s">
        <v>34</v>
      </c>
      <c r="P4" s="9"/>
      <c r="Q4" s="10" t="s">
        <v>35</v>
      </c>
      <c r="R4" s="10" t="s">
        <v>36</v>
      </c>
      <c r="S4" s="11"/>
    </row>
    <row r="5" spans="1:27" x14ac:dyDescent="0.25">
      <c r="A5" s="12">
        <v>42370</v>
      </c>
      <c r="B5" s="13">
        <v>146.26587047629275</v>
      </c>
      <c r="C5" s="13">
        <v>162.33015009184271</v>
      </c>
      <c r="D5" s="13">
        <f>C5-B5</f>
        <v>16.064279615549964</v>
      </c>
      <c r="E5" s="14">
        <v>2.62</v>
      </c>
      <c r="F5" s="13">
        <v>99.714628763713236</v>
      </c>
      <c r="G5" s="13">
        <f>0.0066*F5*1000*693</f>
        <v>456074.76903947158</v>
      </c>
      <c r="H5" s="13">
        <f>G5*E5*D5/3600/1000</f>
        <v>5.3320730701311945</v>
      </c>
      <c r="I5" s="15"/>
      <c r="J5" s="13">
        <v>102.32297359944359</v>
      </c>
      <c r="K5" s="13">
        <v>119.58344038725909</v>
      </c>
      <c r="L5" s="13"/>
      <c r="M5" s="13">
        <v>265.6457559683729</v>
      </c>
      <c r="N5" s="13">
        <v>202.46174657899977</v>
      </c>
      <c r="O5" s="13">
        <v>128.71356579661369</v>
      </c>
      <c r="P5" s="16">
        <f>O5*788</f>
        <v>101426.28984773159</v>
      </c>
      <c r="Q5" s="15">
        <v>194.11891488417359</v>
      </c>
      <c r="R5" s="15">
        <v>338.11662643253658</v>
      </c>
      <c r="S5" s="15">
        <v>2.76</v>
      </c>
      <c r="T5" s="15">
        <f>M5-N5</f>
        <v>63.184009389373131</v>
      </c>
      <c r="U5" s="15">
        <f>P5*S5*T5/3600/1000</f>
        <v>4.9131983983857381</v>
      </c>
      <c r="V5" s="15"/>
      <c r="W5" s="15">
        <f t="shared" ref="W5:W6" si="0">M5-C5</f>
        <v>103.31560587653019</v>
      </c>
      <c r="X5" s="15">
        <f t="shared" ref="X5:X6" si="1">N5-B5</f>
        <v>56.195876102707018</v>
      </c>
      <c r="Y5" s="15">
        <f>(W5-X5)/LN(W5/X5)</f>
        <v>77.379278775209926</v>
      </c>
      <c r="Z5" s="15">
        <f t="shared" ref="Z5:Z6" si="2">H5*1000000/(Y5*139.3*4)</f>
        <v>123.66884566120559</v>
      </c>
      <c r="AA5" s="17">
        <f>1/Z5</f>
        <v>8.0861108927912945E-3</v>
      </c>
    </row>
    <row r="6" spans="1:27" x14ac:dyDescent="0.25">
      <c r="A6" s="12">
        <v>42371</v>
      </c>
      <c r="B6" s="13">
        <v>148.20609980128282</v>
      </c>
      <c r="C6" s="13">
        <v>163.23526886327366</v>
      </c>
      <c r="D6" s="13">
        <f t="shared" ref="D6" si="3">C6-B6</f>
        <v>15.029169061990842</v>
      </c>
      <c r="E6" s="14">
        <v>2.62</v>
      </c>
      <c r="F6" s="13">
        <v>98.266102086532996</v>
      </c>
      <c r="G6" s="13">
        <f t="shared" ref="G6" si="4">0.0066*F6*1000*693</f>
        <v>449449.49772338464</v>
      </c>
      <c r="H6" s="13">
        <f t="shared" ref="H6" si="5">G6*E6*D6/3600/1000</f>
        <v>4.9160315315590095</v>
      </c>
      <c r="I6" s="15"/>
      <c r="J6" s="13">
        <v>103.64434763788894</v>
      </c>
      <c r="K6" s="13">
        <v>120.67182474762184</v>
      </c>
      <c r="L6" s="13"/>
      <c r="M6" s="13">
        <v>263.52241718183876</v>
      </c>
      <c r="N6" s="13">
        <v>197.96445255227675</v>
      </c>
      <c r="O6" s="13">
        <v>112.35738604377819</v>
      </c>
      <c r="P6" s="16">
        <f t="shared" ref="P6" si="6">O6*788</f>
        <v>88537.620202497215</v>
      </c>
      <c r="Q6" s="15">
        <v>195.95908696123553</v>
      </c>
      <c r="R6" s="15">
        <v>340.09537909832119</v>
      </c>
      <c r="S6" s="15">
        <v>2.76</v>
      </c>
      <c r="T6" s="15">
        <f t="shared" ref="T6" si="7">M6-N6</f>
        <v>65.557964629562008</v>
      </c>
      <c r="U6" s="15">
        <f t="shared" ref="U6" si="8">P6*S6*T6/3600/1000</f>
        <v>4.4499987331093616</v>
      </c>
      <c r="V6" s="15"/>
      <c r="W6" s="15">
        <f t="shared" si="0"/>
        <v>100.2871483185651</v>
      </c>
      <c r="X6" s="15">
        <f t="shared" si="1"/>
        <v>49.758352750993936</v>
      </c>
      <c r="Y6" s="15">
        <f t="shared" ref="Y6" si="9">(W6-X6)/LN(W6/X6)</f>
        <v>72.095500526108054</v>
      </c>
      <c r="Z6" s="15">
        <f t="shared" si="2"/>
        <v>122.37575684688528</v>
      </c>
      <c r="AA6" s="17">
        <f t="shared" ref="AA6" si="10">1/Z6</f>
        <v>8.1715531390027275E-3</v>
      </c>
    </row>
    <row r="12" spans="1:27" ht="15.75" thickBot="1" x14ac:dyDescent="0.3"/>
    <row r="13" spans="1:27" ht="15.75" x14ac:dyDescent="0.25">
      <c r="A13" s="53" t="s">
        <v>91</v>
      </c>
      <c r="B13" s="54"/>
      <c r="C13" s="54"/>
      <c r="D13" s="54"/>
      <c r="E13" s="54"/>
      <c r="F13" s="54"/>
      <c r="G13" s="54"/>
      <c r="H13" s="55"/>
    </row>
    <row r="14" spans="1:27" ht="15.75" x14ac:dyDescent="0.25">
      <c r="A14" s="52" t="s">
        <v>83</v>
      </c>
      <c r="B14" s="52"/>
      <c r="C14" s="52"/>
      <c r="D14" s="52"/>
      <c r="E14" s="52"/>
      <c r="F14" s="52"/>
      <c r="G14" s="52"/>
      <c r="H14" s="52"/>
    </row>
    <row r="15" spans="1:27" ht="15.75" x14ac:dyDescent="0.25">
      <c r="A15" s="52" t="s">
        <v>37</v>
      </c>
      <c r="B15" s="52"/>
      <c r="C15" s="52"/>
      <c r="D15" s="52"/>
      <c r="E15" s="52"/>
      <c r="F15" s="52"/>
      <c r="G15" s="52"/>
      <c r="H15" s="52"/>
    </row>
    <row r="16" spans="1:27" ht="15.75" x14ac:dyDescent="0.25">
      <c r="A16" s="52" t="s">
        <v>38</v>
      </c>
      <c r="B16" s="52"/>
      <c r="C16" s="52"/>
      <c r="D16" s="52"/>
      <c r="E16" s="52"/>
      <c r="F16" s="52"/>
      <c r="G16" s="52"/>
      <c r="H16" s="52"/>
    </row>
  </sheetData>
  <mergeCells count="25">
    <mergeCell ref="R2:R3"/>
    <mergeCell ref="S2:S3"/>
    <mergeCell ref="T2:T3"/>
    <mergeCell ref="W2:W3"/>
    <mergeCell ref="A16:H16"/>
    <mergeCell ref="A13:H13"/>
    <mergeCell ref="A14:H14"/>
    <mergeCell ref="A15:H15"/>
    <mergeCell ref="V2:V3"/>
    <mergeCell ref="X2:X3"/>
    <mergeCell ref="Y2:Y3"/>
    <mergeCell ref="Z2:Z3"/>
    <mergeCell ref="AA2:AA3"/>
    <mergeCell ref="B1:H1"/>
    <mergeCell ref="M1:U1"/>
    <mergeCell ref="W1:AA1"/>
    <mergeCell ref="F2:F3"/>
    <mergeCell ref="G2:G3"/>
    <mergeCell ref="H2:H3"/>
    <mergeCell ref="I2:I3"/>
    <mergeCell ref="J2:J3"/>
    <mergeCell ref="K2:K3"/>
    <mergeCell ref="L2:L3"/>
    <mergeCell ref="M2:N2"/>
    <mergeCell ref="Q2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4"/>
  <sheetViews>
    <sheetView topLeftCell="K7" zoomScale="87" workbookViewId="0">
      <selection activeCell="M21" sqref="M21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17.5703125" bestFit="1" customWidth="1"/>
    <col min="4" max="4" width="19.7109375" bestFit="1" customWidth="1"/>
    <col min="5" max="5" width="24.140625" bestFit="1" customWidth="1"/>
    <col min="6" max="6" width="14.85546875" bestFit="1" customWidth="1"/>
    <col min="7" max="7" width="16.28515625" bestFit="1" customWidth="1"/>
    <col min="8" max="8" width="17.85546875" bestFit="1" customWidth="1"/>
    <col min="9" max="9" width="27.5703125" bestFit="1" customWidth="1"/>
    <col min="10" max="10" width="22.140625" bestFit="1" customWidth="1"/>
    <col min="11" max="11" width="22" bestFit="1" customWidth="1"/>
    <col min="12" max="12" width="25.140625" bestFit="1" customWidth="1"/>
    <col min="13" max="13" width="17.7109375" bestFit="1" customWidth="1"/>
    <col min="14" max="14" width="17.140625" bestFit="1" customWidth="1"/>
    <col min="15" max="15" width="13.140625" bestFit="1" customWidth="1"/>
    <col min="16" max="16" width="15.7109375" bestFit="1" customWidth="1"/>
    <col min="17" max="17" width="46" customWidth="1"/>
    <col min="18" max="18" width="20.42578125" bestFit="1" customWidth="1"/>
  </cols>
  <sheetData>
    <row r="1" spans="1:18" x14ac:dyDescent="0.25">
      <c r="B1" s="32" t="s">
        <v>84</v>
      </c>
      <c r="C1" s="32"/>
      <c r="D1" s="32"/>
      <c r="E1" s="32"/>
    </row>
    <row r="2" spans="1:18" x14ac:dyDescent="0.25">
      <c r="B2" s="56" t="s">
        <v>85</v>
      </c>
      <c r="C2" s="57"/>
      <c r="D2" s="57"/>
      <c r="E2" s="58"/>
    </row>
    <row r="3" spans="1:18" x14ac:dyDescent="0.25">
      <c r="B3" s="56" t="s">
        <v>86</v>
      </c>
      <c r="C3" s="57"/>
      <c r="D3" s="57"/>
      <c r="E3" s="58"/>
    </row>
    <row r="10" spans="1:18" x14ac:dyDescent="0.25">
      <c r="A10" s="18" t="s">
        <v>3</v>
      </c>
      <c r="B10" s="18" t="s">
        <v>39</v>
      </c>
      <c r="C10" s="18" t="s">
        <v>40</v>
      </c>
      <c r="D10" s="18" t="s">
        <v>7</v>
      </c>
      <c r="E10" s="18" t="s">
        <v>8</v>
      </c>
      <c r="F10" s="18" t="s">
        <v>41</v>
      </c>
      <c r="G10" s="18" t="s">
        <v>42</v>
      </c>
      <c r="H10" s="18" t="s">
        <v>43</v>
      </c>
      <c r="I10" s="18" t="s">
        <v>44</v>
      </c>
      <c r="J10" s="18" t="s">
        <v>45</v>
      </c>
      <c r="K10" s="18" t="s">
        <v>46</v>
      </c>
      <c r="L10" s="18" t="s">
        <v>47</v>
      </c>
      <c r="M10" s="18" t="s">
        <v>48</v>
      </c>
      <c r="N10" s="18" t="s">
        <v>49</v>
      </c>
      <c r="O10" s="18" t="s">
        <v>20</v>
      </c>
      <c r="P10" s="18" t="s">
        <v>50</v>
      </c>
      <c r="Q10" s="18" t="s">
        <v>51</v>
      </c>
      <c r="R10" s="18" t="s">
        <v>52</v>
      </c>
    </row>
    <row r="11" spans="1:18" x14ac:dyDescent="0.25">
      <c r="A11" s="19">
        <v>41131</v>
      </c>
      <c r="B11">
        <v>154.79746779931759</v>
      </c>
      <c r="C11" s="20">
        <v>177.48088258069103</v>
      </c>
      <c r="D11" s="20">
        <v>92.303921386424875</v>
      </c>
      <c r="E11">
        <v>422179.67563723004</v>
      </c>
      <c r="F11">
        <v>271.04333854421583</v>
      </c>
      <c r="G11" s="20">
        <v>190.6145896728971</v>
      </c>
      <c r="H11" s="20">
        <v>136.81061746194922</v>
      </c>
      <c r="I11" s="20">
        <v>207.55204911018319</v>
      </c>
      <c r="J11">
        <v>22.683414781373443</v>
      </c>
      <c r="K11">
        <v>80.428748871318732</v>
      </c>
      <c r="L11">
        <v>6.9695469278421873</v>
      </c>
      <c r="M11">
        <v>93.562455963524798</v>
      </c>
      <c r="N11">
        <v>35.817121873579509</v>
      </c>
      <c r="O11">
        <v>60.138663595584042</v>
      </c>
      <c r="P11">
        <v>207.98866432576139</v>
      </c>
      <c r="Q11">
        <f>SUM(E$11:E11)*24/1000</f>
        <v>10132.312215293521</v>
      </c>
      <c r="R11">
        <v>4.8079543336734644E-3</v>
      </c>
    </row>
    <row r="12" spans="1:18" x14ac:dyDescent="0.25">
      <c r="A12" s="19">
        <v>41132</v>
      </c>
      <c r="B12">
        <v>161.2051908561472</v>
      </c>
      <c r="C12" s="20">
        <v>183.09159495767238</v>
      </c>
      <c r="D12" s="20">
        <v>91.992508717467601</v>
      </c>
      <c r="E12">
        <v>420755.33637195325</v>
      </c>
      <c r="F12">
        <v>273.86570253862942</v>
      </c>
      <c r="G12" s="20">
        <v>196.00650823730757</v>
      </c>
      <c r="H12" s="20">
        <v>136.63465435365688</v>
      </c>
      <c r="I12" s="20">
        <v>210.74138988878806</v>
      </c>
      <c r="J12">
        <v>21.886404101525187</v>
      </c>
      <c r="K12">
        <v>77.85919430132185</v>
      </c>
      <c r="L12">
        <v>6.7019755160109691</v>
      </c>
      <c r="M12">
        <v>90.774107580957036</v>
      </c>
      <c r="N12">
        <v>34.801317381160374</v>
      </c>
      <c r="O12">
        <v>58.382903948050384</v>
      </c>
      <c r="P12">
        <v>206.01841248060666</v>
      </c>
      <c r="Q12">
        <f>SUM(E$11:E12)*24/1000</f>
        <v>20230.440288220398</v>
      </c>
      <c r="R12">
        <v>4.8539350825942996E-3</v>
      </c>
    </row>
    <row r="13" spans="1:18" x14ac:dyDescent="0.25">
      <c r="A13" s="19">
        <v>41133</v>
      </c>
      <c r="B13">
        <v>161.71640128163472</v>
      </c>
      <c r="C13" s="20">
        <v>182.707734490191</v>
      </c>
      <c r="D13" s="20">
        <v>91.240414934580755</v>
      </c>
      <c r="E13">
        <v>417315.40982778551</v>
      </c>
      <c r="F13">
        <v>273.57022308779983</v>
      </c>
      <c r="G13" s="20">
        <v>195.3727255951446</v>
      </c>
      <c r="H13" s="20">
        <v>128.8921581503256</v>
      </c>
      <c r="I13" s="20">
        <v>210.19017763618388</v>
      </c>
      <c r="J13">
        <v>20.991333208556284</v>
      </c>
      <c r="K13">
        <v>78.197497492655231</v>
      </c>
      <c r="L13">
        <v>6.3753382973310844</v>
      </c>
      <c r="M13">
        <v>90.862488597608831</v>
      </c>
      <c r="N13">
        <v>33.656324313509884</v>
      </c>
      <c r="O13">
        <v>57.600945789927138</v>
      </c>
      <c r="P13">
        <v>198.63808178493323</v>
      </c>
      <c r="Q13">
        <f>SUM(E$11:E13)*24/1000</f>
        <v>30246.01012408725</v>
      </c>
      <c r="R13">
        <v>5.0342813976763361E-3</v>
      </c>
    </row>
    <row r="14" spans="1:18" x14ac:dyDescent="0.25">
      <c r="A14" s="19">
        <v>41134</v>
      </c>
      <c r="B14">
        <v>161.66447169138635</v>
      </c>
      <c r="C14" s="20">
        <v>182.42632902278478</v>
      </c>
      <c r="D14" s="20">
        <v>91.113316271478965</v>
      </c>
      <c r="E14">
        <v>416734.08596249047</v>
      </c>
      <c r="F14">
        <v>274.84076122987398</v>
      </c>
      <c r="G14" s="20">
        <v>196.30495616962256</v>
      </c>
      <c r="H14" s="20">
        <v>127.07538328790372</v>
      </c>
      <c r="I14" s="20">
        <v>209.70737652148395</v>
      </c>
      <c r="J14">
        <v>20.761857331398431</v>
      </c>
      <c r="K14">
        <v>78.53580506025142</v>
      </c>
      <c r="L14">
        <v>6.2968597031266569</v>
      </c>
      <c r="M14">
        <v>92.414432207089192</v>
      </c>
      <c r="N14">
        <v>34.640484478236203</v>
      </c>
      <c r="O14">
        <v>58.877303121026884</v>
      </c>
      <c r="P14">
        <v>191.93978344825592</v>
      </c>
      <c r="Q14">
        <f>SUM(E$11:E14)*24/1000</f>
        <v>40247.628187187016</v>
      </c>
      <c r="R14">
        <v>5.2099673243071309E-3</v>
      </c>
    </row>
    <row r="15" spans="1:18" x14ac:dyDescent="0.25">
      <c r="A15" s="19">
        <v>41135</v>
      </c>
      <c r="B15">
        <v>160.34488360093371</v>
      </c>
      <c r="C15" s="20">
        <v>181.35175492362532</v>
      </c>
      <c r="D15" s="20">
        <v>94.09050284399332</v>
      </c>
      <c r="E15">
        <v>430351.14190785668</v>
      </c>
      <c r="F15">
        <v>277.08323941610206</v>
      </c>
      <c r="G15" s="20">
        <v>197.60554217197577</v>
      </c>
      <c r="H15" s="20">
        <v>130.73237945711759</v>
      </c>
      <c r="I15" s="20">
        <v>208.26931047896537</v>
      </c>
      <c r="J15">
        <v>21.006871322691609</v>
      </c>
      <c r="K15">
        <v>79.47769724412629</v>
      </c>
      <c r="L15">
        <v>6.5793520504097671</v>
      </c>
      <c r="M15">
        <v>95.731484492476739</v>
      </c>
      <c r="N15">
        <v>37.260658571042057</v>
      </c>
      <c r="O15">
        <v>61.965087004803493</v>
      </c>
      <c r="P15">
        <v>190.5570205693366</v>
      </c>
      <c r="Q15">
        <f>SUM(E$11:E15)*24/1000</f>
        <v>50576.055592975586</v>
      </c>
      <c r="R15">
        <v>5.2477730655750739E-3</v>
      </c>
    </row>
    <row r="16" spans="1:18" x14ac:dyDescent="0.25">
      <c r="A16" s="19">
        <v>41136</v>
      </c>
      <c r="B16">
        <v>151.39281702011888</v>
      </c>
      <c r="C16" s="20">
        <v>168.34717734695917</v>
      </c>
      <c r="D16" s="20">
        <v>100.39726408096533</v>
      </c>
      <c r="E16">
        <v>459197.00645351922</v>
      </c>
      <c r="F16">
        <v>259.579274460872</v>
      </c>
      <c r="G16" s="20">
        <v>183.30845476878909</v>
      </c>
      <c r="H16" s="20">
        <v>119.91602319931837</v>
      </c>
      <c r="I16" s="20">
        <v>196.73085765669904</v>
      </c>
      <c r="J16">
        <v>16.954360326840288</v>
      </c>
      <c r="K16">
        <v>76.27081969208291</v>
      </c>
      <c r="L16">
        <v>5.666034931127431</v>
      </c>
      <c r="M16">
        <v>91.232097113912829</v>
      </c>
      <c r="N16">
        <v>31.915637748670207</v>
      </c>
      <c r="O16">
        <v>56.475156087085779</v>
      </c>
      <c r="P16">
        <v>180.05728609005965</v>
      </c>
      <c r="Q16">
        <f>SUM(E$11:E16)*24/1000</f>
        <v>61596.783747860041</v>
      </c>
      <c r="R16">
        <v>5.5537880288822512E-3</v>
      </c>
    </row>
    <row r="17" spans="1:18" x14ac:dyDescent="0.25">
      <c r="A17" s="19">
        <v>41137</v>
      </c>
      <c r="B17">
        <v>149.24943068875041</v>
      </c>
      <c r="C17" s="20">
        <v>163.59713306083711</v>
      </c>
      <c r="D17" s="20">
        <v>100.63339787833176</v>
      </c>
      <c r="E17">
        <v>460277.03521591384</v>
      </c>
      <c r="F17">
        <v>250.76113144627286</v>
      </c>
      <c r="G17" s="20">
        <v>177.06980013808501</v>
      </c>
      <c r="H17" s="20">
        <v>106.46665547388717</v>
      </c>
      <c r="I17" s="20">
        <v>193.35674382583693</v>
      </c>
      <c r="J17">
        <v>14.347702372086701</v>
      </c>
      <c r="K17">
        <v>73.691331308187841</v>
      </c>
      <c r="L17">
        <v>4.8061847011553143</v>
      </c>
      <c r="M17">
        <v>87.163998385435747</v>
      </c>
      <c r="N17">
        <v>27.820369449334606</v>
      </c>
      <c r="O17">
        <v>51.963606042918784</v>
      </c>
      <c r="P17">
        <v>165.99311212025086</v>
      </c>
      <c r="Q17">
        <f>SUM(E$11:E17)*24/1000</f>
        <v>72643.432593041973</v>
      </c>
      <c r="R17">
        <v>6.0243463552606159E-3</v>
      </c>
    </row>
    <row r="18" spans="1:18" x14ac:dyDescent="0.25">
      <c r="A18" s="19">
        <v>41138</v>
      </c>
      <c r="B18">
        <v>149.16889440180341</v>
      </c>
      <c r="C18" s="20">
        <v>164.31143662663635</v>
      </c>
      <c r="D18" s="20">
        <v>100.64248892780856</v>
      </c>
      <c r="E18">
        <v>460318.61585801077</v>
      </c>
      <c r="F18">
        <v>252.65266582262859</v>
      </c>
      <c r="G18" s="20">
        <v>179.67342505644908</v>
      </c>
      <c r="H18" s="20">
        <v>112.27814861591067</v>
      </c>
      <c r="I18" s="20">
        <v>193.4765763354726</v>
      </c>
      <c r="J18">
        <v>15.142542224832937</v>
      </c>
      <c r="K18">
        <v>72.979240766179515</v>
      </c>
      <c r="L18">
        <v>5.0728979119631221</v>
      </c>
      <c r="M18">
        <v>88.341229195992241</v>
      </c>
      <c r="N18">
        <v>30.504530654645663</v>
      </c>
      <c r="O18">
        <v>54.39196296204782</v>
      </c>
      <c r="P18">
        <v>167.38258951533518</v>
      </c>
      <c r="Q18">
        <f>SUM(E$11:E18)*24/1000</f>
        <v>83691.079373634231</v>
      </c>
      <c r="R18">
        <v>5.9743370137572312E-3</v>
      </c>
    </row>
    <row r="19" spans="1:18" x14ac:dyDescent="0.25">
      <c r="A19" s="19">
        <v>41139</v>
      </c>
      <c r="B19">
        <v>149.17028173984562</v>
      </c>
      <c r="C19" s="20">
        <v>166.38618415093484</v>
      </c>
      <c r="D19" s="20">
        <v>101.60111243335643</v>
      </c>
      <c r="E19">
        <v>464703.16804768564</v>
      </c>
      <c r="F19">
        <v>259.27933696246652</v>
      </c>
      <c r="G19" s="20">
        <v>186.09328132730923</v>
      </c>
      <c r="H19" s="20">
        <v>125.69040198334822</v>
      </c>
      <c r="I19" s="20">
        <v>194.84048217587082</v>
      </c>
      <c r="J19">
        <v>17.215902411089218</v>
      </c>
      <c r="K19">
        <v>73.186055635157288</v>
      </c>
      <c r="L19">
        <v>5.8224291958417576</v>
      </c>
      <c r="M19">
        <v>92.893152811531678</v>
      </c>
      <c r="N19">
        <v>36.922999587463607</v>
      </c>
      <c r="O19">
        <v>60.664671460612539</v>
      </c>
      <c r="P19">
        <v>172.24921774078987</v>
      </c>
      <c r="Q19">
        <f>SUM(E$11:E19)*24/1000</f>
        <v>94843.955406778696</v>
      </c>
      <c r="R19">
        <v>5.8055416048672873E-3</v>
      </c>
    </row>
    <row r="20" spans="1:18" x14ac:dyDescent="0.25">
      <c r="A20" s="19">
        <v>41140</v>
      </c>
      <c r="B20">
        <v>154.16563255541053</v>
      </c>
      <c r="C20" s="20">
        <v>175.20953789171347</v>
      </c>
      <c r="D20" s="20">
        <v>103.64829811360488</v>
      </c>
      <c r="E20">
        <v>474066.58591200603</v>
      </c>
      <c r="F20">
        <v>277.14114214027791</v>
      </c>
      <c r="G20" s="20">
        <v>202.06015725302851</v>
      </c>
      <c r="H20" s="20">
        <v>148.25413302876271</v>
      </c>
      <c r="I20" s="20">
        <v>202.73253307961028</v>
      </c>
      <c r="J20">
        <v>21.043905336302942</v>
      </c>
      <c r="K20">
        <v>75.0809848872494</v>
      </c>
      <c r="L20">
        <v>7.2604656598432902</v>
      </c>
      <c r="M20">
        <v>101.93160424856444</v>
      </c>
      <c r="N20">
        <v>47.894524697617982</v>
      </c>
      <c r="O20">
        <v>71.543782177420454</v>
      </c>
      <c r="P20">
        <v>182.12999363620435</v>
      </c>
      <c r="Q20">
        <f>SUM(E$11:E20)*24/1000</f>
        <v>106221.55346866684</v>
      </c>
      <c r="R20">
        <v>5.4905838408881216E-3</v>
      </c>
    </row>
    <row r="21" spans="1:18" x14ac:dyDescent="0.25">
      <c r="A21" s="19">
        <v>41141</v>
      </c>
      <c r="B21">
        <v>153.84724009528571</v>
      </c>
      <c r="C21" s="20">
        <v>174.66418235964849</v>
      </c>
      <c r="D21" s="20">
        <v>103.43985327836275</v>
      </c>
      <c r="E21">
        <v>473113.20092457556</v>
      </c>
      <c r="F21">
        <v>277.90854597526538</v>
      </c>
      <c r="G21" s="20">
        <v>202.56139394140521</v>
      </c>
      <c r="H21" s="20">
        <v>146.46234966225387</v>
      </c>
      <c r="I21" s="20">
        <v>202.05809840542202</v>
      </c>
      <c r="J21">
        <v>20.81694226436278</v>
      </c>
      <c r="K21">
        <v>75.347152033860169</v>
      </c>
      <c r="L21">
        <v>7.1677160813792948</v>
      </c>
      <c r="M21">
        <v>103.24436361561689</v>
      </c>
      <c r="N21">
        <v>48.714153846119501</v>
      </c>
      <c r="O21">
        <v>72.597660800960654</v>
      </c>
      <c r="P21">
        <v>177.19320320864512</v>
      </c>
      <c r="Q21">
        <f>SUM(E$11:E21)*24/1000</f>
        <v>117576.27029085664</v>
      </c>
      <c r="R21">
        <v>5.6435573255171605E-3</v>
      </c>
    </row>
    <row r="22" spans="1:18" x14ac:dyDescent="0.25">
      <c r="A22" s="19">
        <v>41142</v>
      </c>
      <c r="B22">
        <v>154.26274463517092</v>
      </c>
      <c r="C22" s="20">
        <v>174.98854221456611</v>
      </c>
      <c r="D22" s="20">
        <v>103.39226308916869</v>
      </c>
      <c r="E22">
        <v>472895.53291723976</v>
      </c>
      <c r="F22">
        <v>279.35756816938868</v>
      </c>
      <c r="G22" s="20">
        <v>202.99002655042295</v>
      </c>
      <c r="H22" s="20">
        <v>144.38233139577324</v>
      </c>
      <c r="I22" s="20">
        <v>201.76552293475052</v>
      </c>
      <c r="J22">
        <v>20.725797579395191</v>
      </c>
      <c r="K22">
        <v>76.367541618965731</v>
      </c>
      <c r="L22">
        <v>7.1330497721056858</v>
      </c>
      <c r="M22">
        <v>104.36902595482258</v>
      </c>
      <c r="N22">
        <v>48.727281915252036</v>
      </c>
      <c r="O22">
        <v>73.050009134001243</v>
      </c>
      <c r="P22">
        <v>175.2442883284597</v>
      </c>
      <c r="Q22">
        <f>SUM(E$11:E22)*24/1000</f>
        <v>128925.76308087038</v>
      </c>
      <c r="R22">
        <v>5.7063200720453939E-3</v>
      </c>
    </row>
    <row r="23" spans="1:18" x14ac:dyDescent="0.25">
      <c r="A23" s="19">
        <v>41143</v>
      </c>
      <c r="B23">
        <v>153.53247700640097</v>
      </c>
      <c r="C23" s="20">
        <v>173.20086514073284</v>
      </c>
      <c r="D23" s="20">
        <v>101.83400565567378</v>
      </c>
      <c r="E23">
        <v>465768.37506792072</v>
      </c>
      <c r="F23">
        <v>275.2798470876935</v>
      </c>
      <c r="G23" s="20">
        <v>201.82500685415187</v>
      </c>
      <c r="H23" s="20">
        <v>146.63506915760038</v>
      </c>
      <c r="I23" s="20">
        <v>199.64791487413979</v>
      </c>
      <c r="J23">
        <v>19.668388134331877</v>
      </c>
      <c r="K23">
        <v>73.454840233541631</v>
      </c>
      <c r="L23">
        <v>6.6671090376711897</v>
      </c>
      <c r="M23">
        <v>102.07898194696065</v>
      </c>
      <c r="N23">
        <v>48.292529847750899</v>
      </c>
      <c r="O23">
        <v>71.861871583666058</v>
      </c>
      <c r="P23">
        <v>166.5052479573541</v>
      </c>
      <c r="Q23">
        <f>SUM(E$11:E23)*24/1000</f>
        <v>140104.20408250048</v>
      </c>
      <c r="R23">
        <v>6.0058167070873554E-3</v>
      </c>
    </row>
    <row r="24" spans="1:18" x14ac:dyDescent="0.25">
      <c r="A24" s="19">
        <v>41144</v>
      </c>
      <c r="B24">
        <v>153.52486964266478</v>
      </c>
      <c r="C24" s="20">
        <v>172.41972471329302</v>
      </c>
      <c r="D24" s="20">
        <v>101.25652944851709</v>
      </c>
      <c r="E24">
        <v>463127.11439162743</v>
      </c>
      <c r="F24">
        <v>271.38478356765631</v>
      </c>
      <c r="G24" s="20">
        <v>202.46352222777111</v>
      </c>
      <c r="H24" s="20">
        <v>147.56083165686806</v>
      </c>
      <c r="I24" s="20">
        <v>201.81876933946478</v>
      </c>
      <c r="J24">
        <v>18.894855070628239</v>
      </c>
      <c r="K24">
        <v>68.921261339885206</v>
      </c>
      <c r="L24">
        <v>6.3685793413764271</v>
      </c>
      <c r="M24">
        <v>98.965058854363292</v>
      </c>
      <c r="N24">
        <v>48.938652585106325</v>
      </c>
      <c r="O24">
        <v>71.040122810805229</v>
      </c>
      <c r="P24">
        <v>160.88951867196738</v>
      </c>
      <c r="Q24">
        <f>SUM(E$11:E24)*24/1000</f>
        <v>151219.25482789954</v>
      </c>
      <c r="R24">
        <v>6.2154452835356463E-3</v>
      </c>
    </row>
    <row r="25" spans="1:18" x14ac:dyDescent="0.25">
      <c r="A25" s="19">
        <v>41145</v>
      </c>
      <c r="B25">
        <v>153.06788180174399</v>
      </c>
      <c r="C25" s="20">
        <v>172.63635767788278</v>
      </c>
      <c r="D25" s="20">
        <v>101.43867520897679</v>
      </c>
      <c r="E25">
        <v>463960.21267081803</v>
      </c>
      <c r="F25">
        <v>273.33182397501042</v>
      </c>
      <c r="G25" s="20">
        <v>207.11802861116709</v>
      </c>
      <c r="H25" s="20">
        <v>159.55570074124199</v>
      </c>
      <c r="I25" s="20">
        <v>202.55539775948833</v>
      </c>
      <c r="J25">
        <v>19.568475876138791</v>
      </c>
      <c r="K25">
        <v>66.213795363843332</v>
      </c>
      <c r="L25">
        <v>6.6074902445386865</v>
      </c>
      <c r="M25">
        <v>100.69546629712764</v>
      </c>
      <c r="N25">
        <v>54.050146809423097</v>
      </c>
      <c r="O25">
        <v>74.969753129506671</v>
      </c>
      <c r="P25">
        <v>158.17554594395472</v>
      </c>
      <c r="Q25">
        <f>SUM(E$11:E25)*24/1000</f>
        <v>162354.29993199918</v>
      </c>
      <c r="R25">
        <v>6.3220897644590606E-3</v>
      </c>
    </row>
    <row r="26" spans="1:18" x14ac:dyDescent="0.25">
      <c r="A26" s="19">
        <v>41146</v>
      </c>
      <c r="B26">
        <v>153.55772058876266</v>
      </c>
      <c r="C26" s="20">
        <v>172.0901548496841</v>
      </c>
      <c r="D26" s="20">
        <v>101.94210363361061</v>
      </c>
      <c r="E26">
        <v>466262.79359940824</v>
      </c>
      <c r="F26">
        <v>270.76854663526245</v>
      </c>
      <c r="G26" s="20">
        <v>205.95687690688564</v>
      </c>
      <c r="H26" s="20">
        <v>158.21035969221052</v>
      </c>
      <c r="I26" s="20">
        <v>201.88306868232189</v>
      </c>
      <c r="J26">
        <v>18.532434260921434</v>
      </c>
      <c r="K26">
        <v>64.811669728376813</v>
      </c>
      <c r="L26">
        <v>6.2887165486721903</v>
      </c>
      <c r="M26">
        <v>98.678391785578356</v>
      </c>
      <c r="N26">
        <v>52.399156318122976</v>
      </c>
      <c r="O26">
        <v>73.113785897068524</v>
      </c>
      <c r="P26">
        <v>154.36599614222601</v>
      </c>
      <c r="Q26">
        <f>SUM(E$11:E26)*24/1000</f>
        <v>173544.60697838498</v>
      </c>
      <c r="R26">
        <v>6.4781106266346648E-3</v>
      </c>
    </row>
    <row r="27" spans="1:18" x14ac:dyDescent="0.25">
      <c r="A27" s="19">
        <v>41147</v>
      </c>
      <c r="B27">
        <v>154.26262601897307</v>
      </c>
      <c r="C27" s="20">
        <v>172.6157591659134</v>
      </c>
      <c r="D27" s="20">
        <v>102.28446826272939</v>
      </c>
      <c r="E27">
        <v>467828.70094007172</v>
      </c>
      <c r="F27">
        <v>269.55260143708432</v>
      </c>
      <c r="G27" s="20">
        <v>202.67152042376887</v>
      </c>
      <c r="H27" s="20">
        <v>149.68690429434955</v>
      </c>
      <c r="I27" s="20">
        <v>201.93081805733894</v>
      </c>
      <c r="J27">
        <v>18.353133146940337</v>
      </c>
      <c r="K27">
        <v>66.881081013315452</v>
      </c>
      <c r="L27">
        <v>6.2487891078835451</v>
      </c>
      <c r="M27">
        <v>96.936842271170917</v>
      </c>
      <c r="N27">
        <v>48.408894404795802</v>
      </c>
      <c r="O27">
        <v>69.887123915049983</v>
      </c>
      <c r="P27">
        <v>160.46768668738781</v>
      </c>
      <c r="Q27">
        <f>SUM(E$11:E27)*24/1000</f>
        <v>184772.49580094672</v>
      </c>
      <c r="R27">
        <v>6.2317842342186416E-3</v>
      </c>
    </row>
    <row r="28" spans="1:18" x14ac:dyDescent="0.25">
      <c r="A28" s="19">
        <v>41148</v>
      </c>
      <c r="B28">
        <v>153.09253974776991</v>
      </c>
      <c r="C28" s="20">
        <v>172.11840632513642</v>
      </c>
      <c r="D28" s="20">
        <v>103.02600907525648</v>
      </c>
      <c r="E28">
        <v>471220.36030840804</v>
      </c>
      <c r="F28">
        <v>273.07024337302016</v>
      </c>
      <c r="G28" s="20">
        <v>203.88345437480609</v>
      </c>
      <c r="H28" s="20">
        <v>146.09809136142258</v>
      </c>
      <c r="I28" s="20">
        <v>200.78710619561053</v>
      </c>
      <c r="J28">
        <v>19.025866577366514</v>
      </c>
      <c r="K28">
        <v>69.18678899821407</v>
      </c>
      <c r="L28">
        <v>6.5248012066299532</v>
      </c>
      <c r="M28">
        <v>100.95183704788374</v>
      </c>
      <c r="N28">
        <v>50.790914627036187</v>
      </c>
      <c r="O28">
        <v>73.02230342725241</v>
      </c>
      <c r="P28">
        <v>160.36169881900807</v>
      </c>
      <c r="Q28">
        <f>SUM(E$11:E28)*24/1000</f>
        <v>196081.78444834848</v>
      </c>
      <c r="R28">
        <v>6.235903007791456E-3</v>
      </c>
    </row>
    <row r="29" spans="1:18" x14ac:dyDescent="0.25">
      <c r="A29" s="19">
        <v>41149</v>
      </c>
      <c r="B29">
        <v>152.31787763870696</v>
      </c>
      <c r="C29" s="20">
        <v>171.07975418505995</v>
      </c>
      <c r="D29" s="20">
        <v>102.94349681521081</v>
      </c>
      <c r="E29">
        <v>470842.9657334112</v>
      </c>
      <c r="F29">
        <v>272.55548603476365</v>
      </c>
      <c r="G29" s="20">
        <v>203.10132044474952</v>
      </c>
      <c r="H29" s="20">
        <v>143.13040908501767</v>
      </c>
      <c r="I29" s="20">
        <v>199.11341937889389</v>
      </c>
      <c r="J29">
        <v>18.761876546352994</v>
      </c>
      <c r="K29">
        <v>69.454165590014128</v>
      </c>
      <c r="L29">
        <v>6.4291143613943094</v>
      </c>
      <c r="M29">
        <v>101.47573184970369</v>
      </c>
      <c r="N29">
        <v>50.783442806042558</v>
      </c>
      <c r="O29">
        <v>73.228371440473495</v>
      </c>
      <c r="P29">
        <v>157.56533152079913</v>
      </c>
      <c r="Q29">
        <f>SUM(E$11:E29)*24/1000</f>
        <v>207382.01562595036</v>
      </c>
      <c r="R29">
        <v>6.3465737694208242E-3</v>
      </c>
    </row>
    <row r="30" spans="1:18" x14ac:dyDescent="0.25">
      <c r="A30" s="19">
        <v>41150</v>
      </c>
      <c r="B30">
        <v>147.8866033063361</v>
      </c>
      <c r="C30" s="20">
        <v>163.59820164448939</v>
      </c>
      <c r="D30" s="20">
        <v>100.83013530328863</v>
      </c>
      <c r="E30">
        <v>461176.87285018153</v>
      </c>
      <c r="F30">
        <v>257.89751299993588</v>
      </c>
      <c r="G30" s="20">
        <v>188.64563922295099</v>
      </c>
      <c r="H30" s="20">
        <v>122.51028053440578</v>
      </c>
      <c r="I30" s="20">
        <v>192.82182618883004</v>
      </c>
      <c r="J30">
        <v>15.711598338153294</v>
      </c>
      <c r="K30">
        <v>69.251873776984894</v>
      </c>
      <c r="L30">
        <v>5.2733509909325642</v>
      </c>
      <c r="M30">
        <v>94.299311355446491</v>
      </c>
      <c r="N30">
        <v>40.759035916614891</v>
      </c>
      <c r="O30">
        <v>63.829887455123234</v>
      </c>
      <c r="P30">
        <v>148.26938706723277</v>
      </c>
      <c r="Q30">
        <f>SUM(E$11:E30)*24/1000</f>
        <v>218450.2605743547</v>
      </c>
      <c r="R30">
        <v>6.7444805686459729E-3</v>
      </c>
    </row>
    <row r="31" spans="1:18" x14ac:dyDescent="0.25">
      <c r="A31" s="19">
        <v>41151</v>
      </c>
      <c r="B31">
        <v>146.70063586954416</v>
      </c>
      <c r="C31" s="20">
        <v>161.19079232273492</v>
      </c>
      <c r="D31" s="20">
        <v>100.75980008520838</v>
      </c>
      <c r="E31">
        <v>460855.17362972611</v>
      </c>
      <c r="F31">
        <v>251.90043887779345</v>
      </c>
      <c r="G31" s="20">
        <v>184.3658227166874</v>
      </c>
      <c r="H31" s="20">
        <v>116.28409290413505</v>
      </c>
      <c r="I31" s="20">
        <v>190.42669266580327</v>
      </c>
      <c r="J31">
        <v>14.490156453190764</v>
      </c>
      <c r="K31">
        <v>67.534616161106044</v>
      </c>
      <c r="L31">
        <v>4.8600007079365755</v>
      </c>
      <c r="M31">
        <v>90.709646555058526</v>
      </c>
      <c r="N31">
        <v>37.665186847143246</v>
      </c>
      <c r="O31">
        <v>60.351350651798967</v>
      </c>
      <c r="P31">
        <v>144.5234202150848</v>
      </c>
      <c r="Q31">
        <f>SUM(E$11:E31)*24/1000</f>
        <v>229510.78474146815</v>
      </c>
      <c r="R31">
        <v>6.9192937622965548E-3</v>
      </c>
    </row>
    <row r="32" spans="1:18" x14ac:dyDescent="0.25">
      <c r="A32" s="19">
        <v>41152</v>
      </c>
      <c r="B32">
        <v>145.34442786780949</v>
      </c>
      <c r="C32" s="20">
        <v>160.48661192498054</v>
      </c>
      <c r="D32" s="20">
        <v>101.21940525263128</v>
      </c>
      <c r="E32">
        <v>462957.31574448489</v>
      </c>
      <c r="F32">
        <v>253.46832607983004</v>
      </c>
      <c r="G32" s="20">
        <v>185.45712470185896</v>
      </c>
      <c r="H32" s="20">
        <v>119.51567360973949</v>
      </c>
      <c r="I32" s="20">
        <v>190.42687646821585</v>
      </c>
      <c r="J32">
        <v>15.14218405717105</v>
      </c>
      <c r="K32">
        <v>68.011201377971076</v>
      </c>
      <c r="L32">
        <v>5.1018567778655912</v>
      </c>
      <c r="M32">
        <v>92.981714154849499</v>
      </c>
      <c r="N32">
        <v>40.112696834049473</v>
      </c>
      <c r="O32">
        <v>62.886157173550664</v>
      </c>
      <c r="P32">
        <v>145.60024243947043</v>
      </c>
      <c r="Q32">
        <f>SUM(E$11:E32)*24/1000</f>
        <v>240621.76031933579</v>
      </c>
      <c r="R32">
        <v>6.8681204319815904E-3</v>
      </c>
    </row>
    <row r="33" spans="1:18" x14ac:dyDescent="0.25">
      <c r="A33" s="19">
        <v>41153</v>
      </c>
      <c r="B33">
        <v>142.75650300228571</v>
      </c>
      <c r="C33" s="20">
        <v>157.33979633975702</v>
      </c>
      <c r="D33" s="20">
        <v>101.15416742213309</v>
      </c>
      <c r="E33">
        <v>462658.93095535226</v>
      </c>
      <c r="F33">
        <v>247.83361133179241</v>
      </c>
      <c r="G33" s="20">
        <v>182.20776810360476</v>
      </c>
      <c r="H33" s="20">
        <v>120.70454562524218</v>
      </c>
      <c r="I33" s="20">
        <v>187.21092738415962</v>
      </c>
      <c r="J33">
        <v>14.583293337471304</v>
      </c>
      <c r="K33">
        <v>65.625843228187648</v>
      </c>
      <c r="L33">
        <v>4.9103828255404709</v>
      </c>
      <c r="M33">
        <v>90.493814992035396</v>
      </c>
      <c r="N33">
        <v>39.451265101319052</v>
      </c>
      <c r="O33">
        <v>61.481093310816739</v>
      </c>
      <c r="P33">
        <v>143.33843632603686</v>
      </c>
      <c r="Q33">
        <f>SUM(E$11:E33)*24/1000</f>
        <v>251725.57466226423</v>
      </c>
      <c r="R33">
        <v>6.9764958069265196E-3</v>
      </c>
    </row>
    <row r="34" spans="1:18" x14ac:dyDescent="0.25">
      <c r="A34" s="19">
        <v>41154</v>
      </c>
      <c r="B34">
        <v>143.12723762287317</v>
      </c>
      <c r="C34" s="20">
        <v>158.01251656972829</v>
      </c>
      <c r="D34" s="20">
        <v>101.39857137233003</v>
      </c>
      <c r="E34">
        <v>463776.78574276308</v>
      </c>
      <c r="F34">
        <v>249.2020590203162</v>
      </c>
      <c r="G34" s="20">
        <v>184.60218423478395</v>
      </c>
      <c r="H34" s="20">
        <v>125.90440355818949</v>
      </c>
      <c r="I34" s="20">
        <v>187.00127346549897</v>
      </c>
      <c r="J34">
        <v>14.885278946855124</v>
      </c>
      <c r="K34">
        <v>64.599874785532251</v>
      </c>
      <c r="L34">
        <v>5.0241751892014044</v>
      </c>
      <c r="M34">
        <v>91.189542450587908</v>
      </c>
      <c r="N34">
        <v>41.474946611910781</v>
      </c>
      <c r="O34">
        <v>63.10154624638367</v>
      </c>
      <c r="P34">
        <v>142.89389204135134</v>
      </c>
      <c r="Q34">
        <f>SUM(E$11:E34)*24/1000</f>
        <v>262856.21752009058</v>
      </c>
      <c r="R34">
        <v>6.9981997530770253E-3</v>
      </c>
    </row>
    <row r="35" spans="1:18" x14ac:dyDescent="0.25">
      <c r="A35" s="19">
        <v>41155</v>
      </c>
      <c r="B35">
        <v>146.13553510799375</v>
      </c>
      <c r="C35" s="20">
        <v>164.36282893083632</v>
      </c>
      <c r="D35" s="20">
        <v>102.34090084950041</v>
      </c>
      <c r="E35">
        <v>468086.81230544497</v>
      </c>
      <c r="F35">
        <v>263.1208152978071</v>
      </c>
      <c r="G35" s="20">
        <v>198.03902833790772</v>
      </c>
      <c r="H35" s="20">
        <v>149.14729909831215</v>
      </c>
      <c r="I35" s="20">
        <v>192.9447418728565</v>
      </c>
      <c r="J35">
        <v>18.227293822842569</v>
      </c>
      <c r="K35">
        <v>65.081786959899375</v>
      </c>
      <c r="L35">
        <v>6.2093678777004051</v>
      </c>
      <c r="M35">
        <v>98.757986366970783</v>
      </c>
      <c r="N35">
        <v>51.903493229913977</v>
      </c>
      <c r="O35">
        <v>72.836156867643481</v>
      </c>
      <c r="P35">
        <v>152.99923534193917</v>
      </c>
      <c r="Q35">
        <f>SUM(E$11:E35)*24/1000</f>
        <v>274090.30101542128</v>
      </c>
      <c r="R35">
        <v>6.5359803777129497E-3</v>
      </c>
    </row>
    <row r="36" spans="1:18" x14ac:dyDescent="0.25">
      <c r="A36" s="19">
        <v>41156</v>
      </c>
      <c r="B36">
        <v>146.45184378074643</v>
      </c>
      <c r="C36" s="20">
        <v>166.21133603852914</v>
      </c>
      <c r="D36" s="20">
        <v>102.66985666448169</v>
      </c>
      <c r="E36">
        <v>469591.39041200635</v>
      </c>
      <c r="F36">
        <v>269.86431220803092</v>
      </c>
      <c r="G36" s="20">
        <v>204.24076657501612</v>
      </c>
      <c r="H36" s="20">
        <v>158.60418994385813</v>
      </c>
      <c r="I36" s="20">
        <v>194.84805924426277</v>
      </c>
      <c r="J36">
        <v>19.759492257782711</v>
      </c>
      <c r="K36">
        <v>65.6235456330148</v>
      </c>
      <c r="L36">
        <v>6.7529680836385397</v>
      </c>
      <c r="M36">
        <v>103.65297616950178</v>
      </c>
      <c r="N36">
        <v>57.788922794269695</v>
      </c>
      <c r="O36">
        <v>78.500539461493346</v>
      </c>
      <c r="P36">
        <v>154.38707817394791</v>
      </c>
      <c r="Q36">
        <f>SUM(E$11:E36)*24/1000</f>
        <v>285360.4943853094</v>
      </c>
      <c r="R36">
        <v>6.4772260206472721E-3</v>
      </c>
    </row>
    <row r="37" spans="1:18" x14ac:dyDescent="0.25">
      <c r="A37" s="19">
        <v>41157</v>
      </c>
      <c r="B37">
        <v>145.96519307618073</v>
      </c>
      <c r="C37" s="20">
        <v>165.80324733199504</v>
      </c>
      <c r="D37" s="20">
        <v>102.82402027255227</v>
      </c>
      <c r="E37">
        <v>470296.50392259954</v>
      </c>
      <c r="F37">
        <v>270.26420317715412</v>
      </c>
      <c r="G37" s="20">
        <v>204.84097815871246</v>
      </c>
      <c r="H37" s="20">
        <v>158.6839203127814</v>
      </c>
      <c r="I37" s="20">
        <v>194.89793074024269</v>
      </c>
      <c r="J37">
        <v>19.838054255814313</v>
      </c>
      <c r="K37">
        <v>65.423225018441656</v>
      </c>
      <c r="L37">
        <v>6.7899975028269877</v>
      </c>
      <c r="M37">
        <v>104.46095584515908</v>
      </c>
      <c r="N37">
        <v>58.875785082531735</v>
      </c>
      <c r="O37">
        <v>79.502064237026005</v>
      </c>
      <c r="P37">
        <v>153.27809766378593</v>
      </c>
      <c r="Q37">
        <f>SUM(E$11:E37)*24/1000</f>
        <v>296647.61047945177</v>
      </c>
      <c r="R37">
        <v>6.5240893202725588E-3</v>
      </c>
    </row>
    <row r="38" spans="1:18" x14ac:dyDescent="0.25">
      <c r="A38" s="19">
        <v>41158</v>
      </c>
      <c r="B38">
        <v>147.44847681587524</v>
      </c>
      <c r="C38" s="20">
        <v>166.27623629480578</v>
      </c>
      <c r="D38" s="20">
        <v>100.82457132848114</v>
      </c>
      <c r="E38">
        <v>461151.42434220703</v>
      </c>
      <c r="F38">
        <v>269.38126332269547</v>
      </c>
      <c r="G38" s="20">
        <v>207.02914214280023</v>
      </c>
      <c r="H38" s="20">
        <v>165.56118517478308</v>
      </c>
      <c r="I38" s="20">
        <v>191.89081085668585</v>
      </c>
      <c r="J38">
        <v>18.827759478930545</v>
      </c>
      <c r="K38">
        <v>62.352121179895249</v>
      </c>
      <c r="L38">
        <v>6.3188927845302878</v>
      </c>
      <c r="M38">
        <v>103.10502702788969</v>
      </c>
      <c r="N38">
        <v>59.580665326924986</v>
      </c>
      <c r="O38">
        <v>79.363621057364597</v>
      </c>
      <c r="P38">
        <v>142.89216092590661</v>
      </c>
      <c r="Q38">
        <f>SUM(E$11:E38)*24/1000</f>
        <v>307715.24466366484</v>
      </c>
      <c r="R38">
        <v>6.9982845351364417E-3</v>
      </c>
    </row>
    <row r="39" spans="1:18" x14ac:dyDescent="0.25">
      <c r="A39" s="19">
        <v>41159</v>
      </c>
      <c r="B39">
        <v>149.57013732199471</v>
      </c>
      <c r="C39" s="20">
        <v>167.46769441640018</v>
      </c>
      <c r="D39" s="20">
        <v>100.17534942139515</v>
      </c>
      <c r="E39">
        <v>458182.01318357716</v>
      </c>
      <c r="F39">
        <v>269.16850147258589</v>
      </c>
      <c r="G39" s="20">
        <v>206.1787950266027</v>
      </c>
      <c r="H39" s="20">
        <v>153.1058089784575</v>
      </c>
      <c r="I39" s="20">
        <v>199.22601284678643</v>
      </c>
      <c r="J39">
        <v>17.897557094405471</v>
      </c>
      <c r="K39">
        <v>62.989706445983188</v>
      </c>
      <c r="L39">
        <v>5.968024305646308</v>
      </c>
      <c r="M39">
        <v>101.70080705618571</v>
      </c>
      <c r="N39">
        <v>56.608657704607992</v>
      </c>
      <c r="O39">
        <v>76.965700917166544</v>
      </c>
      <c r="P39">
        <v>139.16250787359701</v>
      </c>
      <c r="Q39">
        <f>SUM(E$11:E39)*24/1000</f>
        <v>318711.61298007064</v>
      </c>
      <c r="R39">
        <v>7.1858434809777367E-3</v>
      </c>
    </row>
    <row r="40" spans="1:18" x14ac:dyDescent="0.25">
      <c r="A40" s="19">
        <v>41160</v>
      </c>
      <c r="B40">
        <v>150.09535421075404</v>
      </c>
      <c r="C40" s="20">
        <v>166.8592703040934</v>
      </c>
      <c r="D40" s="20">
        <v>100.56674277325811</v>
      </c>
      <c r="E40">
        <v>459972.16809632798</v>
      </c>
      <c r="F40">
        <v>265.90445643977449</v>
      </c>
      <c r="G40" s="20">
        <v>204.60960322487125</v>
      </c>
      <c r="H40" s="20">
        <v>149.06355649453033</v>
      </c>
      <c r="I40" s="20">
        <v>198.94599332041787</v>
      </c>
      <c r="J40">
        <v>16.763916093339361</v>
      </c>
      <c r="K40">
        <v>61.294853214903242</v>
      </c>
      <c r="L40">
        <v>5.6118470160678235</v>
      </c>
      <c r="M40">
        <v>99.045186135681092</v>
      </c>
      <c r="N40">
        <v>54.514249014117212</v>
      </c>
      <c r="O40">
        <v>74.576936850545323</v>
      </c>
      <c r="P40">
        <v>135.04862730916381</v>
      </c>
      <c r="Q40">
        <f>SUM(E$11:E40)*24/1000</f>
        <v>329750.94501438248</v>
      </c>
      <c r="R40">
        <v>7.4047402030286641E-3</v>
      </c>
    </row>
    <row r="41" spans="1:18" x14ac:dyDescent="0.25">
      <c r="A41" s="19">
        <v>41161</v>
      </c>
      <c r="B41">
        <v>153.17443550569462</v>
      </c>
      <c r="C41" s="20">
        <v>170.71769575450904</v>
      </c>
      <c r="D41" s="20">
        <v>101.10019856510861</v>
      </c>
      <c r="E41">
        <v>462412.08819709381</v>
      </c>
      <c r="F41">
        <v>271.36937505329189</v>
      </c>
      <c r="G41" s="20">
        <v>209.90980931934837</v>
      </c>
      <c r="H41" s="20">
        <v>154.66976407710416</v>
      </c>
      <c r="I41" s="20">
        <v>203.71729472534054</v>
      </c>
      <c r="J41">
        <v>17.54326024881442</v>
      </c>
      <c r="K41">
        <v>61.459565733943521</v>
      </c>
      <c r="L41">
        <v>5.9038902461808558</v>
      </c>
      <c r="M41">
        <v>100.65167929878285</v>
      </c>
      <c r="N41">
        <v>56.735373813653752</v>
      </c>
      <c r="O41">
        <v>76.606944419743897</v>
      </c>
      <c r="P41">
        <v>138.31173441133635</v>
      </c>
      <c r="Q41">
        <f>SUM(E$11:E41)*24/1000</f>
        <v>340848.83513111278</v>
      </c>
      <c r="R41">
        <v>7.2300445385640229E-3</v>
      </c>
    </row>
    <row r="42" spans="1:18" x14ac:dyDescent="0.25">
      <c r="A42" s="19">
        <v>41162</v>
      </c>
      <c r="B42">
        <v>153.55767735307236</v>
      </c>
      <c r="C42" s="20">
        <v>171.55810756687399</v>
      </c>
      <c r="D42" s="20">
        <v>100.44782313958103</v>
      </c>
      <c r="E42">
        <v>459428.2534758157</v>
      </c>
      <c r="F42">
        <v>271.437538022512</v>
      </c>
      <c r="G42" s="20">
        <v>210.05069812251918</v>
      </c>
      <c r="H42" s="20">
        <v>155.2097907288163</v>
      </c>
      <c r="I42" s="20">
        <v>204.41551154631404</v>
      </c>
      <c r="J42">
        <v>18.000430213801621</v>
      </c>
      <c r="K42">
        <v>61.386839899992822</v>
      </c>
      <c r="L42">
        <v>6.0186539675397999</v>
      </c>
      <c r="M42">
        <v>99.879430455638015</v>
      </c>
      <c r="N42">
        <v>56.493020769446815</v>
      </c>
      <c r="O42">
        <v>76.136990569074825</v>
      </c>
      <c r="P42">
        <v>141.87065067629567</v>
      </c>
      <c r="Q42">
        <f>SUM(E$11:E42)*24/1000</f>
        <v>351875.11321453232</v>
      </c>
      <c r="R42">
        <v>7.0486742341210962E-3</v>
      </c>
    </row>
    <row r="43" spans="1:18" x14ac:dyDescent="0.25">
      <c r="A43" s="19">
        <v>41163</v>
      </c>
      <c r="B43">
        <v>152.74831030155914</v>
      </c>
      <c r="C43" s="20">
        <v>167.79830230530854</v>
      </c>
      <c r="D43" s="20">
        <v>96.991002970752575</v>
      </c>
      <c r="E43">
        <v>443617.44938762812</v>
      </c>
      <c r="F43">
        <v>258.10916483271762</v>
      </c>
      <c r="G43" s="20">
        <v>195.33343288403879</v>
      </c>
      <c r="H43" s="20">
        <v>126.59387338907189</v>
      </c>
      <c r="I43" s="20">
        <v>196.41233985958391</v>
      </c>
      <c r="J43">
        <v>15.049992003749395</v>
      </c>
      <c r="K43">
        <v>62.775731948678839</v>
      </c>
      <c r="L43">
        <v>4.8589639869276837</v>
      </c>
      <c r="M43">
        <v>90.310862527409085</v>
      </c>
      <c r="N43">
        <v>42.585122582479642</v>
      </c>
      <c r="O43">
        <v>63.485949889939739</v>
      </c>
      <c r="P43">
        <v>137.35831369692576</v>
      </c>
      <c r="Q43">
        <f>SUM(E$11:E43)*24/1000</f>
        <v>362521.93199983536</v>
      </c>
      <c r="R43">
        <v>7.2802291545777846E-3</v>
      </c>
    </row>
    <row r="44" spans="1:18" x14ac:dyDescent="0.25">
      <c r="A44" s="19">
        <v>41164</v>
      </c>
      <c r="B44">
        <v>147.72387104162141</v>
      </c>
      <c r="C44" s="20">
        <v>160.28471664006992</v>
      </c>
      <c r="D44" s="20">
        <v>97.788473800267425</v>
      </c>
      <c r="E44">
        <v>447264.92146766314</v>
      </c>
      <c r="F44">
        <v>247.73776238552091</v>
      </c>
      <c r="G44" s="20">
        <v>178.55347413193468</v>
      </c>
      <c r="H44" s="20">
        <v>99.972983830775732</v>
      </c>
      <c r="I44" s="20">
        <v>191.10723439164758</v>
      </c>
      <c r="J44">
        <v>12.560845598448509</v>
      </c>
      <c r="K44">
        <v>69.184288253586232</v>
      </c>
      <c r="L44">
        <v>4.0886742013368584</v>
      </c>
      <c r="M44">
        <v>87.453045745450993</v>
      </c>
      <c r="N44">
        <v>30.82960309031327</v>
      </c>
      <c r="O44">
        <v>54.308454541241538</v>
      </c>
      <c r="P44">
        <v>135.11512083953818</v>
      </c>
      <c r="Q44">
        <f>SUM(E$11:E44)*24/1000</f>
        <v>373256.2901150593</v>
      </c>
      <c r="R44">
        <v>7.4010961451723336E-3</v>
      </c>
    </row>
    <row r="45" spans="1:18" x14ac:dyDescent="0.25">
      <c r="A45" s="19">
        <v>41165</v>
      </c>
      <c r="B45">
        <v>145.3008054022801</v>
      </c>
      <c r="C45" s="20">
        <v>157.88097236075134</v>
      </c>
      <c r="D45" s="20">
        <v>100.53402065363531</v>
      </c>
      <c r="E45">
        <v>459822.50366559712</v>
      </c>
      <c r="F45">
        <v>246.36914244674514</v>
      </c>
      <c r="G45" s="20">
        <v>178.77308212446547</v>
      </c>
      <c r="H45" s="20">
        <v>109.35749357820292</v>
      </c>
      <c r="I45" s="20">
        <v>186.48613764223771</v>
      </c>
      <c r="J45">
        <v>12.580166958471239</v>
      </c>
      <c r="K45">
        <v>67.596060322279669</v>
      </c>
      <c r="L45">
        <v>4.209935259034367</v>
      </c>
      <c r="M45">
        <v>88.488170085993801</v>
      </c>
      <c r="N45">
        <v>33.47227672218537</v>
      </c>
      <c r="O45">
        <v>56.591902231201487</v>
      </c>
      <c r="P45">
        <v>133.50883839830456</v>
      </c>
      <c r="Q45">
        <f>SUM(E$11:E45)*24/1000</f>
        <v>384292.03020303365</v>
      </c>
      <c r="R45">
        <v>7.4901408176187012E-3</v>
      </c>
    </row>
    <row r="46" spans="1:18" x14ac:dyDescent="0.25">
      <c r="A46" s="19">
        <v>41166</v>
      </c>
      <c r="B46">
        <v>147.36269075099602</v>
      </c>
      <c r="C46" s="20">
        <v>162.47928234456685</v>
      </c>
      <c r="D46" s="20">
        <v>100.51732439206799</v>
      </c>
      <c r="E46">
        <v>459746.1383044406</v>
      </c>
      <c r="F46">
        <v>255.67989048500471</v>
      </c>
      <c r="G46" s="20">
        <v>190.03192525775731</v>
      </c>
      <c r="H46" s="20">
        <v>129.05493726576847</v>
      </c>
      <c r="I46" s="20">
        <v>191.00854201098963</v>
      </c>
      <c r="J46">
        <v>15.116591593570831</v>
      </c>
      <c r="K46">
        <v>65.647965227247397</v>
      </c>
      <c r="L46">
        <v>5.0579060768917348</v>
      </c>
      <c r="M46">
        <v>93.200608140437851</v>
      </c>
      <c r="N46">
        <v>42.669234506761285</v>
      </c>
      <c r="O46">
        <v>64.677998350400273</v>
      </c>
      <c r="P46">
        <v>140.3469831868367</v>
      </c>
      <c r="Q46">
        <f>SUM(E$11:E46)*24/1000</f>
        <v>395325.93752234016</v>
      </c>
      <c r="R46">
        <v>7.1251976871405326E-3</v>
      </c>
    </row>
    <row r="47" spans="1:18" x14ac:dyDescent="0.25">
      <c r="A47" s="19">
        <v>41167</v>
      </c>
      <c r="B47">
        <v>147.45586108348263</v>
      </c>
      <c r="C47" s="20">
        <v>161.51982987203667</v>
      </c>
      <c r="D47" s="20">
        <v>99.958287503611416</v>
      </c>
      <c r="E47">
        <v>457189.21538401785</v>
      </c>
      <c r="F47">
        <v>251.42879081929988</v>
      </c>
      <c r="G47" s="20">
        <v>186.63173971029602</v>
      </c>
      <c r="H47" s="20">
        <v>119.63304888210767</v>
      </c>
      <c r="I47" s="20">
        <v>190.36890149394901</v>
      </c>
      <c r="J47">
        <v>14.063968788554035</v>
      </c>
      <c r="K47">
        <v>64.79705110900386</v>
      </c>
      <c r="L47">
        <v>4.6795345893710447</v>
      </c>
      <c r="M47">
        <v>89.908960947263211</v>
      </c>
      <c r="N47">
        <v>39.175878626813386</v>
      </c>
      <c r="O47">
        <v>61.070012699090697</v>
      </c>
      <c r="P47">
        <v>137.51926538038535</v>
      </c>
      <c r="Q47">
        <f>SUM(E$11:E47)*24/1000</f>
        <v>406298.47869155661</v>
      </c>
      <c r="R47">
        <v>7.2717084201544321E-3</v>
      </c>
    </row>
    <row r="48" spans="1:18" x14ac:dyDescent="0.25">
      <c r="A48" s="19">
        <v>41168</v>
      </c>
      <c r="B48">
        <v>150.32720894930685</v>
      </c>
      <c r="C48" s="20">
        <v>169.45819732160189</v>
      </c>
      <c r="D48" s="20">
        <v>100.32954408423899</v>
      </c>
      <c r="E48">
        <v>458887.26873249229</v>
      </c>
      <c r="F48">
        <v>271.56967919747734</v>
      </c>
      <c r="G48" s="20">
        <v>206.78912907581531</v>
      </c>
      <c r="H48" s="20">
        <v>157.43726936867799</v>
      </c>
      <c r="I48" s="20">
        <v>200.31712383472626</v>
      </c>
      <c r="J48">
        <v>19.130988372295036</v>
      </c>
      <c r="K48">
        <v>64.780550121662031</v>
      </c>
      <c r="L48">
        <v>6.3891370961296419</v>
      </c>
      <c r="M48">
        <v>102.11148187587546</v>
      </c>
      <c r="N48">
        <v>56.46192012650846</v>
      </c>
      <c r="O48">
        <v>77.045837014228184</v>
      </c>
      <c r="P48">
        <v>148.82706658642525</v>
      </c>
      <c r="Q48">
        <f>SUM(E$11:E48)*24/1000</f>
        <v>417311.77314113639</v>
      </c>
      <c r="R48">
        <v>6.7192078896434531E-3</v>
      </c>
    </row>
    <row r="49" spans="1:18" x14ac:dyDescent="0.25">
      <c r="A49" s="19">
        <v>41169</v>
      </c>
      <c r="B49">
        <v>150.15933540774037</v>
      </c>
      <c r="C49" s="20">
        <v>169.12724560729154</v>
      </c>
      <c r="D49" s="20">
        <v>101.61789787456991</v>
      </c>
      <c r="E49">
        <v>464779.94129870785</v>
      </c>
      <c r="F49">
        <v>271.44874993837482</v>
      </c>
      <c r="G49" s="20">
        <v>205.87294623775637</v>
      </c>
      <c r="H49" s="20">
        <v>156.71747291473105</v>
      </c>
      <c r="I49" s="20">
        <v>199.92200039241186</v>
      </c>
      <c r="J49">
        <v>18.96791019955117</v>
      </c>
      <c r="K49">
        <v>65.575803700618451</v>
      </c>
      <c r="L49">
        <v>6.4160191598497702</v>
      </c>
      <c r="M49">
        <v>102.32150433108328</v>
      </c>
      <c r="N49">
        <v>55.713610830015995</v>
      </c>
      <c r="O49">
        <v>76.670912179817606</v>
      </c>
      <c r="P49">
        <v>150.18408543622115</v>
      </c>
      <c r="Q49">
        <f>SUM(E$11:E49)*24/1000</f>
        <v>428466.49173230538</v>
      </c>
      <c r="R49">
        <v>6.658495120141549E-3</v>
      </c>
    </row>
    <row r="50" spans="1:18" x14ac:dyDescent="0.25">
      <c r="A50" s="19">
        <v>41170</v>
      </c>
      <c r="B50">
        <v>149.79422686561878</v>
      </c>
      <c r="C50" s="20">
        <v>166.97974666496253</v>
      </c>
      <c r="D50" s="20">
        <v>101.25798645895614</v>
      </c>
      <c r="E50">
        <v>463133.77846597356</v>
      </c>
      <c r="F50">
        <v>266.35988983091846</v>
      </c>
      <c r="G50" s="20">
        <v>199.22602555415875</v>
      </c>
      <c r="H50" s="20">
        <v>139.79273580703028</v>
      </c>
      <c r="I50" s="20">
        <v>198.78074017400877</v>
      </c>
      <c r="J50">
        <v>17.185519799343751</v>
      </c>
      <c r="K50">
        <v>67.133864276759709</v>
      </c>
      <c r="L50">
        <v>5.7925250459106401</v>
      </c>
      <c r="M50">
        <v>99.380143165955928</v>
      </c>
      <c r="N50">
        <v>49.43179868853997</v>
      </c>
      <c r="O50">
        <v>71.522507145941645</v>
      </c>
      <c r="P50">
        <v>145.34968092759775</v>
      </c>
      <c r="Q50">
        <f>SUM(E$11:E50)*24/1000</f>
        <v>439581.70241548883</v>
      </c>
      <c r="R50">
        <v>6.8799600633325407E-3</v>
      </c>
    </row>
    <row r="51" spans="1:18" x14ac:dyDescent="0.25">
      <c r="A51" s="19">
        <v>41171</v>
      </c>
      <c r="B51">
        <v>149.8208268491544</v>
      </c>
      <c r="C51" s="20">
        <v>167.58801122883526</v>
      </c>
      <c r="D51" s="20">
        <v>101.22234145072804</v>
      </c>
      <c r="E51">
        <v>462970.74532733986</v>
      </c>
      <c r="F51">
        <v>267.14166870298368</v>
      </c>
      <c r="G51" s="20">
        <v>200.84088361101485</v>
      </c>
      <c r="H51" s="20">
        <v>143.26147621857677</v>
      </c>
      <c r="I51" s="20">
        <v>199.12100704529399</v>
      </c>
      <c r="J51">
        <v>17.767184379680856</v>
      </c>
      <c r="K51">
        <v>66.300785091968834</v>
      </c>
      <c r="L51">
        <v>5.9864719105356343</v>
      </c>
      <c r="M51">
        <v>99.553657474148423</v>
      </c>
      <c r="N51">
        <v>51.020056761860445</v>
      </c>
      <c r="O51">
        <v>72.603144352807263</v>
      </c>
      <c r="P51">
        <v>147.98047310061105</v>
      </c>
      <c r="Q51">
        <f>SUM(E$11:E51)*24/1000</f>
        <v>450693.00030334498</v>
      </c>
      <c r="R51">
        <v>6.7576483508071088E-3</v>
      </c>
    </row>
    <row r="52" spans="1:18" x14ac:dyDescent="0.25">
      <c r="A52" s="19">
        <v>41172</v>
      </c>
      <c r="B52">
        <v>148.75581027296889</v>
      </c>
      <c r="C52" s="20">
        <v>163.98395227651261</v>
      </c>
      <c r="D52" s="20">
        <v>101.96372503030568</v>
      </c>
      <c r="E52">
        <v>466361.68554361211</v>
      </c>
      <c r="F52">
        <v>260.43881061107282</v>
      </c>
      <c r="G52" s="20">
        <v>193.50651678963604</v>
      </c>
      <c r="H52" s="20">
        <v>128.58910081830876</v>
      </c>
      <c r="I52" s="20">
        <v>194.32375304024364</v>
      </c>
      <c r="J52">
        <v>15.228142003543724</v>
      </c>
      <c r="K52">
        <v>66.932293821436787</v>
      </c>
      <c r="L52">
        <v>5.1685482132977052</v>
      </c>
      <c r="M52">
        <v>96.454858334560214</v>
      </c>
      <c r="N52">
        <v>44.750706516667151</v>
      </c>
      <c r="O52">
        <v>67.32593038123801</v>
      </c>
      <c r="P52">
        <v>137.77648490735064</v>
      </c>
      <c r="Q52">
        <f>SUM(E$11:E52)*24/1000</f>
        <v>461885.68075639167</v>
      </c>
      <c r="R52">
        <v>7.2581326245364829E-3</v>
      </c>
    </row>
    <row r="53" spans="1:18" x14ac:dyDescent="0.25">
      <c r="A53" s="19">
        <v>41173</v>
      </c>
      <c r="B53">
        <v>146.71632022293747</v>
      </c>
      <c r="C53" s="20">
        <v>162.82175426689381</v>
      </c>
      <c r="D53" s="20">
        <v>101.78654579100572</v>
      </c>
      <c r="E53">
        <v>465551.30313890195</v>
      </c>
      <c r="F53">
        <v>262.03180567779606</v>
      </c>
      <c r="G53" s="20">
        <v>194.87958651426601</v>
      </c>
      <c r="H53" s="20">
        <v>134.269385534859</v>
      </c>
      <c r="I53" s="20">
        <v>192.94693722211227</v>
      </c>
      <c r="J53">
        <v>16.105434043956336</v>
      </c>
      <c r="K53">
        <v>67.152219163530049</v>
      </c>
      <c r="L53">
        <v>5.4568092260465422</v>
      </c>
      <c r="M53">
        <v>99.210051410902253</v>
      </c>
      <c r="N53">
        <v>48.16326629132854</v>
      </c>
      <c r="O53">
        <v>70.639036644184173</v>
      </c>
      <c r="P53">
        <v>138.63819493120545</v>
      </c>
      <c r="Q53">
        <f>SUM(E$11:E53)*24/1000</f>
        <v>473058.91203172528</v>
      </c>
      <c r="R53">
        <v>7.2130194748728262E-3</v>
      </c>
    </row>
    <row r="54" spans="1:18" x14ac:dyDescent="0.25">
      <c r="A54" s="19">
        <v>41174</v>
      </c>
      <c r="B54">
        <v>145.58376662377762</v>
      </c>
      <c r="C54" s="20">
        <v>162.78665604392017</v>
      </c>
      <c r="D54" s="20">
        <v>102.43362999416986</v>
      </c>
      <c r="E54">
        <v>468510.93686733412</v>
      </c>
      <c r="F54">
        <v>264.89902402643401</v>
      </c>
      <c r="G54" s="20">
        <v>198.34791253427406</v>
      </c>
      <c r="H54" s="20">
        <v>142.56547785776661</v>
      </c>
      <c r="I54" s="20">
        <v>193.03650704547584</v>
      </c>
      <c r="J54">
        <v>17.202889420142554</v>
      </c>
      <c r="K54">
        <v>66.551111492159947</v>
      </c>
      <c r="L54">
        <v>5.8657010050908553</v>
      </c>
      <c r="M54">
        <v>102.11236798251383</v>
      </c>
      <c r="N54">
        <v>52.764145910496438</v>
      </c>
      <c r="O54">
        <v>74.742633644644059</v>
      </c>
      <c r="P54">
        <v>140.84467023883158</v>
      </c>
      <c r="Q54">
        <f>SUM(E$11:E54)*24/1000</f>
        <v>484303.17451654124</v>
      </c>
      <c r="R54">
        <v>7.1000201733178187E-3</v>
      </c>
    </row>
    <row r="55" spans="1:18" x14ac:dyDescent="0.25">
      <c r="A55" s="19">
        <v>41175</v>
      </c>
      <c r="B55">
        <v>146.07845327663449</v>
      </c>
      <c r="C55" s="20">
        <v>163.93699270357357</v>
      </c>
      <c r="D55" s="20">
        <v>102.00935506281559</v>
      </c>
      <c r="E55">
        <v>466570.38818630594</v>
      </c>
      <c r="F55">
        <v>267.09656374850937</v>
      </c>
      <c r="G55" s="20">
        <v>201.66506601024551</v>
      </c>
      <c r="H55" s="20">
        <v>148.32129896041377</v>
      </c>
      <c r="I55" s="20">
        <v>193.20718317079329</v>
      </c>
      <c r="J55">
        <v>17.858539426939075</v>
      </c>
      <c r="K55">
        <v>65.431497738263857</v>
      </c>
      <c r="L55">
        <v>6.0640377952535065</v>
      </c>
      <c r="M55">
        <v>103.1595710449358</v>
      </c>
      <c r="N55">
        <v>55.58661273361102</v>
      </c>
      <c r="O55">
        <v>76.937237700552785</v>
      </c>
      <c r="P55">
        <v>141.45366426344427</v>
      </c>
      <c r="Q55">
        <f>SUM(E$11:E55)*24/1000</f>
        <v>495500.86383301258</v>
      </c>
      <c r="R55">
        <v>7.0694527795165012E-3</v>
      </c>
    </row>
    <row r="56" spans="1:18" x14ac:dyDescent="0.25">
      <c r="A56" s="19">
        <v>41176</v>
      </c>
      <c r="B56">
        <v>147.36067898481051</v>
      </c>
      <c r="C56" s="20">
        <v>166.1058242238681</v>
      </c>
      <c r="D56" s="20">
        <v>99.841000663623177</v>
      </c>
      <c r="E56">
        <v>456652.76883527962</v>
      </c>
      <c r="F56">
        <v>271.94282733798377</v>
      </c>
      <c r="G56" s="20">
        <v>207.39784978533203</v>
      </c>
      <c r="H56" s="20">
        <v>153.01165116784014</v>
      </c>
      <c r="I56" s="20">
        <v>196.305438286472</v>
      </c>
      <c r="J56">
        <v>18.745145239057592</v>
      </c>
      <c r="K56">
        <v>64.544977552651744</v>
      </c>
      <c r="L56">
        <v>6.2297941350455526</v>
      </c>
      <c r="M56">
        <v>105.83700311411567</v>
      </c>
      <c r="N56">
        <v>60.037170800521523</v>
      </c>
      <c r="O56">
        <v>80.784791280030717</v>
      </c>
      <c r="P56">
        <v>138.39900904800845</v>
      </c>
      <c r="Q56">
        <f>SUM(E$11:E56)*24/1000</f>
        <v>506460.53028505936</v>
      </c>
      <c r="R56">
        <v>7.2254852609032454E-3</v>
      </c>
    </row>
    <row r="57" spans="1:18" x14ac:dyDescent="0.25">
      <c r="A57" s="19">
        <v>41177</v>
      </c>
      <c r="B57">
        <v>151.2530457988052</v>
      </c>
      <c r="C57" s="20">
        <v>168.41051752834136</v>
      </c>
      <c r="D57" s="20">
        <v>99.573740785742999</v>
      </c>
      <c r="E57">
        <v>455430.37560583133</v>
      </c>
      <c r="F57">
        <v>271.61819806737338</v>
      </c>
      <c r="G57" s="20">
        <v>206.01464129847798</v>
      </c>
      <c r="H57" s="20">
        <v>141.31459943737218</v>
      </c>
      <c r="I57" s="20">
        <v>198.19942527086562</v>
      </c>
      <c r="J57">
        <v>17.157471729536155</v>
      </c>
      <c r="K57">
        <v>65.603556768895402</v>
      </c>
      <c r="L57">
        <v>5.686880150244499</v>
      </c>
      <c r="M57">
        <v>103.20768053903203</v>
      </c>
      <c r="N57">
        <v>54.761595499672779</v>
      </c>
      <c r="O57">
        <v>76.443027576926013</v>
      </c>
      <c r="P57">
        <v>133.51347165237553</v>
      </c>
      <c r="Q57">
        <f>SUM(E$11:E57)*24/1000</f>
        <v>517390.85929959931</v>
      </c>
      <c r="R57">
        <v>7.489880890848722E-3</v>
      </c>
    </row>
    <row r="58" spans="1:18" x14ac:dyDescent="0.25">
      <c r="A58" s="19">
        <v>41178</v>
      </c>
      <c r="B58">
        <v>150.12181680170204</v>
      </c>
      <c r="C58" s="20">
        <v>166.57994283782006</v>
      </c>
      <c r="D58" s="20">
        <v>102.40258082099126</v>
      </c>
      <c r="E58">
        <v>468368.92415904981</v>
      </c>
      <c r="F58">
        <v>268.39389437852032</v>
      </c>
      <c r="G58" s="20">
        <v>201.81966518628437</v>
      </c>
      <c r="H58" s="20">
        <v>136.67560683231588</v>
      </c>
      <c r="I58" s="20">
        <v>195.34163682994497</v>
      </c>
      <c r="J58">
        <v>16.458126036118017</v>
      </c>
      <c r="K58">
        <v>66.574229192235947</v>
      </c>
      <c r="L58">
        <v>5.6100566492366344</v>
      </c>
      <c r="M58">
        <v>101.81395154070026</v>
      </c>
      <c r="N58">
        <v>51.697848384582329</v>
      </c>
      <c r="O58">
        <v>73.946897279574188</v>
      </c>
      <c r="P58">
        <v>136.15581142165703</v>
      </c>
      <c r="Q58">
        <f>SUM(E$11:E58)*24/1000</f>
        <v>528631.71347941644</v>
      </c>
      <c r="R58">
        <v>7.3445267562111515E-3</v>
      </c>
    </row>
    <row r="59" spans="1:18" x14ac:dyDescent="0.25">
      <c r="A59" s="19">
        <v>41179</v>
      </c>
      <c r="B59">
        <v>150.18127499899251</v>
      </c>
      <c r="C59" s="20">
        <v>166.55427673045372</v>
      </c>
      <c r="D59" s="20">
        <v>102.73989221576325</v>
      </c>
      <c r="E59">
        <v>469911.71901645797</v>
      </c>
      <c r="F59">
        <v>266.75856746639352</v>
      </c>
      <c r="G59" s="20">
        <v>202.09984562228831</v>
      </c>
      <c r="H59" s="20">
        <v>136.83975681406676</v>
      </c>
      <c r="I59" s="20">
        <v>195.22798860251936</v>
      </c>
      <c r="J59">
        <v>16.373001731461216</v>
      </c>
      <c r="K59">
        <v>64.658721844105202</v>
      </c>
      <c r="L59">
        <v>5.599424255393556</v>
      </c>
      <c r="M59">
        <v>100.20429073593979</v>
      </c>
      <c r="N59">
        <v>51.918570623295807</v>
      </c>
      <c r="O59">
        <v>73.434507964467457</v>
      </c>
      <c r="P59">
        <v>136.84599043499216</v>
      </c>
      <c r="Q59">
        <f>SUM(E$11:E59)*24/1000</f>
        <v>539909.59473581146</v>
      </c>
      <c r="R59">
        <v>7.3074848362111406E-3</v>
      </c>
    </row>
    <row r="60" spans="1:18" x14ac:dyDescent="0.25">
      <c r="A60" s="19">
        <v>41180</v>
      </c>
      <c r="B60">
        <v>147.30117226471</v>
      </c>
      <c r="C60" s="20">
        <v>161.86996280380058</v>
      </c>
      <c r="D60" s="20">
        <v>100.48889287682226</v>
      </c>
      <c r="E60">
        <v>459616.09824000968</v>
      </c>
      <c r="F60">
        <v>259.33189949532255</v>
      </c>
      <c r="G60" s="20">
        <v>196.0840699722531</v>
      </c>
      <c r="H60" s="20">
        <v>131.44330766874666</v>
      </c>
      <c r="I60" s="20">
        <v>189.97132531974631</v>
      </c>
      <c r="J60">
        <v>14.568790539090571</v>
      </c>
      <c r="K60">
        <v>63.247829523069441</v>
      </c>
      <c r="L60">
        <v>4.8732368718806311</v>
      </c>
      <c r="M60">
        <v>97.46193669152197</v>
      </c>
      <c r="N60">
        <v>48.7828977075431</v>
      </c>
      <c r="O60">
        <v>70.33708570356103</v>
      </c>
      <c r="P60">
        <v>124.34320109032863</v>
      </c>
      <c r="Q60">
        <f>SUM(E$11:E60)*24/1000</f>
        <v>550940.38109357178</v>
      </c>
      <c r="R60">
        <v>8.0422571659028944E-3</v>
      </c>
    </row>
    <row r="61" spans="1:18" x14ac:dyDescent="0.25">
      <c r="A61" s="19">
        <v>41181</v>
      </c>
      <c r="B61">
        <v>148.49236069804121</v>
      </c>
      <c r="C61" s="20">
        <v>163.34460567827699</v>
      </c>
      <c r="D61" s="20">
        <v>99.905679278278129</v>
      </c>
      <c r="E61">
        <v>456948.59588298853</v>
      </c>
      <c r="F61">
        <v>257.59584616463246</v>
      </c>
      <c r="G61" s="20">
        <v>198.26503407254313</v>
      </c>
      <c r="H61" s="20">
        <v>139.78368920556289</v>
      </c>
      <c r="I61" s="20">
        <v>190.98128695686108</v>
      </c>
      <c r="J61">
        <v>14.852244980235781</v>
      </c>
      <c r="K61">
        <v>59.330812092089332</v>
      </c>
      <c r="L61">
        <v>4.9392185339732597</v>
      </c>
      <c r="M61">
        <v>94.251240486355471</v>
      </c>
      <c r="N61">
        <v>49.77267337450192</v>
      </c>
      <c r="O61">
        <v>69.661260237563638</v>
      </c>
      <c r="P61">
        <v>127.24941869418754</v>
      </c>
      <c r="Q61">
        <f>SUM(E$11:E61)*24/1000</f>
        <v>561907.14739476342</v>
      </c>
      <c r="R61">
        <v>7.8585820686792474E-3</v>
      </c>
    </row>
    <row r="62" spans="1:18" x14ac:dyDescent="0.25">
      <c r="A62" s="19">
        <v>41182</v>
      </c>
      <c r="B62">
        <v>153.17458175313925</v>
      </c>
      <c r="C62" s="20">
        <v>169.52285030986434</v>
      </c>
      <c r="D62" s="20">
        <v>100.80822732390899</v>
      </c>
      <c r="E62">
        <v>461076.67013409495</v>
      </c>
      <c r="F62">
        <v>267.86025388839028</v>
      </c>
      <c r="G62" s="20">
        <v>209.97785860890261</v>
      </c>
      <c r="H62" s="20">
        <v>158.15329061527899</v>
      </c>
      <c r="I62" s="20">
        <v>196.92819754637188</v>
      </c>
      <c r="J62">
        <v>16.348268556725088</v>
      </c>
      <c r="K62">
        <v>57.882395279487667</v>
      </c>
      <c r="L62">
        <v>5.4858471385869327</v>
      </c>
      <c r="M62">
        <v>98.337403578525937</v>
      </c>
      <c r="N62">
        <v>56.803276855763357</v>
      </c>
      <c r="O62">
        <v>75.680277553695362</v>
      </c>
      <c r="P62">
        <v>130.09178659816916</v>
      </c>
      <c r="Q62">
        <f>SUM(E$11:E62)*24/1000</f>
        <v>572972.98747798183</v>
      </c>
      <c r="R62">
        <v>7.6868803646215232E-3</v>
      </c>
    </row>
    <row r="63" spans="1:18" x14ac:dyDescent="0.25">
      <c r="A63" s="19">
        <v>41183</v>
      </c>
      <c r="B63">
        <v>156.54892349619786</v>
      </c>
      <c r="C63" s="20">
        <v>175.18975681100974</v>
      </c>
      <c r="D63" s="20">
        <v>99.197097153104139</v>
      </c>
      <c r="E63">
        <v>453707.68295886769</v>
      </c>
      <c r="F63">
        <v>276.88491562948388</v>
      </c>
      <c r="G63" s="20">
        <v>217.54697073451561</v>
      </c>
      <c r="H63" s="20">
        <v>160.76296647419696</v>
      </c>
      <c r="I63" s="20">
        <v>203.83224005475969</v>
      </c>
      <c r="J63">
        <v>18.640833314811886</v>
      </c>
      <c r="K63">
        <v>59.337944894968274</v>
      </c>
      <c r="L63">
        <v>6.1551727622824206</v>
      </c>
      <c r="M63">
        <v>101.69515881847414</v>
      </c>
      <c r="N63">
        <v>60.998047238317753</v>
      </c>
      <c r="O63">
        <v>79.620618440630224</v>
      </c>
      <c r="P63">
        <v>138.74060782223583</v>
      </c>
      <c r="Q63">
        <f>SUM(E$11:E63)*24/1000</f>
        <v>583861.97186899465</v>
      </c>
      <c r="R63">
        <v>7.20769510597265E-3</v>
      </c>
    </row>
    <row r="64" spans="1:18" x14ac:dyDescent="0.25">
      <c r="A64" s="19">
        <v>41184</v>
      </c>
      <c r="B64">
        <v>156.05389456945105</v>
      </c>
      <c r="C64" s="20">
        <v>173.88166584599279</v>
      </c>
      <c r="D64" s="20">
        <v>99.356445988877212</v>
      </c>
      <c r="E64">
        <v>454436.51266392664</v>
      </c>
      <c r="F64">
        <v>274.73042071474777</v>
      </c>
      <c r="G64" s="20">
        <v>214.47794214585684</v>
      </c>
      <c r="H64" s="20">
        <v>151.96947628295302</v>
      </c>
      <c r="I64" s="20">
        <v>203.01550254402423</v>
      </c>
      <c r="J64">
        <v>17.827771276541739</v>
      </c>
      <c r="K64">
        <v>60.252478568890922</v>
      </c>
      <c r="L64">
        <v>5.8961573176672726</v>
      </c>
      <c r="M64">
        <v>100.84875486875498</v>
      </c>
      <c r="N64">
        <v>58.424047576405798</v>
      </c>
      <c r="O64">
        <v>77.715968526251928</v>
      </c>
      <c r="P64">
        <v>136.15941947885111</v>
      </c>
      <c r="Q64">
        <f>SUM(E$11:E64)*24/1000</f>
        <v>594768.44817292877</v>
      </c>
      <c r="R64">
        <v>7.3443321352829691E-3</v>
      </c>
    </row>
    <row r="65" spans="1:18" x14ac:dyDescent="0.25">
      <c r="A65" s="19">
        <v>41185</v>
      </c>
      <c r="B65">
        <v>155.74821022605551</v>
      </c>
      <c r="C65" s="20">
        <v>172.84369727021652</v>
      </c>
      <c r="D65" s="20">
        <v>99.972767360832961</v>
      </c>
      <c r="E65">
        <v>457255.44335497782</v>
      </c>
      <c r="F65">
        <v>273.08209883066542</v>
      </c>
      <c r="G65" s="20">
        <v>211.72996183843449</v>
      </c>
      <c r="H65" s="20">
        <v>145.70201890606469</v>
      </c>
      <c r="I65" s="20">
        <v>202.17600078688233</v>
      </c>
      <c r="J65">
        <v>17.095487044161018</v>
      </c>
      <c r="K65">
        <v>61.352136992230925</v>
      </c>
      <c r="L65">
        <v>5.6890421695270756</v>
      </c>
      <c r="M65">
        <v>100.23840156044889</v>
      </c>
      <c r="N65">
        <v>55.981751612378986</v>
      </c>
      <c r="O65">
        <v>75.973743727763562</v>
      </c>
      <c r="P65">
        <v>134.3892461251553</v>
      </c>
      <c r="Q65">
        <f>SUM(E$11:E65)*24/1000</f>
        <v>605742.57881344832</v>
      </c>
      <c r="R65">
        <v>7.4410715800035847E-3</v>
      </c>
    </row>
    <row r="66" spans="1:18" x14ac:dyDescent="0.25">
      <c r="A66" s="19">
        <v>41186</v>
      </c>
      <c r="B66">
        <v>150.47668327674765</v>
      </c>
      <c r="C66" s="20">
        <v>165.25634169357542</v>
      </c>
      <c r="D66" s="20">
        <v>100.12519033616152</v>
      </c>
      <c r="E66">
        <v>457952.59555953561</v>
      </c>
      <c r="F66">
        <v>260.52490379061163</v>
      </c>
      <c r="G66" s="20">
        <v>195.82316722885679</v>
      </c>
      <c r="H66" s="20">
        <v>122.29908273129182</v>
      </c>
      <c r="I66" s="20">
        <v>194.51136104651388</v>
      </c>
      <c r="J66">
        <v>14.779658416827772</v>
      </c>
      <c r="K66">
        <v>64.701736561754842</v>
      </c>
      <c r="L66">
        <v>4.9258786904695535</v>
      </c>
      <c r="M66">
        <v>95.268562097036209</v>
      </c>
      <c r="N66">
        <v>45.346483952109139</v>
      </c>
      <c r="O66">
        <v>67.247146821519621</v>
      </c>
      <c r="P66">
        <v>131.4615479645127</v>
      </c>
      <c r="Q66">
        <f>SUM(E$11:E66)*24/1000</f>
        <v>616733.44110687717</v>
      </c>
      <c r="R66">
        <v>7.6067870452122188E-3</v>
      </c>
    </row>
    <row r="67" spans="1:18" x14ac:dyDescent="0.25">
      <c r="A67" s="19">
        <v>41187</v>
      </c>
      <c r="B67">
        <v>148.21871568950638</v>
      </c>
      <c r="C67" s="20">
        <v>161.00166760665769</v>
      </c>
      <c r="D67" s="20">
        <v>99.152472629789344</v>
      </c>
      <c r="E67">
        <v>453503.57931413047</v>
      </c>
      <c r="F67">
        <v>251.62565074928577</v>
      </c>
      <c r="G67" s="20">
        <v>187.45034924577496</v>
      </c>
      <c r="H67" s="20">
        <v>111.39276782541361</v>
      </c>
      <c r="I67" s="20">
        <v>190.64399538053772</v>
      </c>
      <c r="J67">
        <v>12.782951917151308</v>
      </c>
      <c r="K67">
        <v>64.175301503510809</v>
      </c>
      <c r="L67">
        <v>4.2190110709463298</v>
      </c>
      <c r="M67">
        <v>90.623983142628077</v>
      </c>
      <c r="N67">
        <v>39.231633556268577</v>
      </c>
      <c r="O67">
        <v>61.38338619155941</v>
      </c>
      <c r="P67">
        <v>123.35271557413826</v>
      </c>
      <c r="Q67">
        <f>SUM(E$11:E67)*24/1000</f>
        <v>627617.52701041638</v>
      </c>
      <c r="R67">
        <v>8.1068340923469446E-3</v>
      </c>
    </row>
    <row r="68" spans="1:18" x14ac:dyDescent="0.25">
      <c r="A68" s="19">
        <v>41188</v>
      </c>
      <c r="B68">
        <v>151.17663826722801</v>
      </c>
      <c r="C68" s="20">
        <v>167.01957838820073</v>
      </c>
      <c r="D68" s="20">
        <v>100.86926977510541</v>
      </c>
      <c r="E68">
        <v>461355.86609737709</v>
      </c>
      <c r="F68">
        <v>265.62602062391699</v>
      </c>
      <c r="G68" s="20">
        <v>203.9635590158201</v>
      </c>
      <c r="H68" s="20">
        <v>140.31981764757955</v>
      </c>
      <c r="I68" s="20">
        <v>196.19488328817556</v>
      </c>
      <c r="J68">
        <v>15.842940120972713</v>
      </c>
      <c r="K68">
        <v>61.662461608096891</v>
      </c>
      <c r="L68">
        <v>5.319497612757071</v>
      </c>
      <c r="M68">
        <v>98.606442235716258</v>
      </c>
      <c r="N68">
        <v>52.786920748592081</v>
      </c>
      <c r="O68">
        <v>73.326116692738353</v>
      </c>
      <c r="P68">
        <v>130.19695431648341</v>
      </c>
      <c r="Q68">
        <f>SUM(E$11:E68)*24/1000</f>
        <v>638690.06779675337</v>
      </c>
      <c r="R68">
        <v>7.6806712203819679E-3</v>
      </c>
    </row>
    <row r="69" spans="1:18" x14ac:dyDescent="0.25">
      <c r="A69" s="19">
        <v>41189</v>
      </c>
      <c r="B69">
        <v>153.47867417101236</v>
      </c>
      <c r="C69" s="20">
        <v>170.42168044712136</v>
      </c>
      <c r="D69" s="20">
        <v>101.64294582297758</v>
      </c>
      <c r="E69">
        <v>464894.50560513488</v>
      </c>
      <c r="F69">
        <v>271.81537841710661</v>
      </c>
      <c r="G69" s="20">
        <v>213.02138376822387</v>
      </c>
      <c r="H69" s="20">
        <v>156.6985553386329</v>
      </c>
      <c r="I69" s="20">
        <v>198.99803624163664</v>
      </c>
      <c r="J69">
        <v>16.943006276109003</v>
      </c>
      <c r="K69">
        <v>58.793994648882745</v>
      </c>
      <c r="L69">
        <v>5.7324948829540414</v>
      </c>
      <c r="M69">
        <v>101.39369796998525</v>
      </c>
      <c r="N69">
        <v>59.542709597211513</v>
      </c>
      <c r="O69">
        <v>78.620413076018139</v>
      </c>
      <c r="P69">
        <v>130.85708652164982</v>
      </c>
      <c r="Q69">
        <f>SUM(E$11:E69)*24/1000</f>
        <v>649847.53593127662</v>
      </c>
      <c r="R69">
        <v>7.6419246873156823E-3</v>
      </c>
    </row>
    <row r="70" spans="1:18" x14ac:dyDescent="0.25">
      <c r="A70" s="19">
        <v>41190</v>
      </c>
      <c r="B70">
        <v>148.54907667676369</v>
      </c>
      <c r="C70" s="20">
        <v>162.90313307783816</v>
      </c>
      <c r="D70" s="20">
        <v>99.835851474846038</v>
      </c>
      <c r="E70">
        <v>456629.21747565083</v>
      </c>
      <c r="F70">
        <v>256.45426935416759</v>
      </c>
      <c r="G70" s="20">
        <v>196.97115649841976</v>
      </c>
      <c r="H70" s="20">
        <v>131.38637083408392</v>
      </c>
      <c r="I70" s="20">
        <v>192.02210113684794</v>
      </c>
      <c r="J70">
        <v>14.354056401074473</v>
      </c>
      <c r="K70">
        <v>59.483112855747834</v>
      </c>
      <c r="L70">
        <v>4.7702060111396838</v>
      </c>
      <c r="M70">
        <v>93.55113627632943</v>
      </c>
      <c r="N70">
        <v>48.422079821656069</v>
      </c>
      <c r="O70">
        <v>68.527673250846775</v>
      </c>
      <c r="P70">
        <v>124.92807306339172</v>
      </c>
      <c r="Q70">
        <f>SUM(E$11:E70)*24/1000</f>
        <v>660806.63715069217</v>
      </c>
      <c r="R70">
        <v>8.0046059742918969E-3</v>
      </c>
    </row>
    <row r="71" spans="1:18" x14ac:dyDescent="0.25">
      <c r="A71" s="19">
        <v>41191</v>
      </c>
      <c r="B71">
        <v>144.63906516414028</v>
      </c>
      <c r="C71" s="20">
        <v>157.47987569678162</v>
      </c>
      <c r="D71" s="20">
        <v>100.80297335740283</v>
      </c>
      <c r="E71">
        <v>461052.63954208908</v>
      </c>
      <c r="F71">
        <v>246.52312808826252</v>
      </c>
      <c r="G71" s="20">
        <v>187.02635902973978</v>
      </c>
      <c r="H71" s="20">
        <v>117.28290877295629</v>
      </c>
      <c r="I71" s="20">
        <v>186.67928065270817</v>
      </c>
      <c r="J71">
        <v>12.840810532641342</v>
      </c>
      <c r="K71">
        <v>59.496769058522744</v>
      </c>
      <c r="L71">
        <v>4.3086552015631856</v>
      </c>
      <c r="M71">
        <v>89.043252391480905</v>
      </c>
      <c r="N71">
        <v>42.387293865599503</v>
      </c>
      <c r="O71">
        <v>62.855474316773382</v>
      </c>
      <c r="P71">
        <v>123.02334335544481</v>
      </c>
      <c r="Q71">
        <f>SUM(E$11:E71)*24/1000</f>
        <v>671871.90049970231</v>
      </c>
      <c r="R71">
        <v>8.1285386392950902E-3</v>
      </c>
    </row>
    <row r="72" spans="1:18" x14ac:dyDescent="0.25">
      <c r="A72" s="19">
        <v>41192</v>
      </c>
      <c r="B72">
        <v>150.3010443248734</v>
      </c>
      <c r="C72" s="20">
        <v>168.10153514522381</v>
      </c>
      <c r="D72" s="20">
        <v>97.46142976292802</v>
      </c>
      <c r="E72">
        <v>445769.08744968014</v>
      </c>
      <c r="F72">
        <v>266.69232353681804</v>
      </c>
      <c r="G72" s="20">
        <v>204.92667716355055</v>
      </c>
      <c r="H72" s="20">
        <v>140.61258150043136</v>
      </c>
      <c r="I72" s="20">
        <v>199.62584811734612</v>
      </c>
      <c r="J72">
        <v>17.800490820350404</v>
      </c>
      <c r="K72">
        <v>61.765646373267487</v>
      </c>
      <c r="L72">
        <v>5.7748501107659171</v>
      </c>
      <c r="M72">
        <v>98.590788391594231</v>
      </c>
      <c r="N72">
        <v>54.625632838677149</v>
      </c>
      <c r="O72">
        <v>74.457319494291113</v>
      </c>
      <c r="P72">
        <v>139.19454358636196</v>
      </c>
      <c r="Q72">
        <f>SUM(E$11:E72)*24/1000</f>
        <v>682570.35859849467</v>
      </c>
      <c r="R72">
        <v>7.1841896545288024E-3</v>
      </c>
    </row>
    <row r="73" spans="1:18" x14ac:dyDescent="0.25">
      <c r="A73" s="19">
        <v>41193</v>
      </c>
      <c r="B73">
        <v>152.91305937857038</v>
      </c>
      <c r="C73" s="20">
        <v>170.47058410393089</v>
      </c>
      <c r="D73" s="20">
        <v>98.559357141725059</v>
      </c>
      <c r="E73">
        <v>450790.78769482212</v>
      </c>
      <c r="F73">
        <v>273.88254071627392</v>
      </c>
      <c r="G73" s="20">
        <v>209.36331093261029</v>
      </c>
      <c r="H73" s="20">
        <v>136.89865405852385</v>
      </c>
      <c r="I73" s="20">
        <v>201.86317750789433</v>
      </c>
      <c r="J73">
        <v>17.557524725360508</v>
      </c>
      <c r="K73">
        <v>64.519229783663633</v>
      </c>
      <c r="L73">
        <v>5.7601940140003993</v>
      </c>
      <c r="M73">
        <v>103.41195661234303</v>
      </c>
      <c r="N73">
        <v>56.450251554039909</v>
      </c>
      <c r="O73">
        <v>77.576383724947974</v>
      </c>
      <c r="P73">
        <v>133.25897638349807</v>
      </c>
      <c r="Q73">
        <f>SUM(E$11:E73)*24/1000</f>
        <v>693389.33750317048</v>
      </c>
      <c r="R73">
        <v>7.5041849122580648E-3</v>
      </c>
    </row>
    <row r="74" spans="1:18" x14ac:dyDescent="0.25">
      <c r="A74" s="19">
        <v>41194</v>
      </c>
      <c r="B74">
        <v>157.79217458544079</v>
      </c>
      <c r="C74" s="20">
        <v>175.7565639949004</v>
      </c>
      <c r="D74" s="20">
        <v>99.652585476149611</v>
      </c>
      <c r="E74">
        <v>455790.99545081303</v>
      </c>
      <c r="F74">
        <v>280.52339367552219</v>
      </c>
      <c r="G74" s="20">
        <v>218.71883408122216</v>
      </c>
      <c r="H74" s="20">
        <v>148.76548758487641</v>
      </c>
      <c r="I74" s="20">
        <v>204.69222958263936</v>
      </c>
      <c r="J74">
        <v>17.964389409459613</v>
      </c>
      <c r="K74">
        <v>61.804559594300031</v>
      </c>
      <c r="L74">
        <v>5.9590494891115373</v>
      </c>
      <c r="M74">
        <v>104.76682968062178</v>
      </c>
      <c r="N74">
        <v>60.926659495781365</v>
      </c>
      <c r="O74">
        <v>80.876018727221862</v>
      </c>
      <c r="P74">
        <v>132.23490887811593</v>
      </c>
      <c r="Q74">
        <f>SUM(E$11:E74)*24/1000</f>
        <v>704328.32139398996</v>
      </c>
      <c r="R74">
        <v>7.5622996112299197E-3</v>
      </c>
    </row>
    <row r="75" spans="1:18" x14ac:dyDescent="0.25">
      <c r="A75" s="19">
        <v>41195</v>
      </c>
      <c r="B75">
        <v>160.8974884885651</v>
      </c>
      <c r="C75" s="20">
        <v>179.82088724920803</v>
      </c>
      <c r="D75" s="20">
        <v>100.68204639181086</v>
      </c>
      <c r="E75">
        <v>460499.54378686444</v>
      </c>
      <c r="F75">
        <v>286.88959172068195</v>
      </c>
      <c r="G75" s="20">
        <v>228.71395081220547</v>
      </c>
      <c r="H75" s="20">
        <v>167.20403412282067</v>
      </c>
      <c r="I75" s="20">
        <v>207.29070997357275</v>
      </c>
      <c r="J75">
        <v>18.923398760642925</v>
      </c>
      <c r="K75">
        <v>58.175640908476481</v>
      </c>
      <c r="L75">
        <v>6.3420131166592277</v>
      </c>
      <c r="M75">
        <v>107.06870447147392</v>
      </c>
      <c r="N75">
        <v>67.816462323640366</v>
      </c>
      <c r="O75">
        <v>85.953986768241705</v>
      </c>
      <c r="P75">
        <v>132.41890825535728</v>
      </c>
      <c r="Q75">
        <f>SUM(E$11:E75)*24/1000</f>
        <v>715380.31044487481</v>
      </c>
      <c r="R75">
        <v>7.5517916072196803E-3</v>
      </c>
    </row>
    <row r="76" spans="1:18" x14ac:dyDescent="0.25">
      <c r="A76" s="19">
        <v>41196</v>
      </c>
      <c r="B76">
        <v>161.06227065356225</v>
      </c>
      <c r="C76" s="20">
        <v>179.90917580886085</v>
      </c>
      <c r="D76" s="20">
        <v>100.61204241825294</v>
      </c>
      <c r="E76">
        <v>460179.3596126053</v>
      </c>
      <c r="F76">
        <v>288.12388776544168</v>
      </c>
      <c r="G76" s="20">
        <v>229.80388361451367</v>
      </c>
      <c r="H76" s="20">
        <v>170.18258874025275</v>
      </c>
      <c r="I76" s="20">
        <v>207.02778046233129</v>
      </c>
      <c r="J76">
        <v>18.8469051552986</v>
      </c>
      <c r="K76">
        <v>58.320004150928014</v>
      </c>
      <c r="L76">
        <v>6.3119851866715075</v>
      </c>
      <c r="M76">
        <v>108.21471195658083</v>
      </c>
      <c r="N76">
        <v>68.741612960951414</v>
      </c>
      <c r="O76">
        <v>86.99064168175984</v>
      </c>
      <c r="P76">
        <v>130.22139061982654</v>
      </c>
      <c r="Q76">
        <f>SUM(E$11:E76)*24/1000</f>
        <v>726424.61507557728</v>
      </c>
      <c r="R76">
        <v>7.6792299271280203E-3</v>
      </c>
    </row>
    <row r="77" spans="1:18" x14ac:dyDescent="0.25">
      <c r="A77" s="19">
        <v>41197</v>
      </c>
      <c r="B77">
        <v>152.32148128571961</v>
      </c>
      <c r="C77" s="20">
        <v>165.69246521376499</v>
      </c>
      <c r="D77" s="20">
        <v>101.21622038749469</v>
      </c>
      <c r="E77">
        <v>462942.74880832317</v>
      </c>
      <c r="F77">
        <v>262.70692878115585</v>
      </c>
      <c r="G77" s="20">
        <v>199.94400123606127</v>
      </c>
      <c r="H77" s="20">
        <v>124.05894737150727</v>
      </c>
      <c r="I77" s="20">
        <v>190.39291817785329</v>
      </c>
      <c r="J77">
        <v>13.370983928045376</v>
      </c>
      <c r="K77">
        <v>62.762927545094584</v>
      </c>
      <c r="L77">
        <v>4.5049444836871224</v>
      </c>
      <c r="M77">
        <v>97.014463567390862</v>
      </c>
      <c r="N77">
        <v>47.622519950341655</v>
      </c>
      <c r="O77">
        <v>69.414157589902089</v>
      </c>
      <c r="P77">
        <v>116.47434535551361</v>
      </c>
      <c r="Q77">
        <f>SUM(E$11:E77)*24/1000</f>
        <v>737535.241046977</v>
      </c>
      <c r="R77">
        <v>8.5855816312829132E-3</v>
      </c>
    </row>
    <row r="78" spans="1:18" x14ac:dyDescent="0.25">
      <c r="A78" s="19">
        <v>41198</v>
      </c>
      <c r="B78">
        <v>150.94057549920666</v>
      </c>
      <c r="C78" s="20">
        <v>164.46455525689623</v>
      </c>
      <c r="D78" s="20">
        <v>99.770468916711863</v>
      </c>
      <c r="E78">
        <v>456330.17073125672</v>
      </c>
      <c r="F78">
        <v>260.2723780194404</v>
      </c>
      <c r="G78" s="20">
        <v>198.39018160019128</v>
      </c>
      <c r="H78" s="20">
        <v>119.03021828249531</v>
      </c>
      <c r="I78" s="20">
        <v>190.27333091330038</v>
      </c>
      <c r="J78">
        <v>13.523979757689574</v>
      </c>
      <c r="K78">
        <v>61.882196419249112</v>
      </c>
      <c r="L78">
        <v>4.4914077718045737</v>
      </c>
      <c r="M78">
        <v>95.807822762544163</v>
      </c>
      <c r="N78">
        <v>47.449606100984624</v>
      </c>
      <c r="O78">
        <v>68.820066052499172</v>
      </c>
      <c r="P78">
        <v>117.12680407623789</v>
      </c>
      <c r="Q78">
        <f>SUM(E$11:E78)*24/1000</f>
        <v>748487.16514452721</v>
      </c>
      <c r="R78">
        <v>8.5377553659630248E-3</v>
      </c>
    </row>
    <row r="79" spans="1:18" x14ac:dyDescent="0.25">
      <c r="A79" s="19">
        <v>41199</v>
      </c>
      <c r="B79">
        <v>150.94548053593525</v>
      </c>
      <c r="C79" s="20">
        <v>165.58193880017754</v>
      </c>
      <c r="D79" s="20">
        <v>101.8030737128456</v>
      </c>
      <c r="E79">
        <v>465626.89854781324</v>
      </c>
      <c r="F79">
        <v>265.79420514308367</v>
      </c>
      <c r="G79" s="20">
        <v>205.20832418975843</v>
      </c>
      <c r="H79" s="20">
        <v>133.69751336495199</v>
      </c>
      <c r="I79" s="20">
        <v>191.10598362464231</v>
      </c>
      <c r="J79">
        <v>14.636458264242293</v>
      </c>
      <c r="K79">
        <v>60.585880953325244</v>
      </c>
      <c r="L79">
        <v>4.9598991967598778</v>
      </c>
      <c r="M79">
        <v>100.21226634290613</v>
      </c>
      <c r="N79">
        <v>54.262843653823182</v>
      </c>
      <c r="O79">
        <v>74.903180906408039</v>
      </c>
      <c r="P79">
        <v>118.83968203554942</v>
      </c>
      <c r="Q79">
        <f>SUM(E$11:E79)*24/1000</f>
        <v>759662.21070967475</v>
      </c>
      <c r="R79">
        <v>8.4146977076298667E-3</v>
      </c>
    </row>
    <row r="80" spans="1:18" x14ac:dyDescent="0.25">
      <c r="A80" s="19">
        <v>41200</v>
      </c>
      <c r="B80">
        <v>154.23284449245782</v>
      </c>
      <c r="C80" s="20">
        <v>170.84460822559137</v>
      </c>
      <c r="D80" s="20">
        <v>102.57834118075981</v>
      </c>
      <c r="E80">
        <v>469172.81689255923</v>
      </c>
      <c r="F80">
        <v>277.03406352903318</v>
      </c>
      <c r="G80" s="20">
        <v>219.17432010130165</v>
      </c>
      <c r="H80" s="20">
        <v>158.65464227582115</v>
      </c>
      <c r="I80" s="20">
        <v>195.33668388057254</v>
      </c>
      <c r="J80">
        <v>16.611763733133557</v>
      </c>
      <c r="K80">
        <v>57.85974342773153</v>
      </c>
      <c r="L80">
        <v>5.6721456996325479</v>
      </c>
      <c r="M80">
        <v>106.1894553034418</v>
      </c>
      <c r="N80">
        <v>64.941475608843831</v>
      </c>
      <c r="O80">
        <v>83.881970737555449</v>
      </c>
      <c r="P80">
        <v>121.35778604469438</v>
      </c>
      <c r="Q80">
        <f>SUM(E$11:E80)*24/1000</f>
        <v>770922.35831509612</v>
      </c>
      <c r="R80">
        <v>8.2400975874074855E-3</v>
      </c>
    </row>
    <row r="81" spans="1:18" x14ac:dyDescent="0.25">
      <c r="A81" s="19">
        <v>41201</v>
      </c>
      <c r="B81">
        <v>157.46998134379808</v>
      </c>
      <c r="C81" s="20">
        <v>175.49577304518763</v>
      </c>
      <c r="D81" s="20">
        <v>102.50382395293542</v>
      </c>
      <c r="E81">
        <v>468831.98999593605</v>
      </c>
      <c r="F81">
        <v>283.91373757644368</v>
      </c>
      <c r="G81" s="20">
        <v>226.65063034656472</v>
      </c>
      <c r="H81" s="20">
        <v>167.11380780994773</v>
      </c>
      <c r="I81" s="20">
        <v>199.87614988264693</v>
      </c>
      <c r="J81">
        <v>18.025791701389551</v>
      </c>
      <c r="K81">
        <v>57.263107229878955</v>
      </c>
      <c r="L81">
        <v>6.1504993394140266</v>
      </c>
      <c r="M81">
        <v>108.41796453125605</v>
      </c>
      <c r="N81">
        <v>69.180649002766643</v>
      </c>
      <c r="O81">
        <v>87.33520412076534</v>
      </c>
      <c r="P81">
        <v>126.3891894924684</v>
      </c>
      <c r="Q81">
        <f>SUM(E$11:E81)*24/1000</f>
        <v>782174.32607499871</v>
      </c>
      <c r="R81">
        <v>7.9120690940073669E-3</v>
      </c>
    </row>
    <row r="82" spans="1:18" x14ac:dyDescent="0.25">
      <c r="A82" s="19">
        <v>41202</v>
      </c>
      <c r="B82">
        <v>157.66020447558765</v>
      </c>
      <c r="C82" s="20">
        <v>175.82791206382183</v>
      </c>
      <c r="D82" s="20">
        <v>102.37018419017724</v>
      </c>
      <c r="E82">
        <v>468220.74844903266</v>
      </c>
      <c r="F82">
        <v>285.42035758587906</v>
      </c>
      <c r="G82" s="20">
        <v>229.13683134014374</v>
      </c>
      <c r="H82" s="20">
        <v>170.32494583755806</v>
      </c>
      <c r="I82" s="20">
        <v>200.00757640460492</v>
      </c>
      <c r="J82">
        <v>18.16770758823418</v>
      </c>
      <c r="K82">
        <v>56.283526245735317</v>
      </c>
      <c r="L82">
        <v>6.190839952434275</v>
      </c>
      <c r="M82">
        <v>109.59244552205723</v>
      </c>
      <c r="N82">
        <v>71.476626864556096</v>
      </c>
      <c r="O82">
        <v>89.181099462453147</v>
      </c>
      <c r="P82">
        <v>124.58496848472045</v>
      </c>
      <c r="Q82">
        <f>SUM(E$11:E82)*24/1000</f>
        <v>793411.62403777556</v>
      </c>
      <c r="R82">
        <v>8.0266505033682583E-3</v>
      </c>
    </row>
    <row r="83" spans="1:18" x14ac:dyDescent="0.25">
      <c r="A83" s="19">
        <v>41203</v>
      </c>
      <c r="B83">
        <v>156.65645896660689</v>
      </c>
      <c r="C83" s="20">
        <v>174.58458424290043</v>
      </c>
      <c r="D83" s="20">
        <v>102.28462617389609</v>
      </c>
      <c r="E83">
        <v>467829.42319416587</v>
      </c>
      <c r="F83">
        <v>282.51839161022428</v>
      </c>
      <c r="G83" s="20">
        <v>227.21315383586693</v>
      </c>
      <c r="H83" s="20">
        <v>171.69926329533436</v>
      </c>
      <c r="I83" s="20">
        <v>197.82634600001111</v>
      </c>
      <c r="J83">
        <v>17.928125276293542</v>
      </c>
      <c r="K83">
        <v>55.305237774357352</v>
      </c>
      <c r="L83">
        <v>6.104093835621728</v>
      </c>
      <c r="M83">
        <v>107.93380736732385</v>
      </c>
      <c r="N83">
        <v>70.556694869260042</v>
      </c>
      <c r="O83">
        <v>87.925132885223221</v>
      </c>
      <c r="P83">
        <v>124.59398030464907</v>
      </c>
      <c r="Q83">
        <f>SUM(E$11:E83)*24/1000</f>
        <v>804639.5301944355</v>
      </c>
      <c r="R83">
        <v>8.0260699397744998E-3</v>
      </c>
    </row>
    <row r="84" spans="1:18" x14ac:dyDescent="0.25">
      <c r="A84" s="19">
        <v>41204</v>
      </c>
      <c r="B84">
        <v>154.47546847276232</v>
      </c>
      <c r="C84" s="20">
        <v>171.52288205366864</v>
      </c>
      <c r="D84" s="20">
        <v>102.95071454035369</v>
      </c>
      <c r="E84">
        <v>470875.97816466971</v>
      </c>
      <c r="F84">
        <v>277.68395368247377</v>
      </c>
      <c r="G84" s="20">
        <v>220.02171145305454</v>
      </c>
      <c r="H84" s="20">
        <v>159.29027088087869</v>
      </c>
      <c r="I84" s="20">
        <v>195.58916786478883</v>
      </c>
      <c r="J84">
        <v>17.047413580906323</v>
      </c>
      <c r="K84">
        <v>57.662242229419235</v>
      </c>
      <c r="L84">
        <v>5.842030546702162</v>
      </c>
      <c r="M84">
        <v>106.16107162880513</v>
      </c>
      <c r="N84">
        <v>65.54624298029222</v>
      </c>
      <c r="O84">
        <v>84.227902581720087</v>
      </c>
      <c r="P84">
        <v>124.47918309718861</v>
      </c>
      <c r="Q84">
        <f>SUM(E$11:E84)*24/1000</f>
        <v>815940.55367038748</v>
      </c>
      <c r="R84">
        <v>8.0334717429759971E-3</v>
      </c>
    </row>
    <row r="85" spans="1:18" x14ac:dyDescent="0.25">
      <c r="A85" s="19">
        <v>41205</v>
      </c>
      <c r="B85">
        <v>152.54379555848996</v>
      </c>
      <c r="C85" s="20">
        <v>169.39662613923355</v>
      </c>
      <c r="D85" s="20">
        <v>102.8169112188307</v>
      </c>
      <c r="E85">
        <v>470263.98853268783</v>
      </c>
      <c r="F85">
        <v>275.95115736457967</v>
      </c>
      <c r="G85" s="20">
        <v>218.27036659115126</v>
      </c>
      <c r="H85" s="20">
        <v>159.06816962573245</v>
      </c>
      <c r="I85" s="20">
        <v>193.91226456683478</v>
      </c>
      <c r="J85">
        <v>16.852830580743586</v>
      </c>
      <c r="K85">
        <v>57.680790773428413</v>
      </c>
      <c r="L85">
        <v>5.7678421768475738</v>
      </c>
      <c r="M85">
        <v>106.55453122534612</v>
      </c>
      <c r="N85">
        <v>65.726571032661298</v>
      </c>
      <c r="O85">
        <v>84.503063349280438</v>
      </c>
      <c r="P85">
        <v>122.49822835308748</v>
      </c>
      <c r="Q85">
        <f>SUM(E$11:E85)*24/1000</f>
        <v>827226.88939517189</v>
      </c>
      <c r="R85">
        <v>8.1633833684321665E-3</v>
      </c>
    </row>
    <row r="86" spans="1:18" x14ac:dyDescent="0.25">
      <c r="A86" s="19">
        <v>41206</v>
      </c>
      <c r="B86">
        <v>152.0474679476003</v>
      </c>
      <c r="C86" s="20">
        <v>168.9253237399887</v>
      </c>
      <c r="D86" s="20">
        <v>102.88872546833048</v>
      </c>
      <c r="E86">
        <v>470592.45254704991</v>
      </c>
      <c r="F86">
        <v>275.63240674355751</v>
      </c>
      <c r="G86" s="20">
        <v>217.60069424458644</v>
      </c>
      <c r="H86" s="20">
        <v>157.45894370257295</v>
      </c>
      <c r="I86" s="20">
        <v>193.79440011464226</v>
      </c>
      <c r="J86">
        <v>16.877855792388402</v>
      </c>
      <c r="K86">
        <v>58.031712498971075</v>
      </c>
      <c r="L86">
        <v>5.7804416288382736</v>
      </c>
      <c r="M86">
        <v>106.70708300356881</v>
      </c>
      <c r="N86">
        <v>65.553226296986139</v>
      </c>
      <c r="O86">
        <v>84.465795803830261</v>
      </c>
      <c r="P86">
        <v>122.81998332923077</v>
      </c>
      <c r="Q86">
        <f>SUM(E$11:E86)*24/1000</f>
        <v>838521.10825630114</v>
      </c>
      <c r="R86">
        <v>8.1419975226621217E-3</v>
      </c>
    </row>
    <row r="87" spans="1:18" x14ac:dyDescent="0.25">
      <c r="A87" s="19">
        <v>41207</v>
      </c>
      <c r="B87">
        <v>151.14020853336021</v>
      </c>
      <c r="C87" s="20">
        <v>168.68497685359455</v>
      </c>
      <c r="D87" s="20">
        <v>100.71434853648989</v>
      </c>
      <c r="E87">
        <v>460647.28733619745</v>
      </c>
      <c r="F87">
        <v>273.13951840856362</v>
      </c>
      <c r="G87" s="20">
        <v>211.64965852741912</v>
      </c>
      <c r="H87" s="20">
        <v>155.33545501711635</v>
      </c>
      <c r="I87" s="20">
        <v>192.29481015053949</v>
      </c>
      <c r="J87">
        <v>17.54476832023434</v>
      </c>
      <c r="K87">
        <v>61.489859881144497</v>
      </c>
      <c r="L87">
        <v>5.8818635628288796</v>
      </c>
      <c r="M87">
        <v>104.45454155496907</v>
      </c>
      <c r="N87">
        <v>60.509449994058912</v>
      </c>
      <c r="O87">
        <v>80.492530525283357</v>
      </c>
      <c r="P87">
        <v>131.1439491781444</v>
      </c>
      <c r="Q87">
        <f>SUM(E$11:E87)*24/1000</f>
        <v>849576.64315237</v>
      </c>
      <c r="R87">
        <v>7.6252088355339351E-3</v>
      </c>
    </row>
    <row r="88" spans="1:18" x14ac:dyDescent="0.25">
      <c r="A88" s="19">
        <v>41208</v>
      </c>
      <c r="B88">
        <v>149.81758040899533</v>
      </c>
      <c r="C88" s="20">
        <v>167.55599280457062</v>
      </c>
      <c r="D88" s="20">
        <v>100.85276348146527</v>
      </c>
      <c r="E88">
        <v>461280.36961152585</v>
      </c>
      <c r="F88">
        <v>271.28721588473161</v>
      </c>
      <c r="G88" s="20">
        <v>206.41839754882994</v>
      </c>
      <c r="H88" s="20">
        <v>151.76789951393869</v>
      </c>
      <c r="I88" s="20">
        <v>192.88069144164641</v>
      </c>
      <c r="J88">
        <v>17.738412395575295</v>
      </c>
      <c r="K88">
        <v>64.868818335901665</v>
      </c>
      <c r="L88">
        <v>5.9549553712555356</v>
      </c>
      <c r="M88">
        <v>103.73122308016099</v>
      </c>
      <c r="N88">
        <v>56.600817139834618</v>
      </c>
      <c r="O88">
        <v>77.801225380901556</v>
      </c>
      <c r="P88">
        <v>137.36654212626732</v>
      </c>
      <c r="Q88">
        <f>SUM(E$11:E88)*24/1000</f>
        <v>860647.37202304648</v>
      </c>
      <c r="R88">
        <v>7.2797930596578608E-3</v>
      </c>
    </row>
    <row r="89" spans="1:18" x14ac:dyDescent="0.25">
      <c r="A89" s="19">
        <v>41209</v>
      </c>
      <c r="B89">
        <v>152.58628633026231</v>
      </c>
      <c r="C89" s="20">
        <v>169.59569037533555</v>
      </c>
      <c r="D89" s="20">
        <v>100.1740783828936</v>
      </c>
      <c r="E89">
        <v>458176.19970767869</v>
      </c>
      <c r="F89">
        <v>269.36569085845326</v>
      </c>
      <c r="G89" s="20">
        <v>204.63485704972743</v>
      </c>
      <c r="H89" s="20">
        <v>144.44837161293768</v>
      </c>
      <c r="I89" s="20">
        <v>195.93623312907462</v>
      </c>
      <c r="J89">
        <v>17.009404045073239</v>
      </c>
      <c r="K89">
        <v>64.730833808725833</v>
      </c>
      <c r="L89">
        <v>5.671793542838854</v>
      </c>
      <c r="M89">
        <v>99.770000483117713</v>
      </c>
      <c r="N89">
        <v>52.048570719465118</v>
      </c>
      <c r="O89">
        <v>73.339707992673013</v>
      </c>
      <c r="P89">
        <v>138.79382022243428</v>
      </c>
      <c r="Q89">
        <f>SUM(E$11:E89)*24/1000</f>
        <v>871643.60081603087</v>
      </c>
      <c r="R89">
        <v>7.2049317354142732E-3</v>
      </c>
    </row>
    <row r="90" spans="1:18" x14ac:dyDescent="0.25">
      <c r="A90" s="19">
        <v>41210</v>
      </c>
      <c r="B90">
        <v>161.40485290936363</v>
      </c>
      <c r="C90" s="20">
        <v>177.28548074688663</v>
      </c>
      <c r="D90" s="20">
        <v>98.923246368316597</v>
      </c>
      <c r="E90">
        <v>452455.14423940639</v>
      </c>
      <c r="F90">
        <v>269.28028643542848</v>
      </c>
      <c r="G90" s="20">
        <v>207.40350974502783</v>
      </c>
      <c r="H90" s="20">
        <v>136.49966035022075</v>
      </c>
      <c r="I90" s="20">
        <v>203.53576756495701</v>
      </c>
      <c r="J90">
        <v>15.880627837523008</v>
      </c>
      <c r="K90">
        <v>61.876776690400646</v>
      </c>
      <c r="L90">
        <v>5.2292811133771311</v>
      </c>
      <c r="M90">
        <v>91.994805688541845</v>
      </c>
      <c r="N90">
        <v>45.998656835664207</v>
      </c>
      <c r="O90">
        <v>66.361025864748115</v>
      </c>
      <c r="P90">
        <v>141.42226553892453</v>
      </c>
      <c r="Q90">
        <f>SUM(E$11:E90)*24/1000</f>
        <v>882502.52427777648</v>
      </c>
      <c r="R90">
        <v>7.07102234707705E-3</v>
      </c>
    </row>
    <row r="91" spans="1:18" x14ac:dyDescent="0.25">
      <c r="A91" s="19">
        <v>41211</v>
      </c>
      <c r="B91">
        <v>165.39555330389732</v>
      </c>
      <c r="C91" s="20">
        <v>181.04425447268758</v>
      </c>
      <c r="D91" s="20">
        <v>99.075914634102816</v>
      </c>
      <c r="E91">
        <v>453153.41835345945</v>
      </c>
      <c r="F91">
        <v>271.66441761841725</v>
      </c>
      <c r="G91" s="20">
        <v>211.19473957046404</v>
      </c>
      <c r="H91" s="20">
        <v>138.00854473774081</v>
      </c>
      <c r="I91" s="20">
        <v>206.17470656048454</v>
      </c>
      <c r="J91">
        <v>15.648701168790268</v>
      </c>
      <c r="K91">
        <v>60.469678047953209</v>
      </c>
      <c r="L91">
        <v>5.1608632110733916</v>
      </c>
      <c r="M91">
        <v>90.620163145729663</v>
      </c>
      <c r="N91">
        <v>45.799186266566721</v>
      </c>
      <c r="O91">
        <v>65.680382138683072</v>
      </c>
      <c r="P91">
        <v>141.01833074499555</v>
      </c>
      <c r="Q91">
        <f>SUM(E$11:E91)*24/1000</f>
        <v>893378.20631825959</v>
      </c>
      <c r="R91">
        <v>7.0912766781242578E-3</v>
      </c>
    </row>
    <row r="92" spans="1:18" x14ac:dyDescent="0.25">
      <c r="A92" s="19">
        <v>41212</v>
      </c>
      <c r="B92">
        <v>163.64740759597672</v>
      </c>
      <c r="C92" s="20">
        <v>181.20987508386776</v>
      </c>
      <c r="D92" s="20">
        <v>102.87368759181024</v>
      </c>
      <c r="E92">
        <v>470523.67230742163</v>
      </c>
      <c r="F92">
        <v>279.70946167572038</v>
      </c>
      <c r="G92" s="20">
        <v>220.95400532910097</v>
      </c>
      <c r="H92" s="20">
        <v>162.77809419644791</v>
      </c>
      <c r="I92" s="20">
        <v>205.26269278954578</v>
      </c>
      <c r="J92">
        <v>17.562467487891041</v>
      </c>
      <c r="K92">
        <v>58.755456346619411</v>
      </c>
      <c r="L92">
        <v>6.0140329296159276</v>
      </c>
      <c r="M92">
        <v>98.499586591852619</v>
      </c>
      <c r="N92">
        <v>57.306597733124249</v>
      </c>
      <c r="O92">
        <v>76.052817686655757</v>
      </c>
      <c r="P92">
        <v>141.91862183204509</v>
      </c>
      <c r="Q92">
        <f>SUM(E$11:E92)*24/1000</f>
        <v>904670.77445363789</v>
      </c>
      <c r="R92">
        <v>7.0462916500377186E-3</v>
      </c>
    </row>
    <row r="93" spans="1:18" x14ac:dyDescent="0.25">
      <c r="A93" s="19">
        <v>41213</v>
      </c>
      <c r="B93">
        <v>161.38573590575356</v>
      </c>
      <c r="C93" s="20">
        <v>178.73012060065128</v>
      </c>
      <c r="D93" s="20">
        <v>101.73730268026854</v>
      </c>
      <c r="E93">
        <v>465326.07499901223</v>
      </c>
      <c r="F93">
        <v>277.1532358316955</v>
      </c>
      <c r="G93" s="20">
        <v>216.67165681437845</v>
      </c>
      <c r="H93" s="20">
        <v>155.19564010277296</v>
      </c>
      <c r="I93" s="20">
        <v>204.0755954928664</v>
      </c>
      <c r="J93">
        <v>17.344384694897713</v>
      </c>
      <c r="K93">
        <v>60.481579017317046</v>
      </c>
      <c r="L93">
        <v>5.8737448521600557</v>
      </c>
      <c r="M93">
        <v>98.423115231044221</v>
      </c>
      <c r="N93">
        <v>55.285920908624888</v>
      </c>
      <c r="O93">
        <v>74.792614489143403</v>
      </c>
      <c r="P93">
        <v>140.94356580599799</v>
      </c>
      <c r="Q93">
        <f>SUM(E$11:E93)*24/1000</f>
        <v>915838.60025361401</v>
      </c>
      <c r="R93">
        <v>7.0950383175096597E-3</v>
      </c>
    </row>
    <row r="94" spans="1:18" x14ac:dyDescent="0.25">
      <c r="A94" s="19">
        <v>41214</v>
      </c>
      <c r="B94">
        <v>162.99598226247548</v>
      </c>
      <c r="C94" s="20">
        <v>177.98795485275821</v>
      </c>
      <c r="D94" s="20">
        <v>97.052422920948302</v>
      </c>
      <c r="E94">
        <v>443898.3719558334</v>
      </c>
      <c r="F94">
        <v>268.51632867548938</v>
      </c>
      <c r="G94" s="20">
        <v>207.50900998431996</v>
      </c>
      <c r="H94" s="20">
        <v>131.011475254956</v>
      </c>
      <c r="I94" s="20">
        <v>206.06721446548787</v>
      </c>
      <c r="J94">
        <v>14.991972590282728</v>
      </c>
      <c r="K94">
        <v>61.007318691169417</v>
      </c>
      <c r="L94">
        <v>4.8432972305862272</v>
      </c>
      <c r="M94">
        <v>90.528373822731169</v>
      </c>
      <c r="N94">
        <v>44.51302772184448</v>
      </c>
      <c r="O94">
        <v>64.821172637845166</v>
      </c>
      <c r="P94">
        <v>134.09516877466399</v>
      </c>
      <c r="Q94">
        <f>SUM(E$11:E94)*24/1000</f>
        <v>926492.16118055419</v>
      </c>
      <c r="R94">
        <v>7.457390218736505E-3</v>
      </c>
    </row>
    <row r="95" spans="1:18" x14ac:dyDescent="0.25">
      <c r="A95" s="19">
        <v>41215</v>
      </c>
      <c r="B95">
        <v>162.07506795463752</v>
      </c>
      <c r="C95" s="20">
        <v>173.46931978047422</v>
      </c>
      <c r="D95" s="20">
        <v>97.058862570233842</v>
      </c>
      <c r="E95">
        <v>443927.82562373555</v>
      </c>
      <c r="F95">
        <v>256.49052454604629</v>
      </c>
      <c r="G95" s="20">
        <v>192.37087828080558</v>
      </c>
      <c r="H95" s="20">
        <v>98.806545251478553</v>
      </c>
      <c r="I95" s="20">
        <v>202.31961289009757</v>
      </c>
      <c r="J95">
        <v>11.394251825836704</v>
      </c>
      <c r="K95">
        <v>64.119646265240704</v>
      </c>
      <c r="L95">
        <v>3.6812640685141043</v>
      </c>
      <c r="M95">
        <v>83.021204765572065</v>
      </c>
      <c r="N95">
        <v>30.295810326168066</v>
      </c>
      <c r="O95">
        <v>52.30244421886659</v>
      </c>
      <c r="P95">
        <v>126.31760393748775</v>
      </c>
      <c r="Q95">
        <f>SUM(E$11:E95)*24/1000</f>
        <v>937146.42899552372</v>
      </c>
      <c r="R95">
        <v>7.9165529493013618E-3</v>
      </c>
    </row>
    <row r="96" spans="1:18" x14ac:dyDescent="0.25">
      <c r="A96" s="19">
        <v>41216</v>
      </c>
      <c r="B96">
        <v>161.21946580238838</v>
      </c>
      <c r="C96" s="20">
        <v>171.19470208934391</v>
      </c>
      <c r="D96" s="20">
        <v>97.947321182907942</v>
      </c>
      <c r="E96">
        <v>447991.45762638439</v>
      </c>
      <c r="F96">
        <v>250.70444050660544</v>
      </c>
      <c r="G96" s="20">
        <v>186.44504073011458</v>
      </c>
      <c r="H96" s="20">
        <v>87.268584872682695</v>
      </c>
      <c r="I96" s="20">
        <v>200.24967210955776</v>
      </c>
      <c r="J96">
        <v>9.9752362869555213</v>
      </c>
      <c r="K96">
        <v>64.259399776490852</v>
      </c>
      <c r="L96">
        <v>3.2523083578403651</v>
      </c>
      <c r="M96">
        <v>79.509738417261531</v>
      </c>
      <c r="N96">
        <v>25.2255749277262</v>
      </c>
      <c r="O96">
        <v>47.284985467741784</v>
      </c>
      <c r="P96">
        <v>123.44040772843915</v>
      </c>
      <c r="Q96">
        <f>SUM(E$11:E96)*24/1000</f>
        <v>947898.22397855716</v>
      </c>
      <c r="R96">
        <v>8.1010749915856953E-3</v>
      </c>
    </row>
    <row r="97" spans="1:18" x14ac:dyDescent="0.25">
      <c r="A97" s="19">
        <v>41217</v>
      </c>
      <c r="B97">
        <v>160.09832683107058</v>
      </c>
      <c r="C97" s="20">
        <v>170.9756091982359</v>
      </c>
      <c r="D97" s="20">
        <v>98.478315026301914</v>
      </c>
      <c r="E97">
        <v>450420.11726729968</v>
      </c>
      <c r="F97">
        <v>254.03244229026598</v>
      </c>
      <c r="G97" s="20">
        <v>187.99027923246933</v>
      </c>
      <c r="H97" s="20">
        <v>93.666800001496796</v>
      </c>
      <c r="I97" s="20">
        <v>200.1220225984901</v>
      </c>
      <c r="J97">
        <v>10.877282367165321</v>
      </c>
      <c r="K97">
        <v>66.042163057796643</v>
      </c>
      <c r="L97">
        <v>3.5656357262068097</v>
      </c>
      <c r="M97">
        <v>83.056833092030075</v>
      </c>
      <c r="N97">
        <v>27.891952401398754</v>
      </c>
      <c r="O97">
        <v>50.55493275454711</v>
      </c>
      <c r="P97">
        <v>126.57919452383302</v>
      </c>
      <c r="Q97">
        <f>SUM(E$11:E97)*24/1000</f>
        <v>958708.30679297238</v>
      </c>
      <c r="R97">
        <v>7.9001924744568873E-3</v>
      </c>
    </row>
    <row r="98" spans="1:18" x14ac:dyDescent="0.25">
      <c r="A98" s="19">
        <v>41218</v>
      </c>
      <c r="B98">
        <v>158.95039160570082</v>
      </c>
      <c r="C98" s="20">
        <v>171.13685602980473</v>
      </c>
      <c r="D98" s="20">
        <v>90.626772646964625</v>
      </c>
      <c r="E98">
        <v>414508.7327326868</v>
      </c>
      <c r="F98">
        <v>256.09206934460246</v>
      </c>
      <c r="G98" s="20">
        <v>188.07854807925142</v>
      </c>
      <c r="H98" s="20">
        <v>91.994845581671342</v>
      </c>
      <c r="I98" s="20">
        <v>201.22796682326069</v>
      </c>
      <c r="J98">
        <v>12.186464424103917</v>
      </c>
      <c r="K98">
        <v>68.013521265351045</v>
      </c>
      <c r="L98">
        <v>3.6762937009193033</v>
      </c>
      <c r="M98">
        <v>84.955213314797732</v>
      </c>
      <c r="N98">
        <v>29.128156473550604</v>
      </c>
      <c r="O98">
        <v>52.154399682015502</v>
      </c>
      <c r="P98">
        <v>126.50513123188416</v>
      </c>
      <c r="Q98">
        <f>SUM(E$11:E98)*24/1000</f>
        <v>968656.51637855673</v>
      </c>
      <c r="R98">
        <v>7.9048176960268748E-3</v>
      </c>
    </row>
    <row r="99" spans="1:18" x14ac:dyDescent="0.25">
      <c r="A99" s="19">
        <v>41219</v>
      </c>
      <c r="B99">
        <v>157.9523368285746</v>
      </c>
      <c r="C99" s="20">
        <v>167.42939683921156</v>
      </c>
      <c r="D99" s="20">
        <v>87.292537602235214</v>
      </c>
      <c r="E99">
        <v>399258.60848510341</v>
      </c>
      <c r="F99">
        <v>246.013105133567</v>
      </c>
      <c r="G99" s="20">
        <v>179.33500649221915</v>
      </c>
      <c r="H99" s="20">
        <v>75.097328737436328</v>
      </c>
      <c r="I99" s="20">
        <v>200.50819613684885</v>
      </c>
      <c r="J99">
        <v>9.4770600106369614</v>
      </c>
      <c r="K99">
        <v>66.678098641347844</v>
      </c>
      <c r="L99">
        <v>2.7537639488963999</v>
      </c>
      <c r="M99">
        <v>78.583708294355432</v>
      </c>
      <c r="N99">
        <v>21.382669663644549</v>
      </c>
      <c r="O99">
        <v>43.947263093798988</v>
      </c>
      <c r="P99">
        <v>112.45629436024298</v>
      </c>
      <c r="Q99">
        <f>SUM(E$11:E99)*24/1000</f>
        <v>978238.72298219916</v>
      </c>
      <c r="R99">
        <v>8.8923435161094282E-3</v>
      </c>
    </row>
    <row r="100" spans="1:18" x14ac:dyDescent="0.25">
      <c r="A100" s="19">
        <v>41220</v>
      </c>
      <c r="B100">
        <v>159.01249695006811</v>
      </c>
      <c r="C100" s="20">
        <v>172.01303591530066</v>
      </c>
      <c r="D100" s="20">
        <v>87.549199355681395</v>
      </c>
      <c r="E100">
        <v>400432.52801301557</v>
      </c>
      <c r="F100">
        <v>260.62903577045972</v>
      </c>
      <c r="G100" s="20">
        <v>192.02413209334469</v>
      </c>
      <c r="H100" s="20">
        <v>96.649887721613439</v>
      </c>
      <c r="I100" s="20">
        <v>203.44910401921015</v>
      </c>
      <c r="J100">
        <v>13.00053896523255</v>
      </c>
      <c r="K100">
        <v>68.604903677115033</v>
      </c>
      <c r="L100">
        <v>3.7886937084597316</v>
      </c>
      <c r="M100">
        <v>88.61599985515906</v>
      </c>
      <c r="N100">
        <v>33.011635143276578</v>
      </c>
      <c r="O100">
        <v>56.310934772723876</v>
      </c>
      <c r="P100">
        <v>120.74958651077421</v>
      </c>
      <c r="Q100">
        <f>SUM(E$11:E100)*24/1000</f>
        <v>987849.10365451151</v>
      </c>
      <c r="R100">
        <v>8.2816018579970237E-3</v>
      </c>
    </row>
    <row r="101" spans="1:18" x14ac:dyDescent="0.25">
      <c r="A101" s="19">
        <v>41221</v>
      </c>
      <c r="B101">
        <v>163.23406142667022</v>
      </c>
      <c r="C101" s="20">
        <v>181.23307398512722</v>
      </c>
      <c r="D101" s="20">
        <v>82.450467957987257</v>
      </c>
      <c r="E101">
        <v>377111.95034624205</v>
      </c>
      <c r="F101">
        <v>278.5436038438686</v>
      </c>
      <c r="G101" s="20">
        <v>210.73312159486304</v>
      </c>
      <c r="H101" s="20">
        <v>121.0335561902214</v>
      </c>
      <c r="I101" s="20">
        <v>210.77678457371081</v>
      </c>
      <c r="J101">
        <v>17.999012558456997</v>
      </c>
      <c r="K101">
        <v>67.81048224900556</v>
      </c>
      <c r="L101">
        <v>4.9398955425535283</v>
      </c>
      <c r="M101">
        <v>97.310529858741376</v>
      </c>
      <c r="N101">
        <v>47.499060168192813</v>
      </c>
      <c r="O101">
        <v>69.452954091413773</v>
      </c>
      <c r="P101">
        <v>127.64856449523995</v>
      </c>
      <c r="Q101">
        <f>SUM(E$11:E101)*24/1000</f>
        <v>996899.79046282126</v>
      </c>
      <c r="R101">
        <v>7.8340089757710542E-3</v>
      </c>
    </row>
    <row r="102" spans="1:18" x14ac:dyDescent="0.25">
      <c r="A102" s="19">
        <v>41222</v>
      </c>
      <c r="B102">
        <v>153.61371789041357</v>
      </c>
      <c r="C102" s="20">
        <v>170.00735725704098</v>
      </c>
      <c r="D102" s="20">
        <v>99.992678172823815</v>
      </c>
      <c r="E102">
        <v>457346.51142686157</v>
      </c>
      <c r="F102">
        <v>275.74833008318103</v>
      </c>
      <c r="G102" s="20">
        <v>208.42184897677382</v>
      </c>
      <c r="H102" s="20">
        <v>131.80239173313896</v>
      </c>
      <c r="I102" s="20">
        <v>200.92058977942867</v>
      </c>
      <c r="J102">
        <v>16.393639366627411</v>
      </c>
      <c r="K102">
        <v>67.326481106407215</v>
      </c>
      <c r="L102">
        <v>5.4565675799063431</v>
      </c>
      <c r="M102">
        <v>105.74097282614005</v>
      </c>
      <c r="N102">
        <v>54.808131086360248</v>
      </c>
      <c r="O102">
        <v>77.505196995703116</v>
      </c>
      <c r="P102">
        <v>126.35068656377244</v>
      </c>
      <c r="Q102">
        <f>SUM(E$11:E102)*24/1000</f>
        <v>1007876.1067370658</v>
      </c>
      <c r="R102">
        <v>7.9144801440811669E-3</v>
      </c>
    </row>
    <row r="103" spans="1:18" x14ac:dyDescent="0.25">
      <c r="A103" s="19">
        <v>41223</v>
      </c>
      <c r="B103">
        <v>153.27535966686989</v>
      </c>
      <c r="C103" s="20">
        <v>170.10487382057957</v>
      </c>
      <c r="D103" s="20">
        <v>99.016389351194832</v>
      </c>
      <c r="E103">
        <v>452881.16161449486</v>
      </c>
      <c r="F103">
        <v>276.98109229057928</v>
      </c>
      <c r="G103" s="20">
        <v>211.33497076211717</v>
      </c>
      <c r="H103" s="20">
        <v>138.11704519329101</v>
      </c>
      <c r="I103" s="20">
        <v>200.17352354396431</v>
      </c>
      <c r="J103">
        <v>16.829514153709681</v>
      </c>
      <c r="K103">
        <v>65.646121528462118</v>
      </c>
      <c r="L103">
        <v>5.5469547746305041</v>
      </c>
      <c r="M103">
        <v>106.87621846999971</v>
      </c>
      <c r="N103">
        <v>58.059611095247277</v>
      </c>
      <c r="O103">
        <v>80.000855370850417</v>
      </c>
      <c r="P103">
        <v>124.4368150231481</v>
      </c>
      <c r="Q103">
        <f>SUM(E$11:E103)*24/1000</f>
        <v>1018745.2546158137</v>
      </c>
      <c r="R103">
        <v>8.0362069682832771E-3</v>
      </c>
    </row>
    <row r="104" spans="1:18" x14ac:dyDescent="0.25">
      <c r="A104" s="19">
        <v>41224</v>
      </c>
      <c r="B104">
        <v>162.16010881013403</v>
      </c>
      <c r="C104" s="20">
        <v>180.8637293419585</v>
      </c>
      <c r="D104" s="20">
        <v>100.56944764893356</v>
      </c>
      <c r="E104">
        <v>459984.53965669236</v>
      </c>
      <c r="F104">
        <v>290.45885646784524</v>
      </c>
      <c r="G104" s="20">
        <v>230.4532984599573</v>
      </c>
      <c r="H104" s="20">
        <v>169.46109251145521</v>
      </c>
      <c r="I104" s="20">
        <v>209.50609043952321</v>
      </c>
      <c r="J104">
        <v>18.70362053182447</v>
      </c>
      <c r="K104">
        <v>60.005558007887942</v>
      </c>
      <c r="L104">
        <v>6.2613460706225599</v>
      </c>
      <c r="M104">
        <v>109.59512712588673</v>
      </c>
      <c r="N104">
        <v>68.293189649823262</v>
      </c>
      <c r="O104">
        <v>87.322270311699796</v>
      </c>
      <c r="P104">
        <v>128.68608306511172</v>
      </c>
      <c r="Q104">
        <f>SUM(E$11:E104)*24/1000</f>
        <v>1029784.8835675743</v>
      </c>
      <c r="R104">
        <v>7.7708480682718946E-3</v>
      </c>
    </row>
    <row r="105" spans="1:18" x14ac:dyDescent="0.25">
      <c r="A105" s="19">
        <v>41225</v>
      </c>
      <c r="B105">
        <v>164.7871808502498</v>
      </c>
      <c r="C105" s="20">
        <v>182.90497838052769</v>
      </c>
      <c r="D105" s="20">
        <v>95.011902435417326</v>
      </c>
      <c r="E105">
        <v>434565.43935911177</v>
      </c>
      <c r="F105">
        <v>291.26116573922889</v>
      </c>
      <c r="G105" s="20">
        <v>234.10750157231848</v>
      </c>
      <c r="H105" s="20">
        <v>173.7311742750621</v>
      </c>
      <c r="I105" s="20">
        <v>209.80984841896074</v>
      </c>
      <c r="J105">
        <v>18.117797530277898</v>
      </c>
      <c r="K105">
        <v>57.153664166910403</v>
      </c>
      <c r="L105">
        <v>5.7300627353298248</v>
      </c>
      <c r="M105">
        <v>108.35618735870119</v>
      </c>
      <c r="N105">
        <v>69.320320722068686</v>
      </c>
      <c r="O105">
        <v>87.389999568897451</v>
      </c>
      <c r="P105">
        <v>117.67562995195863</v>
      </c>
      <c r="Q105">
        <f>SUM(E$11:E105)*24/1000</f>
        <v>1040214.454112193</v>
      </c>
      <c r="R105">
        <v>8.4979362371652694E-3</v>
      </c>
    </row>
    <row r="106" spans="1:18" x14ac:dyDescent="0.25">
      <c r="A106" s="19">
        <v>41226</v>
      </c>
      <c r="B106">
        <v>162.33854749762963</v>
      </c>
      <c r="C106" s="20">
        <v>181.41445671797769</v>
      </c>
      <c r="D106" s="20">
        <v>96.036449090596037</v>
      </c>
      <c r="E106">
        <v>439251.51085056813</v>
      </c>
      <c r="F106">
        <v>290.39142393315683</v>
      </c>
      <c r="G106" s="20">
        <v>233.25901583215179</v>
      </c>
      <c r="H106" s="20">
        <v>169.36666872612756</v>
      </c>
      <c r="I106" s="20">
        <v>209.19596763404832</v>
      </c>
      <c r="J106">
        <v>19.075909220348052</v>
      </c>
      <c r="K106">
        <v>57.132408101005041</v>
      </c>
      <c r="L106">
        <v>6.0981387495060435</v>
      </c>
      <c r="M106">
        <v>108.97696721517914</v>
      </c>
      <c r="N106">
        <v>70.920468334522155</v>
      </c>
      <c r="O106">
        <v>88.590538321630248</v>
      </c>
      <c r="P106">
        <v>123.53751272288886</v>
      </c>
      <c r="Q106">
        <f>SUM(E$11:E106)*24/1000</f>
        <v>1050756.4903726068</v>
      </c>
      <c r="R106">
        <v>8.0947072509314124E-3</v>
      </c>
    </row>
    <row r="107" spans="1:18" x14ac:dyDescent="0.25">
      <c r="A107" s="19">
        <v>41227</v>
      </c>
      <c r="B107">
        <v>159.50945913723695</v>
      </c>
      <c r="C107" s="20">
        <v>175.87845674979982</v>
      </c>
      <c r="D107" s="20">
        <v>100.16311810117327</v>
      </c>
      <c r="E107">
        <v>458126.06957114633</v>
      </c>
      <c r="F107">
        <v>286.54686077034711</v>
      </c>
      <c r="G107" s="20">
        <v>231.58684934569268</v>
      </c>
      <c r="H107" s="20">
        <v>161.07960611180846</v>
      </c>
      <c r="I107" s="20">
        <v>203.5045038135606</v>
      </c>
      <c r="J107">
        <v>16.368997612562879</v>
      </c>
      <c r="K107">
        <v>54.960011424654425</v>
      </c>
      <c r="L107">
        <v>5.4576525256513406</v>
      </c>
      <c r="M107">
        <v>110.66840402054729</v>
      </c>
      <c r="N107">
        <v>72.077390208455739</v>
      </c>
      <c r="O107">
        <v>89.998125485129421</v>
      </c>
      <c r="P107">
        <v>108.83317778764237</v>
      </c>
      <c r="Q107">
        <f>SUM(E$11:E107)*24/1000</f>
        <v>1061751.5160423142</v>
      </c>
      <c r="R107">
        <v>9.1883745409990832E-3</v>
      </c>
    </row>
    <row r="108" spans="1:18" x14ac:dyDescent="0.25">
      <c r="A108" s="19">
        <v>41228</v>
      </c>
      <c r="B108">
        <v>161.72045752071051</v>
      </c>
      <c r="C108" s="20">
        <v>179.42879470285993</v>
      </c>
      <c r="D108" s="20">
        <v>99.555312644875301</v>
      </c>
      <c r="E108">
        <v>455346.08897513064</v>
      </c>
      <c r="F108">
        <v>290.39082084490627</v>
      </c>
      <c r="G108" s="20">
        <v>233.68564965498115</v>
      </c>
      <c r="H108" s="20">
        <v>169.22390414513833</v>
      </c>
      <c r="I108" s="20">
        <v>205.72382457286656</v>
      </c>
      <c r="J108">
        <v>17.708337182149421</v>
      </c>
      <c r="K108">
        <v>56.705171189925125</v>
      </c>
      <c r="L108">
        <v>5.868379401316365</v>
      </c>
      <c r="M108">
        <v>110.96202614204634</v>
      </c>
      <c r="N108">
        <v>71.965192134270637</v>
      </c>
      <c r="O108">
        <v>90.060833250772617</v>
      </c>
      <c r="P108">
        <v>116.94216112749736</v>
      </c>
      <c r="Q108">
        <f>SUM(E$11:E108)*24/1000</f>
        <v>1072679.8221777172</v>
      </c>
      <c r="R108">
        <v>8.5512358447843283E-3</v>
      </c>
    </row>
    <row r="109" spans="1:18" x14ac:dyDescent="0.25">
      <c r="A109" s="19">
        <v>41229</v>
      </c>
      <c r="B109">
        <v>155.18519694864551</v>
      </c>
      <c r="C109" s="20">
        <v>171.9482896995062</v>
      </c>
      <c r="D109" s="20">
        <v>99.944512031852142</v>
      </c>
      <c r="E109">
        <v>457126.20913128537</v>
      </c>
      <c r="F109">
        <v>278.00583579929355</v>
      </c>
      <c r="G109" s="20">
        <v>208.94255947809654</v>
      </c>
      <c r="H109" s="20">
        <v>133.60147863864782</v>
      </c>
      <c r="I109" s="20">
        <v>198.36561153776702</v>
      </c>
      <c r="J109">
        <v>16.763092750860693</v>
      </c>
      <c r="K109">
        <v>69.063276321197009</v>
      </c>
      <c r="L109">
        <v>5.5768512476096523</v>
      </c>
      <c r="M109">
        <v>106.05754609978734</v>
      </c>
      <c r="N109">
        <v>53.757362529451029</v>
      </c>
      <c r="O109">
        <v>76.968493359345317</v>
      </c>
      <c r="P109">
        <v>130.03640889532269</v>
      </c>
      <c r="Q109">
        <f>SUM(E$11:E109)*24/1000</f>
        <v>1083650.8511968681</v>
      </c>
      <c r="R109">
        <v>7.6901539230061679E-3</v>
      </c>
    </row>
    <row r="110" spans="1:18" x14ac:dyDescent="0.25">
      <c r="A110" s="19">
        <v>41230</v>
      </c>
      <c r="B110">
        <v>158.51288596878393</v>
      </c>
      <c r="C110" s="20">
        <v>176.0455075216237</v>
      </c>
      <c r="D110" s="20">
        <v>86.573217382968878</v>
      </c>
      <c r="E110">
        <v>395968.58166622301</v>
      </c>
      <c r="F110">
        <v>278.27775018446061</v>
      </c>
      <c r="G110" s="20">
        <v>208.84353955151869</v>
      </c>
      <c r="H110" s="20">
        <v>120.09537150262315</v>
      </c>
      <c r="I110" s="20">
        <v>203.48856289733124</v>
      </c>
      <c r="J110">
        <v>17.532621552839771</v>
      </c>
      <c r="K110">
        <v>69.434210632941927</v>
      </c>
      <c r="L110">
        <v>5.0525006382282704</v>
      </c>
      <c r="M110">
        <v>102.23224266283691</v>
      </c>
      <c r="N110">
        <v>50.330653582734755</v>
      </c>
      <c r="O110">
        <v>73.2418659500145</v>
      </c>
      <c r="P110">
        <v>123.80433997703348</v>
      </c>
      <c r="Q110">
        <f>SUM(E$11:E110)*24/1000</f>
        <v>1093154.0971568576</v>
      </c>
      <c r="R110">
        <v>8.077261267137377E-3</v>
      </c>
    </row>
    <row r="111" spans="1:18" x14ac:dyDescent="0.25">
      <c r="A111" s="19">
        <v>41231</v>
      </c>
      <c r="B111">
        <v>164.38313961624101</v>
      </c>
      <c r="C111" s="20">
        <v>183.98615666196565</v>
      </c>
      <c r="D111" s="20">
        <v>75.814064553295381</v>
      </c>
      <c r="E111">
        <v>346758.36845386238</v>
      </c>
      <c r="F111">
        <v>288.00161680462747</v>
      </c>
      <c r="G111" s="20">
        <v>217.04901092658338</v>
      </c>
      <c r="H111" s="20">
        <v>114.99703788975138</v>
      </c>
      <c r="I111" s="20">
        <v>211.89512956303781</v>
      </c>
      <c r="J111">
        <v>19.603017045724641</v>
      </c>
      <c r="K111">
        <v>70.952605878044096</v>
      </c>
      <c r="L111">
        <v>4.947076873271576</v>
      </c>
      <c r="M111">
        <v>104.01546014266182</v>
      </c>
      <c r="N111">
        <v>52.665871310342368</v>
      </c>
      <c r="O111">
        <v>75.450644927184342</v>
      </c>
      <c r="P111">
        <v>117.6723955689874</v>
      </c>
      <c r="Q111">
        <f>SUM(E$11:E111)*24/1000</f>
        <v>1101476.2979997501</v>
      </c>
      <c r="R111">
        <v>8.4981698142937295E-3</v>
      </c>
    </row>
    <row r="112" spans="1:18" x14ac:dyDescent="0.25">
      <c r="A112" s="19">
        <v>41232</v>
      </c>
      <c r="B112">
        <v>164.59481426931029</v>
      </c>
      <c r="C112" s="20">
        <v>185.29588452339914</v>
      </c>
      <c r="D112" s="20">
        <v>72.020908236385324</v>
      </c>
      <c r="E112">
        <v>329409.2300915792</v>
      </c>
      <c r="F112">
        <v>291.74633037947785</v>
      </c>
      <c r="G112" s="20">
        <v>216.02614212145815</v>
      </c>
      <c r="H112" s="20">
        <v>106.08981016058394</v>
      </c>
      <c r="I112" s="20">
        <v>213.70707116614565</v>
      </c>
      <c r="J112">
        <v>20.701070254088847</v>
      </c>
      <c r="K112">
        <v>75.720188258019704</v>
      </c>
      <c r="L112">
        <v>4.9628066305317446</v>
      </c>
      <c r="M112">
        <v>106.45044585607872</v>
      </c>
      <c r="N112">
        <v>51.431327852147859</v>
      </c>
      <c r="O112">
        <v>75.634712681387029</v>
      </c>
      <c r="P112">
        <v>117.75926452696511</v>
      </c>
      <c r="Q112">
        <f>SUM(E$11:E112)*24/1000</f>
        <v>1109382.119521948</v>
      </c>
      <c r="R112">
        <v>8.4919008624668758E-3</v>
      </c>
    </row>
    <row r="113" spans="1:18" x14ac:dyDescent="0.25">
      <c r="A113" s="19">
        <v>41233</v>
      </c>
      <c r="B113">
        <v>160.69235680191559</v>
      </c>
      <c r="C113" s="20">
        <v>182.92058987619245</v>
      </c>
      <c r="D113" s="20">
        <v>79.376257186870291</v>
      </c>
      <c r="E113">
        <v>363051.12512130738</v>
      </c>
      <c r="F113">
        <v>297.19190949667882</v>
      </c>
      <c r="G113" s="20">
        <v>229.18227399513847</v>
      </c>
      <c r="H113" s="20">
        <v>132.68142858665666</v>
      </c>
      <c r="I113" s="20">
        <v>211.04571907496361</v>
      </c>
      <c r="J113">
        <v>22.228233074276858</v>
      </c>
      <c r="K113">
        <v>68.009635501540345</v>
      </c>
      <c r="L113">
        <v>5.8731557697044892</v>
      </c>
      <c r="M113">
        <v>114.27131962048637</v>
      </c>
      <c r="N113">
        <v>68.48991719322288</v>
      </c>
      <c r="O113">
        <v>89.436177616966233</v>
      </c>
      <c r="P113">
        <v>117.8547746991598</v>
      </c>
      <c r="Q113">
        <f>SUM(E$11:E113)*24/1000</f>
        <v>1118095.3465248593</v>
      </c>
      <c r="R113">
        <v>8.4850189782521308E-3</v>
      </c>
    </row>
    <row r="114" spans="1:18" x14ac:dyDescent="0.25">
      <c r="A114" s="19">
        <v>41234</v>
      </c>
      <c r="B114">
        <v>157.78795399050551</v>
      </c>
      <c r="C114" s="20">
        <v>177.45109967087114</v>
      </c>
      <c r="D114" s="20">
        <v>103.23432527486244</v>
      </c>
      <c r="E114">
        <v>472173.15694216581</v>
      </c>
      <c r="F114">
        <v>292.82115712873184</v>
      </c>
      <c r="G114" s="20">
        <v>227.58607428608573</v>
      </c>
      <c r="H114" s="20">
        <v>160.96666518626509</v>
      </c>
      <c r="I114" s="20">
        <v>200.75192227190149</v>
      </c>
      <c r="J114">
        <v>19.663145680365631</v>
      </c>
      <c r="K114">
        <v>65.235082842646108</v>
      </c>
      <c r="L114">
        <v>6.7569869657881405</v>
      </c>
      <c r="M114">
        <v>115.3700574578607</v>
      </c>
      <c r="N114">
        <v>69.798120295580219</v>
      </c>
      <c r="O114">
        <v>90.683605436221669</v>
      </c>
      <c r="P114">
        <v>133.72518111365639</v>
      </c>
      <c r="Q114">
        <f>SUM(E$11:E114)*24/1000</f>
        <v>1129427.5022914715</v>
      </c>
      <c r="R114">
        <v>7.478023149208337E-3</v>
      </c>
    </row>
    <row r="115" spans="1:18" x14ac:dyDescent="0.25">
      <c r="A115" s="19">
        <v>41235</v>
      </c>
      <c r="B115">
        <v>149.42018892129917</v>
      </c>
      <c r="C115" s="20">
        <v>165.92693507204015</v>
      </c>
      <c r="D115" s="20">
        <v>100.76379367645055</v>
      </c>
      <c r="E115">
        <v>460873.43951734947</v>
      </c>
      <c r="F115">
        <v>275.34969559071305</v>
      </c>
      <c r="G115" s="20">
        <v>202.36153955077208</v>
      </c>
      <c r="H115" s="20">
        <v>122.8003882129391</v>
      </c>
      <c r="I115" s="20">
        <v>190.83434643153603</v>
      </c>
      <c r="J115">
        <v>16.50674615074098</v>
      </c>
      <c r="K115">
        <v>72.988156039940975</v>
      </c>
      <c r="L115">
        <v>5.5365846358825621</v>
      </c>
      <c r="M115">
        <v>109.4227605186729</v>
      </c>
      <c r="N115">
        <v>52.941350629472907</v>
      </c>
      <c r="O115">
        <v>77.794419690037302</v>
      </c>
      <c r="P115">
        <v>127.7269053533161</v>
      </c>
      <c r="Q115">
        <f>SUM(E$11:E115)*24/1000</f>
        <v>1140488.4648398878</v>
      </c>
      <c r="R115">
        <v>7.8292040133111831E-3</v>
      </c>
    </row>
    <row r="116" spans="1:18" x14ac:dyDescent="0.25">
      <c r="A116" s="19">
        <v>41236</v>
      </c>
      <c r="B116">
        <v>147.51873578340587</v>
      </c>
      <c r="C116" s="20">
        <v>163.43025717592465</v>
      </c>
      <c r="D116" s="20">
        <v>101.05634323394898</v>
      </c>
      <c r="E116">
        <v>462211.50268343586</v>
      </c>
      <c r="F116">
        <v>272.77264926420156</v>
      </c>
      <c r="G116" s="20">
        <v>198.8939480714393</v>
      </c>
      <c r="H116" s="20">
        <v>118.4867941927339</v>
      </c>
      <c r="I116" s="20">
        <v>189.0310817158157</v>
      </c>
      <c r="J116">
        <v>15.911521392518779</v>
      </c>
      <c r="K116">
        <v>73.878701192762264</v>
      </c>
      <c r="L116">
        <v>5.3524330882158999</v>
      </c>
      <c r="M116">
        <v>109.34239208827691</v>
      </c>
      <c r="N116">
        <v>51.375212288033424</v>
      </c>
      <c r="O116">
        <v>76.744343816241212</v>
      </c>
      <c r="P116">
        <v>125.16812941617509</v>
      </c>
      <c r="Q116">
        <f>SUM(E$11:E116)*24/1000</f>
        <v>1151581.5409042905</v>
      </c>
      <c r="R116">
        <v>7.9892541708845976E-3</v>
      </c>
    </row>
    <row r="117" spans="1:18" x14ac:dyDescent="0.25">
      <c r="A117" s="19">
        <v>41237</v>
      </c>
      <c r="B117">
        <v>147.80642020936145</v>
      </c>
      <c r="C117" s="20">
        <v>164.05367550946943</v>
      </c>
      <c r="D117" s="20">
        <v>101.54788321237973</v>
      </c>
      <c r="E117">
        <v>464459.7082367824</v>
      </c>
      <c r="F117">
        <v>273.68572706926989</v>
      </c>
      <c r="G117" s="20">
        <v>201.28362893776892</v>
      </c>
      <c r="H117" s="20">
        <v>124.39563285982342</v>
      </c>
      <c r="I117" s="20">
        <v>189.36882809587624</v>
      </c>
      <c r="J117">
        <v>16.24725530010798</v>
      </c>
      <c r="K117">
        <v>72.402098131500964</v>
      </c>
      <c r="L117">
        <v>5.4919533598894654</v>
      </c>
      <c r="M117">
        <v>109.63205155980046</v>
      </c>
      <c r="N117">
        <v>53.477208728407476</v>
      </c>
      <c r="O117">
        <v>78.22379138665751</v>
      </c>
      <c r="P117">
        <v>126.00183528435393</v>
      </c>
      <c r="Q117">
        <f>SUM(E$11:E117)*24/1000</f>
        <v>1162728.5739019732</v>
      </c>
      <c r="R117">
        <v>7.9363923370104547E-3</v>
      </c>
    </row>
    <row r="118" spans="1:18" x14ac:dyDescent="0.25">
      <c r="A118" s="19">
        <v>41238</v>
      </c>
      <c r="B118">
        <v>146.31433128113747</v>
      </c>
      <c r="C118" s="20">
        <v>161.62260389063829</v>
      </c>
      <c r="D118" s="20">
        <v>101.29472385507998</v>
      </c>
      <c r="E118">
        <v>463301.80796836474</v>
      </c>
      <c r="F118">
        <v>268.96901454590466</v>
      </c>
      <c r="G118" s="20">
        <v>197.37138646293482</v>
      </c>
      <c r="H118" s="20">
        <v>120.68251406869518</v>
      </c>
      <c r="I118" s="20">
        <v>187.33016845510588</v>
      </c>
      <c r="J118">
        <v>15.308272609500818</v>
      </c>
      <c r="K118">
        <v>71.597628082969834</v>
      </c>
      <c r="L118">
        <v>5.1616549964884264</v>
      </c>
      <c r="M118">
        <v>107.34641065526637</v>
      </c>
      <c r="N118">
        <v>51.057055181797352</v>
      </c>
      <c r="O118">
        <v>75.747599444709053</v>
      </c>
      <c r="P118">
        <v>122.29508165756448</v>
      </c>
      <c r="Q118">
        <f>SUM(E$11:E118)*24/1000</f>
        <v>1173847.8172932139</v>
      </c>
      <c r="R118">
        <v>8.1769437204357569E-3</v>
      </c>
    </row>
    <row r="119" spans="1:18" x14ac:dyDescent="0.25">
      <c r="A119" s="19">
        <v>41239</v>
      </c>
      <c r="B119">
        <v>147.18854010754214</v>
      </c>
      <c r="C119" s="20">
        <v>162.61347561126667</v>
      </c>
      <c r="D119" s="20">
        <v>101.71909027950532</v>
      </c>
      <c r="E119">
        <v>465242.77512040141</v>
      </c>
      <c r="F119">
        <v>269.48845726568453</v>
      </c>
      <c r="G119" s="20">
        <v>199.73714193546283</v>
      </c>
      <c r="H119" s="20">
        <v>124.97772693137358</v>
      </c>
      <c r="I119" s="20">
        <v>187.72396669501586</v>
      </c>
      <c r="J119">
        <v>15.424935503724527</v>
      </c>
      <c r="K119">
        <v>69.751315330221701</v>
      </c>
      <c r="L119">
        <v>5.2227806320810366</v>
      </c>
      <c r="M119">
        <v>106.87498165441787</v>
      </c>
      <c r="N119">
        <v>52.548601827920692</v>
      </c>
      <c r="O119">
        <v>76.52451404672189</v>
      </c>
      <c r="P119">
        <v>122.48702790288411</v>
      </c>
      <c r="Q119">
        <f>SUM(E$11:E119)*24/1000</f>
        <v>1185013.6438961036</v>
      </c>
      <c r="R119">
        <v>8.1641298439608379E-3</v>
      </c>
    </row>
    <row r="120" spans="1:18" x14ac:dyDescent="0.25">
      <c r="A120" s="19">
        <v>41240</v>
      </c>
      <c r="B120">
        <v>153.13430064308599</v>
      </c>
      <c r="C120" s="20">
        <v>170.64304457126565</v>
      </c>
      <c r="D120" s="20">
        <v>100.68466430885901</v>
      </c>
      <c r="E120">
        <v>460511.51761585934</v>
      </c>
      <c r="F120">
        <v>283.7571736252458</v>
      </c>
      <c r="G120" s="20">
        <v>223.51192860062267</v>
      </c>
      <c r="H120" s="20">
        <v>159.35490086055245</v>
      </c>
      <c r="I120" s="20">
        <v>195.58519719547999</v>
      </c>
      <c r="J120">
        <v>17.508743928179655</v>
      </c>
      <c r="K120">
        <v>60.245245024623131</v>
      </c>
      <c r="L120">
        <v>5.8680563842592521</v>
      </c>
      <c r="M120">
        <v>113.11412905398015</v>
      </c>
      <c r="N120">
        <v>70.377627957536674</v>
      </c>
      <c r="O120">
        <v>90.062236447388344</v>
      </c>
      <c r="P120">
        <v>116.93390230980391</v>
      </c>
      <c r="Q120">
        <f>SUM(E$11:E120)*24/1000</f>
        <v>1196065.9203188843</v>
      </c>
      <c r="R120">
        <v>8.5518398022038696E-3</v>
      </c>
    </row>
    <row r="121" spans="1:18" x14ac:dyDescent="0.25">
      <c r="A121" s="19">
        <v>41241</v>
      </c>
      <c r="B121">
        <v>153.39714107559479</v>
      </c>
      <c r="C121" s="20">
        <v>171.0312646414597</v>
      </c>
      <c r="D121" s="20">
        <v>100.93209071432118</v>
      </c>
      <c r="E121">
        <v>461643.19650916226</v>
      </c>
      <c r="F121">
        <v>281.37950343621247</v>
      </c>
      <c r="G121" s="20">
        <v>217.88365464956536</v>
      </c>
      <c r="H121" s="20">
        <v>149.90256632730194</v>
      </c>
      <c r="I121" s="20">
        <v>195.3797782067316</v>
      </c>
      <c r="J121">
        <v>17.634123565864911</v>
      </c>
      <c r="K121">
        <v>63.495848786647116</v>
      </c>
      <c r="L121">
        <v>5.924601029702381</v>
      </c>
      <c r="M121">
        <v>110.34823879475277</v>
      </c>
      <c r="N121">
        <v>64.486513573970569</v>
      </c>
      <c r="O121">
        <v>85.374163274649021</v>
      </c>
      <c r="P121">
        <v>124.54363629180524</v>
      </c>
      <c r="Q121">
        <f>SUM(E$11:E121)*24/1000</f>
        <v>1207145.357035104</v>
      </c>
      <c r="R121">
        <v>8.0293143011900183E-3</v>
      </c>
    </row>
    <row r="122" spans="1:18" x14ac:dyDescent="0.25">
      <c r="A122" s="19">
        <v>41242</v>
      </c>
      <c r="B122">
        <v>152.36666497999826</v>
      </c>
      <c r="C122" s="20">
        <v>169.94022570501946</v>
      </c>
      <c r="D122" s="20">
        <v>101.03019129425624</v>
      </c>
      <c r="E122">
        <v>462091.88894166925</v>
      </c>
      <c r="F122">
        <v>280.67320329103632</v>
      </c>
      <c r="G122" s="20">
        <v>217.55143131830067</v>
      </c>
      <c r="H122" s="20">
        <v>149.51846504802265</v>
      </c>
      <c r="I122" s="20">
        <v>194.48249207959228</v>
      </c>
      <c r="J122">
        <v>17.573560725021196</v>
      </c>
      <c r="K122">
        <v>63.121771972735644</v>
      </c>
      <c r="L122">
        <v>5.9099921282342169</v>
      </c>
      <c r="M122">
        <v>110.73297758601686</v>
      </c>
      <c r="N122">
        <v>65.18476633830241</v>
      </c>
      <c r="O122">
        <v>85.956904562370767</v>
      </c>
      <c r="P122">
        <v>123.39427969707705</v>
      </c>
      <c r="Q122">
        <f>SUM(E$11:E122)*24/1000</f>
        <v>1218235.5623697042</v>
      </c>
      <c r="R122">
        <v>8.1041033867608678E-3</v>
      </c>
    </row>
    <row r="123" spans="1:18" x14ac:dyDescent="0.25">
      <c r="A123" s="19">
        <v>41243</v>
      </c>
      <c r="B123">
        <v>154.62668168090639</v>
      </c>
      <c r="C123" s="20">
        <v>172.67286872170348</v>
      </c>
      <c r="D123" s="20">
        <v>101.88239659711763</v>
      </c>
      <c r="E123">
        <v>465989.70555589657</v>
      </c>
      <c r="F123">
        <v>284.16916349312118</v>
      </c>
      <c r="G123" s="20">
        <v>223.06141453076381</v>
      </c>
      <c r="H123" s="20">
        <v>156.55369504431354</v>
      </c>
      <c r="I123" s="20">
        <v>196.53309877382202</v>
      </c>
      <c r="J123">
        <v>18.046187040797093</v>
      </c>
      <c r="K123">
        <v>61.107748962357363</v>
      </c>
      <c r="L123">
        <v>6.1201288750374738</v>
      </c>
      <c r="M123">
        <v>111.49629477141769</v>
      </c>
      <c r="N123">
        <v>68.434732849857426</v>
      </c>
      <c r="O123">
        <v>88.220861788289369</v>
      </c>
      <c r="P123">
        <v>124.50252628162195</v>
      </c>
      <c r="Q123">
        <f>SUM(E$11:E123)*24/1000</f>
        <v>1229419.3153030456</v>
      </c>
      <c r="R123">
        <v>8.0319655340809881E-3</v>
      </c>
    </row>
    <row r="124" spans="1:18" x14ac:dyDescent="0.25">
      <c r="A124" s="19">
        <v>41244</v>
      </c>
      <c r="B124">
        <v>156.62946660696889</v>
      </c>
      <c r="C124" s="20">
        <v>175.70797169756673</v>
      </c>
      <c r="D124" s="20">
        <v>101.01205456829229</v>
      </c>
      <c r="E124">
        <v>462008.93518445519</v>
      </c>
      <c r="F124">
        <v>291.24202684442497</v>
      </c>
      <c r="G124" s="20">
        <v>229.95353500804944</v>
      </c>
      <c r="H124" s="20">
        <v>165.19492124092255</v>
      </c>
      <c r="I124" s="20">
        <v>199.38526158973482</v>
      </c>
      <c r="J124">
        <v>19.078505090597844</v>
      </c>
      <c r="K124">
        <v>61.288491836375528</v>
      </c>
      <c r="L124">
        <v>6.4149534258788865</v>
      </c>
      <c r="M124">
        <v>115.53405514685824</v>
      </c>
      <c r="N124">
        <v>73.324068401080552</v>
      </c>
      <c r="O124">
        <v>92.835221449421795</v>
      </c>
      <c r="P124">
        <v>124.01368775625933</v>
      </c>
      <c r="Q124">
        <f>SUM(E$11:E124)*24/1000</f>
        <v>1240507.5297474726</v>
      </c>
      <c r="R124">
        <v>8.0636260246161988E-3</v>
      </c>
    </row>
    <row r="125" spans="1:18" x14ac:dyDescent="0.25">
      <c r="A125" s="19">
        <v>41245</v>
      </c>
      <c r="B125">
        <v>161.66404675105005</v>
      </c>
      <c r="C125" s="20">
        <v>183.07480136220371</v>
      </c>
      <c r="D125" s="20">
        <v>98.878741870441601</v>
      </c>
      <c r="E125">
        <v>452251.58956702572</v>
      </c>
      <c r="F125">
        <v>303.37373998012617</v>
      </c>
      <c r="G125" s="20">
        <v>240.90037238223741</v>
      </c>
      <c r="H125" s="20">
        <v>177.9844348777965</v>
      </c>
      <c r="I125" s="20">
        <v>208.79989690232603</v>
      </c>
      <c r="J125">
        <v>21.410754611153664</v>
      </c>
      <c r="K125">
        <v>62.473367597888767</v>
      </c>
      <c r="L125">
        <v>7.0471070148934105</v>
      </c>
      <c r="M125">
        <v>120.29893861792246</v>
      </c>
      <c r="N125">
        <v>79.236325631187356</v>
      </c>
      <c r="O125">
        <v>98.342976089208562</v>
      </c>
      <c r="P125">
        <v>128.60457304280118</v>
      </c>
      <c r="Q125">
        <f>SUM(E$11:E125)*24/1000</f>
        <v>1251361.5678970811</v>
      </c>
      <c r="R125">
        <v>7.7757732586009034E-3</v>
      </c>
    </row>
    <row r="126" spans="1:18" x14ac:dyDescent="0.25">
      <c r="A126" s="19">
        <v>41246</v>
      </c>
      <c r="B126">
        <v>160.45326299276843</v>
      </c>
      <c r="C126" s="20">
        <v>180.50024735608423</v>
      </c>
      <c r="D126" s="20">
        <v>98.921770612607176</v>
      </c>
      <c r="E126">
        <v>452448.39442794269</v>
      </c>
      <c r="F126">
        <v>298.03369245805879</v>
      </c>
      <c r="G126" s="20">
        <v>236.68916399267414</v>
      </c>
      <c r="H126" s="20">
        <v>171.15078731339833</v>
      </c>
      <c r="I126" s="20">
        <v>206.248697977321</v>
      </c>
      <c r="J126">
        <v>20.046984363315801</v>
      </c>
      <c r="K126">
        <v>61.344528465384656</v>
      </c>
      <c r="L126">
        <v>6.6011088409325795</v>
      </c>
      <c r="M126">
        <v>117.53344510197456</v>
      </c>
      <c r="N126">
        <v>76.235900999905709</v>
      </c>
      <c r="O126">
        <v>95.39952930993968</v>
      </c>
      <c r="P126">
        <v>124.18225844006321</v>
      </c>
      <c r="Q126">
        <f>SUM(E$11:E126)*24/1000</f>
        <v>1262220.3293633519</v>
      </c>
      <c r="R126">
        <v>8.0526800894239799E-3</v>
      </c>
    </row>
    <row r="127" spans="1:18" x14ac:dyDescent="0.25">
      <c r="A127" s="19">
        <v>41247</v>
      </c>
      <c r="B127">
        <v>160.0668955669075</v>
      </c>
      <c r="C127" s="20">
        <v>179.5160208218706</v>
      </c>
      <c r="D127" s="20">
        <v>98.947143498044937</v>
      </c>
      <c r="E127">
        <v>452564.44493135787</v>
      </c>
      <c r="F127">
        <v>295.29549604291441</v>
      </c>
      <c r="G127" s="20">
        <v>236.4014198585769</v>
      </c>
      <c r="H127" s="20">
        <v>171.85225172754747</v>
      </c>
      <c r="I127" s="20">
        <v>204.73532578828059</v>
      </c>
      <c r="J127">
        <v>19.449125254963093</v>
      </c>
      <c r="K127">
        <v>58.894076184337507</v>
      </c>
      <c r="L127">
        <v>6.4058873187726677</v>
      </c>
      <c r="M127">
        <v>115.77947522104381</v>
      </c>
      <c r="N127">
        <v>76.334524291669396</v>
      </c>
      <c r="O127">
        <v>94.691671221546258</v>
      </c>
      <c r="P127">
        <v>121.41054420280203</v>
      </c>
      <c r="Q127">
        <f>SUM(E$11:E127)*24/1000</f>
        <v>1273081.8760417043</v>
      </c>
      <c r="R127">
        <v>8.2365169068809845E-3</v>
      </c>
    </row>
    <row r="128" spans="1:18" x14ac:dyDescent="0.25">
      <c r="A128" s="19">
        <v>41248</v>
      </c>
      <c r="B128">
        <v>162.48813550031971</v>
      </c>
      <c r="C128" s="20">
        <v>180.80900424369941</v>
      </c>
      <c r="D128" s="20">
        <v>88.638520399738454</v>
      </c>
      <c r="E128">
        <v>405414.86460432375</v>
      </c>
      <c r="F128">
        <v>293.20672357112636</v>
      </c>
      <c r="G128" s="20">
        <v>236.25337752636534</v>
      </c>
      <c r="H128" s="20">
        <v>152.26139175118695</v>
      </c>
      <c r="I128" s="20">
        <v>208.0471433136413</v>
      </c>
      <c r="J128">
        <v>18.320868743379691</v>
      </c>
      <c r="K128">
        <v>56.95334604476102</v>
      </c>
      <c r="L128">
        <v>5.4056076680835741</v>
      </c>
      <c r="M128">
        <v>112.39771932742696</v>
      </c>
      <c r="N128">
        <v>73.765242026045627</v>
      </c>
      <c r="O128">
        <v>91.72961371646754</v>
      </c>
      <c r="P128">
        <v>105.76058626467689</v>
      </c>
      <c r="Q128">
        <f>SUM(E$11:E128)*24/1000</f>
        <v>1282811.8327922083</v>
      </c>
      <c r="R128">
        <v>9.4553182363928644E-3</v>
      </c>
    </row>
    <row r="129" spans="1:18" x14ac:dyDescent="0.25">
      <c r="A129" s="19">
        <v>41249</v>
      </c>
      <c r="B129">
        <v>159.70675217759401</v>
      </c>
      <c r="C129" s="20">
        <v>179.87446121249462</v>
      </c>
      <c r="D129" s="20">
        <v>87.628463521551026</v>
      </c>
      <c r="E129">
        <v>400795.06645487004</v>
      </c>
      <c r="F129">
        <v>291.14695591655141</v>
      </c>
      <c r="G129" s="20">
        <v>225.3223385481059</v>
      </c>
      <c r="H129" s="20">
        <v>143.03552168602121</v>
      </c>
      <c r="I129" s="20">
        <v>206.83610719272079</v>
      </c>
      <c r="J129">
        <v>20.167709034900611</v>
      </c>
      <c r="K129">
        <v>65.824617368445502</v>
      </c>
      <c r="L129">
        <v>5.8827138614333165</v>
      </c>
      <c r="M129">
        <v>111.27249470405678</v>
      </c>
      <c r="N129">
        <v>65.615586370511892</v>
      </c>
      <c r="O129">
        <v>86.443775697107512</v>
      </c>
      <c r="P129">
        <v>122.13296177492936</v>
      </c>
      <c r="Q129">
        <f>SUM(E$11:E129)*24/1000</f>
        <v>1292430.9143871251</v>
      </c>
      <c r="R129">
        <v>8.1877978349762202E-3</v>
      </c>
    </row>
    <row r="130" spans="1:18" x14ac:dyDescent="0.25">
      <c r="A130" s="19">
        <v>41250</v>
      </c>
      <c r="B130">
        <v>157.73181576175617</v>
      </c>
      <c r="C130" s="20">
        <v>176.12020701788282</v>
      </c>
      <c r="D130" s="20">
        <v>91.173941548811257</v>
      </c>
      <c r="E130">
        <v>417011.37385595293</v>
      </c>
      <c r="F130">
        <v>288.95312245613462</v>
      </c>
      <c r="G130" s="20">
        <v>220.31036784702701</v>
      </c>
      <c r="H130" s="20">
        <v>133.20531654663085</v>
      </c>
      <c r="I130" s="20">
        <v>202.26749003853914</v>
      </c>
      <c r="J130">
        <v>18.388391256126653</v>
      </c>
      <c r="K130">
        <v>68.642754609107612</v>
      </c>
      <c r="L130">
        <v>5.5807224855226663</v>
      </c>
      <c r="M130">
        <v>112.8329154382518</v>
      </c>
      <c r="N130">
        <v>62.578552085270843</v>
      </c>
      <c r="O130">
        <v>85.25122913422689</v>
      </c>
      <c r="P130">
        <v>117.48398515080312</v>
      </c>
      <c r="Q130">
        <f>SUM(E$11:E130)*24/1000</f>
        <v>1302439.1873596681</v>
      </c>
      <c r="R130">
        <v>8.5117984269634222E-3</v>
      </c>
    </row>
    <row r="131" spans="1:18" x14ac:dyDescent="0.25">
      <c r="A131" s="19">
        <v>41251</v>
      </c>
      <c r="B131">
        <v>158.83571284043481</v>
      </c>
      <c r="C131" s="20">
        <v>175.72366972967785</v>
      </c>
      <c r="D131" s="20">
        <v>91.373864560788633</v>
      </c>
      <c r="E131">
        <v>417925.78172813501</v>
      </c>
      <c r="F131">
        <v>287.03549454379106</v>
      </c>
      <c r="G131" s="20">
        <v>222.03302238988098</v>
      </c>
      <c r="H131" s="20">
        <v>130.49533713822763</v>
      </c>
      <c r="I131" s="20">
        <v>202.15372242520579</v>
      </c>
      <c r="J131">
        <v>16.887956889243043</v>
      </c>
      <c r="K131">
        <v>65.002472153910077</v>
      </c>
      <c r="L131">
        <v>5.1365919366631134</v>
      </c>
      <c r="M131">
        <v>111.31182481411321</v>
      </c>
      <c r="N131">
        <v>63.197309549446175</v>
      </c>
      <c r="O131">
        <v>84.996900041738584</v>
      </c>
      <c r="P131">
        <v>108.45782009844497</v>
      </c>
      <c r="Q131">
        <f>SUM(E$11:E131)*24/1000</f>
        <v>1312469.4061211434</v>
      </c>
      <c r="R131">
        <v>9.220174249236433E-3</v>
      </c>
    </row>
    <row r="132" spans="1:18" x14ac:dyDescent="0.25">
      <c r="A132" s="19">
        <v>41252</v>
      </c>
      <c r="B132">
        <v>161.75807308674845</v>
      </c>
      <c r="C132" s="20">
        <v>178.87254150701239</v>
      </c>
      <c r="D132" s="20">
        <v>80.798777958514449</v>
      </c>
      <c r="E132">
        <v>369557.45062665344</v>
      </c>
      <c r="F132">
        <v>292.3082088602107</v>
      </c>
      <c r="G132" s="20">
        <v>232.72641749590937</v>
      </c>
      <c r="H132" s="20">
        <v>127.20726181168573</v>
      </c>
      <c r="I132" s="20">
        <v>205.77611903265463</v>
      </c>
      <c r="J132">
        <v>17.114468420263933</v>
      </c>
      <c r="K132">
        <v>59.581791364301324</v>
      </c>
      <c r="L132">
        <v>4.603033837151262</v>
      </c>
      <c r="M132">
        <v>113.43566735319831</v>
      </c>
      <c r="N132">
        <v>70.96834440916092</v>
      </c>
      <c r="O132">
        <v>90.548287568216153</v>
      </c>
      <c r="P132">
        <v>91.233181146743036</v>
      </c>
      <c r="Q132">
        <f>SUM(E$11:E132)*24/1000</f>
        <v>1321338.7849361829</v>
      </c>
      <c r="R132">
        <v>1.0960924385521105E-2</v>
      </c>
    </row>
    <row r="133" spans="1:18" x14ac:dyDescent="0.25">
      <c r="A133" s="19">
        <v>41253</v>
      </c>
      <c r="B133">
        <v>157.45469734870844</v>
      </c>
      <c r="C133" s="20">
        <v>176.07498051834466</v>
      </c>
      <c r="D133" s="20">
        <v>101.09786985887256</v>
      </c>
      <c r="E133">
        <v>462401.43716051127</v>
      </c>
      <c r="F133">
        <v>289.72334988873945</v>
      </c>
      <c r="G133" s="20">
        <v>230.42378317258371</v>
      </c>
      <c r="H133" s="20">
        <v>161.1110626134637</v>
      </c>
      <c r="I133" s="20">
        <v>189.97689801016503</v>
      </c>
      <c r="J133">
        <v>18.620283169636224</v>
      </c>
      <c r="K133">
        <v>59.299566716155738</v>
      </c>
      <c r="L133">
        <v>6.2661999246377036</v>
      </c>
      <c r="M133">
        <v>113.64836937039479</v>
      </c>
      <c r="N133">
        <v>72.969085823875275</v>
      </c>
      <c r="O133">
        <v>91.811626961719085</v>
      </c>
      <c r="P133">
        <v>122.48853936191776</v>
      </c>
      <c r="Q133">
        <f>SUM(E$11:E133)*24/1000</f>
        <v>1332436.4194280352</v>
      </c>
      <c r="R133">
        <v>8.1640291019006508E-3</v>
      </c>
    </row>
    <row r="134" spans="1:18" x14ac:dyDescent="0.25">
      <c r="A134" s="19">
        <v>41254</v>
      </c>
      <c r="B134">
        <v>154.49878229903624</v>
      </c>
      <c r="C134" s="20">
        <v>173.86005653674354</v>
      </c>
      <c r="D134" s="20">
        <v>99.663629048791975</v>
      </c>
      <c r="E134">
        <v>455841.50654336478</v>
      </c>
      <c r="F134">
        <v>284.91941356682014</v>
      </c>
      <c r="G134" s="20">
        <v>223.87284582013146</v>
      </c>
      <c r="H134" s="20">
        <v>156.12815000375522</v>
      </c>
      <c r="I134" s="20">
        <v>189.85514432328117</v>
      </c>
      <c r="J134">
        <v>19.361274237707306</v>
      </c>
      <c r="K134">
        <v>61.04656774668868</v>
      </c>
      <c r="L134">
        <v>6.4231282591231187</v>
      </c>
      <c r="M134">
        <v>111.0593570300766</v>
      </c>
      <c r="N134">
        <v>69.374063521095223</v>
      </c>
      <c r="O134">
        <v>88.588120212395012</v>
      </c>
      <c r="P134">
        <v>130.12477757565966</v>
      </c>
      <c r="Q134">
        <f>SUM(E$11:E134)*24/1000</f>
        <v>1343376.6155850762</v>
      </c>
      <c r="R134">
        <v>7.6849314836950301E-3</v>
      </c>
    </row>
    <row r="135" spans="1:18" x14ac:dyDescent="0.25">
      <c r="A135" s="19">
        <v>41255</v>
      </c>
      <c r="B135">
        <v>153.18025646144864</v>
      </c>
      <c r="C135" s="20">
        <v>170.81312223841374</v>
      </c>
      <c r="D135" s="20">
        <v>89.873789841513968</v>
      </c>
      <c r="E135">
        <v>411064.73997711658</v>
      </c>
      <c r="F135">
        <v>274.98005824482823</v>
      </c>
      <c r="G135" s="20">
        <v>205.09353973247619</v>
      </c>
      <c r="H135" s="20">
        <v>118.53409126791911</v>
      </c>
      <c r="I135" s="20">
        <v>188.12192702304137</v>
      </c>
      <c r="J135">
        <v>17.632865776965104</v>
      </c>
      <c r="K135">
        <v>69.88651851235204</v>
      </c>
      <c r="L135">
        <v>5.2751148306744566</v>
      </c>
      <c r="M135">
        <v>104.16693600641449</v>
      </c>
      <c r="N135">
        <v>51.913283271027552</v>
      </c>
      <c r="O135">
        <v>75.031802010175056</v>
      </c>
      <c r="P135">
        <v>126.17561590470929</v>
      </c>
      <c r="Q135">
        <f>SUM(E$11:E135)*24/1000</f>
        <v>1353242.1693445267</v>
      </c>
      <c r="R135">
        <v>7.9254616102307981E-3</v>
      </c>
    </row>
    <row r="136" spans="1:18" x14ac:dyDescent="0.25">
      <c r="A136" s="19">
        <v>41256</v>
      </c>
      <c r="B136">
        <v>148.0018911329397</v>
      </c>
      <c r="C136" s="20">
        <v>164.8211789993253</v>
      </c>
      <c r="D136" s="20">
        <v>98.239183727489674</v>
      </c>
      <c r="E136">
        <v>449326.37853279221</v>
      </c>
      <c r="F136">
        <v>274.60523990167286</v>
      </c>
      <c r="G136" s="20">
        <v>205.95967752533204</v>
      </c>
      <c r="H136" s="20">
        <v>130.17001083029672</v>
      </c>
      <c r="I136" s="20">
        <v>189.16327230535933</v>
      </c>
      <c r="J136">
        <v>16.819287866385594</v>
      </c>
      <c r="K136">
        <v>68.64556237634082</v>
      </c>
      <c r="L136">
        <v>5.5000711752887108</v>
      </c>
      <c r="M136">
        <v>109.78406090234756</v>
      </c>
      <c r="N136">
        <v>57.957786392392336</v>
      </c>
      <c r="O136">
        <v>81.130619453103094</v>
      </c>
      <c r="P136">
        <v>121.66689084594671</v>
      </c>
      <c r="Q136">
        <f>SUM(E$11:E136)*24/1000</f>
        <v>1364026.002429314</v>
      </c>
      <c r="R136">
        <v>8.2191629378134522E-3</v>
      </c>
    </row>
    <row r="137" spans="1:18" x14ac:dyDescent="0.25">
      <c r="A137" s="19">
        <v>41257</v>
      </c>
      <c r="B137">
        <v>150.5661278331439</v>
      </c>
      <c r="C137" s="20">
        <v>166.66060428163698</v>
      </c>
      <c r="D137" s="20">
        <v>91.338961015623866</v>
      </c>
      <c r="E137">
        <v>417766.13989326044</v>
      </c>
      <c r="F137">
        <v>268.03779819459237</v>
      </c>
      <c r="G137" s="20">
        <v>199.79326188268075</v>
      </c>
      <c r="H137" s="20">
        <v>110.85570636591233</v>
      </c>
      <c r="I137" s="20">
        <v>188.74252944025667</v>
      </c>
      <c r="J137">
        <v>16.094476448493083</v>
      </c>
      <c r="K137">
        <v>68.244536311911617</v>
      </c>
      <c r="L137">
        <v>4.8933793124065721</v>
      </c>
      <c r="M137">
        <v>101.37719391295539</v>
      </c>
      <c r="N137">
        <v>49.227134049536858</v>
      </c>
      <c r="O137">
        <v>72.189687848070704</v>
      </c>
      <c r="P137">
        <v>121.65294025066694</v>
      </c>
      <c r="Q137">
        <f>SUM(E$11:E137)*24/1000</f>
        <v>1374052.3897867522</v>
      </c>
      <c r="R137">
        <v>8.2201054733201783E-3</v>
      </c>
    </row>
    <row r="138" spans="1:18" x14ac:dyDescent="0.25">
      <c r="A138" s="19">
        <v>41258</v>
      </c>
      <c r="B138">
        <v>154.15792541086824</v>
      </c>
      <c r="C138" s="20">
        <v>171.54589110795948</v>
      </c>
      <c r="D138" s="20">
        <v>83.668693413022993</v>
      </c>
      <c r="E138">
        <v>382683.86993248452</v>
      </c>
      <c r="F138">
        <v>275.97473579620481</v>
      </c>
      <c r="G138" s="20">
        <v>208.37236460229204</v>
      </c>
      <c r="H138" s="20">
        <v>112.77874083961969</v>
      </c>
      <c r="I138" s="20">
        <v>195.42772106053823</v>
      </c>
      <c r="J138">
        <v>17.387965697091232</v>
      </c>
      <c r="K138">
        <v>67.602371193912774</v>
      </c>
      <c r="L138">
        <v>4.8427017467850977</v>
      </c>
      <c r="M138">
        <v>104.42884468824533</v>
      </c>
      <c r="N138">
        <v>54.214439191423793</v>
      </c>
      <c r="O138">
        <v>76.59788425785068</v>
      </c>
      <c r="P138">
        <v>113.46445742964211</v>
      </c>
      <c r="Q138">
        <f>SUM(E$11:E138)*24/1000</f>
        <v>1383236.8026651319</v>
      </c>
      <c r="R138">
        <v>8.8133325858459899E-3</v>
      </c>
    </row>
    <row r="139" spans="1:18" x14ac:dyDescent="0.25">
      <c r="A139" s="19">
        <v>41259</v>
      </c>
      <c r="B139">
        <v>154.81256821887374</v>
      </c>
      <c r="C139" s="20">
        <v>173.98819687423972</v>
      </c>
      <c r="D139" s="20">
        <v>85.917629899722016</v>
      </c>
      <c r="E139">
        <v>392970.05563534854</v>
      </c>
      <c r="F139">
        <v>285.51351572468172</v>
      </c>
      <c r="G139" s="20">
        <v>220.17685565743957</v>
      </c>
      <c r="H139" s="20">
        <v>123.73580037018915</v>
      </c>
      <c r="I139" s="20">
        <v>194.95218446139447</v>
      </c>
      <c r="J139">
        <v>19.175628655365983</v>
      </c>
      <c r="K139">
        <v>65.33666006724215</v>
      </c>
      <c r="L139">
        <v>5.4841314977777564</v>
      </c>
      <c r="M139">
        <v>111.52531885044201</v>
      </c>
      <c r="N139">
        <v>65.364287438565839</v>
      </c>
      <c r="O139">
        <v>86.39928887237771</v>
      </c>
      <c r="P139">
        <v>113.91648711651126</v>
      </c>
      <c r="Q139">
        <f>SUM(E$11:E139)*24/1000</f>
        <v>1392668.0840003802</v>
      </c>
      <c r="R139">
        <v>8.7783605807403645E-3</v>
      </c>
    </row>
    <row r="140" spans="1:18" x14ac:dyDescent="0.25">
      <c r="A140" s="19">
        <v>41260</v>
      </c>
      <c r="B140">
        <v>155.28309811004345</v>
      </c>
      <c r="C140" s="20">
        <v>173.76872967762148</v>
      </c>
      <c r="D140" s="20">
        <v>85.227188047118304</v>
      </c>
      <c r="E140">
        <v>389812.1126899097</v>
      </c>
      <c r="F140">
        <v>284.38995614057018</v>
      </c>
      <c r="G140" s="20">
        <v>218.96458270583045</v>
      </c>
      <c r="H140" s="20">
        <v>113.98106347067943</v>
      </c>
      <c r="I140" s="20">
        <v>195.1273429666272</v>
      </c>
      <c r="J140">
        <v>18.485631567578025</v>
      </c>
      <c r="K140">
        <v>65.425373434739726</v>
      </c>
      <c r="L140">
        <v>5.2443106974733285</v>
      </c>
      <c r="M140">
        <v>110.6212264629487</v>
      </c>
      <c r="N140">
        <v>63.681484595786998</v>
      </c>
      <c r="O140">
        <v>85.00217345099766</v>
      </c>
      <c r="P140">
        <v>110.72540441315859</v>
      </c>
      <c r="Q140">
        <f>SUM(E$11:E140)*24/1000</f>
        <v>1402023.5747049381</v>
      </c>
      <c r="R140">
        <v>9.0313510734051586E-3</v>
      </c>
    </row>
    <row r="141" spans="1:18" x14ac:dyDescent="0.25">
      <c r="A141" s="19">
        <v>41261</v>
      </c>
      <c r="B141">
        <v>154.73011875431004</v>
      </c>
      <c r="C141" s="20">
        <v>173.92674287506986</v>
      </c>
      <c r="D141" s="20">
        <v>85.398233704835803</v>
      </c>
      <c r="E141">
        <v>390594.44131917797</v>
      </c>
      <c r="F141">
        <v>288.65937881669765</v>
      </c>
      <c r="G141" s="20">
        <v>225.12376673900627</v>
      </c>
      <c r="H141" s="20">
        <v>122.24862736797876</v>
      </c>
      <c r="I141" s="20">
        <v>195.38101357773488</v>
      </c>
      <c r="J141">
        <v>19.196624120759822</v>
      </c>
      <c r="K141">
        <v>63.535612077691383</v>
      </c>
      <c r="L141">
        <v>5.4569466791654424</v>
      </c>
      <c r="M141">
        <v>114.73263594162779</v>
      </c>
      <c r="N141">
        <v>70.39364798469623</v>
      </c>
      <c r="O141">
        <v>90.76530841311579</v>
      </c>
      <c r="P141">
        <v>107.89932176376483</v>
      </c>
      <c r="Q141">
        <f>SUM(E$11:E141)*24/1000</f>
        <v>1411397.8412965985</v>
      </c>
      <c r="R141">
        <v>9.2678988491642581E-3</v>
      </c>
    </row>
    <row r="142" spans="1:18" x14ac:dyDescent="0.25">
      <c r="A142" s="19">
        <v>41262</v>
      </c>
      <c r="B142">
        <v>153.08597925301771</v>
      </c>
      <c r="C142" s="20">
        <v>172.59587933335268</v>
      </c>
      <c r="D142" s="20">
        <v>86.606547371684286</v>
      </c>
      <c r="E142">
        <v>396121.02636860963</v>
      </c>
      <c r="F142">
        <v>289.7307459973926</v>
      </c>
      <c r="G142" s="20">
        <v>223.87693638617324</v>
      </c>
      <c r="H142" s="20">
        <v>120.79265197444023</v>
      </c>
      <c r="I142" s="20">
        <v>194.11328009828529</v>
      </c>
      <c r="J142">
        <v>19.509900080334972</v>
      </c>
      <c r="K142">
        <v>65.853809611219361</v>
      </c>
      <c r="L142">
        <v>5.624471641035786</v>
      </c>
      <c r="M142">
        <v>117.13486666403992</v>
      </c>
      <c r="N142">
        <v>70.79095713315553</v>
      </c>
      <c r="O142">
        <v>92.026204205847861</v>
      </c>
      <c r="P142">
        <v>109.68799916449501</v>
      </c>
      <c r="Q142">
        <f>SUM(E$11:E142)*24/1000</f>
        <v>1420904.7459294451</v>
      </c>
      <c r="R142">
        <v>9.1167676283376922E-3</v>
      </c>
    </row>
    <row r="143" spans="1:18" x14ac:dyDescent="0.25">
      <c r="A143" s="19">
        <v>41263</v>
      </c>
      <c r="B143">
        <v>152.0823907899759</v>
      </c>
      <c r="C143" s="20">
        <v>171.64672424495538</v>
      </c>
      <c r="D143" s="20">
        <v>86.49392447559471</v>
      </c>
      <c r="E143">
        <v>395605.91176647507</v>
      </c>
      <c r="F143">
        <v>290.39476709857684</v>
      </c>
      <c r="G143" s="20">
        <v>224.04572429757184</v>
      </c>
      <c r="H143" s="20">
        <v>119.37330864117645</v>
      </c>
      <c r="I143" s="20">
        <v>193.21434313686819</v>
      </c>
      <c r="J143">
        <v>19.564333454979476</v>
      </c>
      <c r="K143">
        <v>66.349042801004998</v>
      </c>
      <c r="L143">
        <v>5.6328296814857035</v>
      </c>
      <c r="M143">
        <v>118.74804285362146</v>
      </c>
      <c r="N143">
        <v>71.963333507595934</v>
      </c>
      <c r="O143">
        <v>93.411137427168171</v>
      </c>
      <c r="P143">
        <v>108.22232295929045</v>
      </c>
      <c r="Q143">
        <f>SUM(E$11:E143)*24/1000</f>
        <v>1430399.2878118404</v>
      </c>
      <c r="R143">
        <v>9.2402378054310102E-3</v>
      </c>
    </row>
    <row r="144" spans="1:18" x14ac:dyDescent="0.25">
      <c r="A144" s="19">
        <v>41264</v>
      </c>
      <c r="B144">
        <v>151.14794629691534</v>
      </c>
      <c r="C144" s="20">
        <v>170.81515270408642</v>
      </c>
      <c r="D144" s="20">
        <v>86.219679908154546</v>
      </c>
      <c r="E144">
        <v>394351.57196391723</v>
      </c>
      <c r="F144">
        <v>290.5256270053606</v>
      </c>
      <c r="G144" s="20">
        <v>225.06793982432058</v>
      </c>
      <c r="H144" s="20">
        <v>121.29434992981162</v>
      </c>
      <c r="I144" s="20">
        <v>192.78049292545651</v>
      </c>
      <c r="J144">
        <v>19.667206407171079</v>
      </c>
      <c r="K144">
        <v>65.457687181040029</v>
      </c>
      <c r="L144">
        <v>5.6444943495982391</v>
      </c>
      <c r="M144">
        <v>119.71047430127419</v>
      </c>
      <c r="N144">
        <v>73.919993527405239</v>
      </c>
      <c r="O144">
        <v>94.982715535845074</v>
      </c>
      <c r="P144">
        <v>106.65208572063543</v>
      </c>
      <c r="Q144">
        <f>SUM(E$11:E144)*24/1000</f>
        <v>1439863.7255389744</v>
      </c>
      <c r="R144">
        <v>9.3762817036640144E-3</v>
      </c>
    </row>
    <row r="145" spans="1:18" x14ac:dyDescent="0.25">
      <c r="A145" s="19">
        <v>41265</v>
      </c>
      <c r="B145">
        <v>149.81553034693633</v>
      </c>
      <c r="C145" s="20">
        <v>169.92035966018128</v>
      </c>
      <c r="D145" s="20">
        <v>82.467603273559675</v>
      </c>
      <c r="E145">
        <v>377190.32385260717</v>
      </c>
      <c r="F145">
        <v>290.48945371890977</v>
      </c>
      <c r="G145" s="20">
        <v>225.89930373545243</v>
      </c>
      <c r="H145" s="20">
        <v>123.86404707789363</v>
      </c>
      <c r="I145" s="20">
        <v>194.85482265493599</v>
      </c>
      <c r="J145">
        <v>20.104829313244949</v>
      </c>
      <c r="K145">
        <v>64.590149983457337</v>
      </c>
      <c r="L145">
        <v>5.5189914857556497</v>
      </c>
      <c r="M145">
        <v>120.5690940587285</v>
      </c>
      <c r="N145">
        <v>76.083773388516107</v>
      </c>
      <c r="O145">
        <v>96.625723739702167</v>
      </c>
      <c r="P145">
        <v>102.50755064855056</v>
      </c>
      <c r="Q145">
        <f>SUM(E$11:E145)*24/1000</f>
        <v>1448916.2933114369</v>
      </c>
      <c r="R145">
        <v>9.7553789323141897E-3</v>
      </c>
    </row>
    <row r="146" spans="1:18" x14ac:dyDescent="0.25">
      <c r="A146" s="19">
        <v>41266</v>
      </c>
      <c r="B146">
        <v>147.30800717085009</v>
      </c>
      <c r="C146" s="20">
        <v>167.60619475004538</v>
      </c>
      <c r="D146" s="20">
        <v>86.439986567802165</v>
      </c>
      <c r="E146">
        <v>395359.21056381357</v>
      </c>
      <c r="F146">
        <v>290.26659733125183</v>
      </c>
      <c r="G146" s="20">
        <v>224.23613824582773</v>
      </c>
      <c r="H146" s="20">
        <v>122.01966070238487</v>
      </c>
      <c r="I146" s="20">
        <v>191.57096389995041</v>
      </c>
      <c r="J146">
        <v>20.298187579195286</v>
      </c>
      <c r="K146">
        <v>66.030459085424098</v>
      </c>
      <c r="L146">
        <v>5.8404715536193219</v>
      </c>
      <c r="M146">
        <v>122.66040258120645</v>
      </c>
      <c r="N146">
        <v>76.928131074977642</v>
      </c>
      <c r="O146">
        <v>98.022659041421704</v>
      </c>
      <c r="P146">
        <v>106.93264908458227</v>
      </c>
      <c r="Q146">
        <f>SUM(E$11:E146)*24/1000</f>
        <v>1458404.9143649684</v>
      </c>
      <c r="R146">
        <v>9.3516807874928238E-3</v>
      </c>
    </row>
    <row r="147" spans="1:18" x14ac:dyDescent="0.25">
      <c r="A147" s="19">
        <v>41267</v>
      </c>
      <c r="B147">
        <v>148.78866835149452</v>
      </c>
      <c r="C147" s="20">
        <v>167.78290996975278</v>
      </c>
      <c r="D147" s="20">
        <v>86.444132015638857</v>
      </c>
      <c r="E147">
        <v>395378.17101312906</v>
      </c>
      <c r="F147">
        <v>287.58716092195135</v>
      </c>
      <c r="G147" s="20">
        <v>221.35119742730859</v>
      </c>
      <c r="H147" s="20">
        <v>114.73518659416881</v>
      </c>
      <c r="I147" s="20">
        <v>191.36365870199793</v>
      </c>
      <c r="J147">
        <v>18.994241618258258</v>
      </c>
      <c r="K147">
        <v>66.23596349464276</v>
      </c>
      <c r="L147">
        <v>5.4655445273105627</v>
      </c>
      <c r="M147">
        <v>119.80425095219857</v>
      </c>
      <c r="N147">
        <v>72.562529075814069</v>
      </c>
      <c r="O147">
        <v>94.217654123399015</v>
      </c>
      <c r="P147">
        <v>104.10942366627896</v>
      </c>
      <c r="Q147">
        <f>SUM(E$11:E147)*24/1000</f>
        <v>1467893.9904692837</v>
      </c>
      <c r="R147">
        <v>9.6052784155782438E-3</v>
      </c>
    </row>
    <row r="148" spans="1:18" x14ac:dyDescent="0.25">
      <c r="A148" s="19">
        <v>41268</v>
      </c>
      <c r="B148">
        <v>150.33997980879167</v>
      </c>
      <c r="C148" s="20">
        <v>168.91009366882034</v>
      </c>
      <c r="D148" s="20">
        <v>87.592139074401459</v>
      </c>
      <c r="E148">
        <v>400628.92569849745</v>
      </c>
      <c r="F148">
        <v>289.73855412257325</v>
      </c>
      <c r="G148" s="20">
        <v>225.7113953155424</v>
      </c>
      <c r="H148" s="20">
        <v>121.04125268636457</v>
      </c>
      <c r="I148" s="20">
        <v>192.33447764591995</v>
      </c>
      <c r="J148">
        <v>18.57011386002867</v>
      </c>
      <c r="K148">
        <v>64.027158807030844</v>
      </c>
      <c r="L148">
        <v>5.4144663573628353</v>
      </c>
      <c r="M148">
        <v>120.82846045375291</v>
      </c>
      <c r="N148">
        <v>75.371415506750736</v>
      </c>
      <c r="O148">
        <v>96.318775430504559</v>
      </c>
      <c r="P148">
        <v>100.88662632967456</v>
      </c>
      <c r="Q148">
        <f>SUM(E$11:E148)*24/1000</f>
        <v>1477509.0846860476</v>
      </c>
      <c r="R148">
        <v>9.9121165647092554E-3</v>
      </c>
    </row>
    <row r="149" spans="1:18" x14ac:dyDescent="0.25">
      <c r="A149" s="19">
        <v>41269</v>
      </c>
      <c r="B149">
        <v>148.65735885951062</v>
      </c>
      <c r="C149" s="20">
        <v>166.61187900302815</v>
      </c>
      <c r="D149" s="20">
        <v>102.72010812367112</v>
      </c>
      <c r="E149">
        <v>469821.23053604696</v>
      </c>
      <c r="F149">
        <v>290.22702727790647</v>
      </c>
      <c r="G149" s="20">
        <v>237.72253231395592</v>
      </c>
      <c r="H149" s="20">
        <v>167.90092897158374</v>
      </c>
      <c r="I149" s="20">
        <v>188.06130521447665</v>
      </c>
      <c r="J149">
        <v>17.954520143517527</v>
      </c>
      <c r="K149">
        <v>52.504494963950549</v>
      </c>
      <c r="L149">
        <v>6.1391073995779211</v>
      </c>
      <c r="M149">
        <v>123.61514827487832</v>
      </c>
      <c r="N149">
        <v>89.065173454445301</v>
      </c>
      <c r="O149">
        <v>105.39804313763143</v>
      </c>
      <c r="P149">
        <v>104.53496441120153</v>
      </c>
      <c r="Q149">
        <f>SUM(E$11:E149)*24/1000</f>
        <v>1488784.7942189125</v>
      </c>
      <c r="R149">
        <v>9.5661772654972478E-3</v>
      </c>
    </row>
    <row r="150" spans="1:18" x14ac:dyDescent="0.25">
      <c r="A150" s="19">
        <v>41270</v>
      </c>
      <c r="B150">
        <v>147.8169591332728</v>
      </c>
      <c r="C150" s="20">
        <v>165.32043064113478</v>
      </c>
      <c r="D150" s="20">
        <v>102.79985953511165</v>
      </c>
      <c r="E150">
        <v>470185.99754169368</v>
      </c>
      <c r="F150">
        <v>287.72861623367567</v>
      </c>
      <c r="G150" s="20">
        <v>236.27126085429038</v>
      </c>
      <c r="H150" s="20">
        <v>169.07650514612914</v>
      </c>
      <c r="I150" s="20">
        <v>187.12929954190429</v>
      </c>
      <c r="J150">
        <v>17.503471507861974</v>
      </c>
      <c r="K150">
        <v>51.457355379385291</v>
      </c>
      <c r="L150">
        <v>5.9895290260502057</v>
      </c>
      <c r="M150">
        <v>122.40818559254089</v>
      </c>
      <c r="N150">
        <v>88.454301721017572</v>
      </c>
      <c r="O150">
        <v>104.513625386071</v>
      </c>
      <c r="P150">
        <v>102.85103189080327</v>
      </c>
      <c r="Q150">
        <f>SUM(E$11:E150)*24/1000</f>
        <v>1500069.2581599134</v>
      </c>
      <c r="R150">
        <v>9.7227998748879631E-3</v>
      </c>
    </row>
    <row r="151" spans="1:18" x14ac:dyDescent="0.25">
      <c r="A151" s="19">
        <v>41271</v>
      </c>
      <c r="B151">
        <v>149.26448626161459</v>
      </c>
      <c r="C151" s="20">
        <v>166.91627481638318</v>
      </c>
      <c r="D151" s="20">
        <v>101.9232542490435</v>
      </c>
      <c r="E151">
        <v>466176.58028427511</v>
      </c>
      <c r="F151">
        <v>288.57552955278169</v>
      </c>
      <c r="G151" s="20">
        <v>238.34875093093066</v>
      </c>
      <c r="H151" s="20">
        <v>172.7897203636972</v>
      </c>
      <c r="I151" s="20">
        <v>189.32224573335097</v>
      </c>
      <c r="J151">
        <v>17.651788554768586</v>
      </c>
      <c r="K151">
        <v>50.226778621851025</v>
      </c>
      <c r="L151">
        <v>5.9887744755087207</v>
      </c>
      <c r="M151">
        <v>121.65925473639851</v>
      </c>
      <c r="N151">
        <v>89.08426466931607</v>
      </c>
      <c r="O151">
        <v>104.52714953671953</v>
      </c>
      <c r="P151">
        <v>102.8247692838537</v>
      </c>
      <c r="Q151">
        <f>SUM(E$11:E151)*24/1000</f>
        <v>1511257.496086736</v>
      </c>
      <c r="R151">
        <v>9.7252831877447966E-3</v>
      </c>
    </row>
    <row r="152" spans="1:18" x14ac:dyDescent="0.25">
      <c r="A152" s="19">
        <v>41272</v>
      </c>
      <c r="B152">
        <v>150.2761243266294</v>
      </c>
      <c r="C152" s="20">
        <v>169.38865799548066</v>
      </c>
      <c r="D152" s="20">
        <v>100.12381362921319</v>
      </c>
      <c r="E152">
        <v>457946.29877729528</v>
      </c>
      <c r="F152">
        <v>297.85996967365867</v>
      </c>
      <c r="G152" s="20">
        <v>242.26415445500419</v>
      </c>
      <c r="H152" s="20">
        <v>166.82118138332305</v>
      </c>
      <c r="I152" s="20">
        <v>188.32327188025701</v>
      </c>
      <c r="J152">
        <v>19.112533668851256</v>
      </c>
      <c r="K152">
        <v>55.595815218654479</v>
      </c>
      <c r="L152">
        <v>6.3698852281211131</v>
      </c>
      <c r="M152">
        <v>128.47131167817801</v>
      </c>
      <c r="N152">
        <v>91.988030128374788</v>
      </c>
      <c r="O152">
        <v>109.2159599697375</v>
      </c>
      <c r="P152">
        <v>104.67293266941597</v>
      </c>
      <c r="Q152">
        <f>SUM(E$11:E152)*24/1000</f>
        <v>1522248.207257391</v>
      </c>
      <c r="R152">
        <v>9.5535681909119426E-3</v>
      </c>
    </row>
    <row r="153" spans="1:18" x14ac:dyDescent="0.25">
      <c r="A153" s="19">
        <v>41273</v>
      </c>
      <c r="B153">
        <v>150.63756337286063</v>
      </c>
      <c r="C153" s="20">
        <v>170.1837294068757</v>
      </c>
      <c r="D153" s="20">
        <v>100.76145608565753</v>
      </c>
      <c r="E153">
        <v>460862.74784458039</v>
      </c>
      <c r="F153">
        <v>300.15348129521516</v>
      </c>
      <c r="G153" s="20">
        <v>237.95980629258307</v>
      </c>
      <c r="H153" s="20">
        <v>155.09006581526452</v>
      </c>
      <c r="I153" s="20">
        <v>186.57703827652324</v>
      </c>
      <c r="J153">
        <v>19.546166034015073</v>
      </c>
      <c r="K153">
        <v>62.193675002632091</v>
      </c>
      <c r="L153">
        <v>6.5558948459022197</v>
      </c>
      <c r="M153">
        <v>129.96975188833946</v>
      </c>
      <c r="N153">
        <v>87.322242919722441</v>
      </c>
      <c r="O153">
        <v>107.23631201621072</v>
      </c>
      <c r="P153">
        <v>109.71828274175941</v>
      </c>
      <c r="Q153">
        <f>SUM(E$11:E153)*24/1000</f>
        <v>1533308.9132056609</v>
      </c>
      <c r="R153">
        <v>9.1142512898572219E-3</v>
      </c>
    </row>
    <row r="154" spans="1:18" x14ac:dyDescent="0.25">
      <c r="A154" s="19">
        <v>41274</v>
      </c>
      <c r="B154">
        <v>152.43775401330933</v>
      </c>
      <c r="C154" s="20">
        <v>171.20365880815734</v>
      </c>
      <c r="D154" s="20">
        <v>101.5723552329914</v>
      </c>
      <c r="E154">
        <v>464571.63836465607</v>
      </c>
      <c r="F154">
        <v>298.85413126218361</v>
      </c>
      <c r="G154" s="20">
        <v>235.7526679629938</v>
      </c>
      <c r="H154" s="20">
        <v>148.28272709611963</v>
      </c>
      <c r="I154" s="20">
        <v>187.29722942722793</v>
      </c>
      <c r="J154">
        <v>18.765904794848012</v>
      </c>
      <c r="K154">
        <v>63.101463299189817</v>
      </c>
      <c r="L154">
        <v>6.344844637821323</v>
      </c>
      <c r="M154">
        <v>127.65047245402627</v>
      </c>
      <c r="N154">
        <v>83.314913949684467</v>
      </c>
      <c r="O154">
        <v>103.91107411132016</v>
      </c>
      <c r="P154">
        <v>109.58422749165184</v>
      </c>
      <c r="Q154">
        <f>SUM(E$11:E154)*24/1000</f>
        <v>1544458.6325264128</v>
      </c>
      <c r="R154">
        <v>9.125400825371336E-3</v>
      </c>
    </row>
  </sheetData>
  <mergeCells count="2">
    <mergeCell ref="B2:E2"/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095F-F52E-4AEA-A816-BCD7AFA375CD}">
  <dimension ref="D3:J15"/>
  <sheetViews>
    <sheetView tabSelected="1" workbookViewId="0">
      <selection activeCell="E3" sqref="E3:E13"/>
    </sheetView>
  </sheetViews>
  <sheetFormatPr defaultRowHeight="15" x14ac:dyDescent="0.25"/>
  <cols>
    <col min="5" max="5" width="36.42578125" bestFit="1" customWidth="1"/>
    <col min="6" max="6" width="16" bestFit="1" customWidth="1"/>
    <col min="7" max="7" width="13.5703125" bestFit="1" customWidth="1"/>
  </cols>
  <sheetData>
    <row r="3" spans="4:10" x14ac:dyDescent="0.25">
      <c r="D3">
        <v>1</v>
      </c>
      <c r="E3" t="s">
        <v>92</v>
      </c>
    </row>
    <row r="4" spans="4:10" x14ac:dyDescent="0.25">
      <c r="D4">
        <v>2</v>
      </c>
      <c r="E4" t="s">
        <v>93</v>
      </c>
    </row>
    <row r="5" spans="4:10" x14ac:dyDescent="0.25">
      <c r="D5">
        <v>3</v>
      </c>
      <c r="E5" t="s">
        <v>94</v>
      </c>
      <c r="I5" t="s">
        <v>106</v>
      </c>
      <c r="J5" t="s">
        <v>107</v>
      </c>
    </row>
    <row r="6" spans="4:10" x14ac:dyDescent="0.25">
      <c r="D6">
        <v>4</v>
      </c>
      <c r="E6" t="s">
        <v>95</v>
      </c>
      <c r="J6" t="s">
        <v>108</v>
      </c>
    </row>
    <row r="7" spans="4:10" x14ac:dyDescent="0.25">
      <c r="D7">
        <v>5</v>
      </c>
      <c r="E7" t="s">
        <v>96</v>
      </c>
      <c r="J7" t="s">
        <v>109</v>
      </c>
    </row>
    <row r="8" spans="4:10" x14ac:dyDescent="0.25">
      <c r="D8">
        <v>6</v>
      </c>
      <c r="E8" t="s">
        <v>93</v>
      </c>
      <c r="J8" t="s">
        <v>110</v>
      </c>
    </row>
    <row r="9" spans="4:10" x14ac:dyDescent="0.25">
      <c r="D9">
        <v>7</v>
      </c>
      <c r="E9" t="s">
        <v>97</v>
      </c>
      <c r="F9" s="59" t="s">
        <v>98</v>
      </c>
      <c r="G9" s="27" t="s">
        <v>99</v>
      </c>
      <c r="H9" s="27" t="s">
        <v>100</v>
      </c>
      <c r="J9" t="s">
        <v>111</v>
      </c>
    </row>
    <row r="10" spans="4:10" x14ac:dyDescent="0.25">
      <c r="D10">
        <v>8</v>
      </c>
      <c r="E10" t="s">
        <v>101</v>
      </c>
    </row>
    <row r="11" spans="4:10" x14ac:dyDescent="0.25">
      <c r="D11">
        <v>9</v>
      </c>
      <c r="E11" t="s">
        <v>102</v>
      </c>
      <c r="F11" t="s">
        <v>103</v>
      </c>
    </row>
    <row r="12" spans="4:10" x14ac:dyDescent="0.25">
      <c r="D12">
        <v>10</v>
      </c>
      <c r="E12" t="s">
        <v>104</v>
      </c>
      <c r="F12" t="s">
        <v>105</v>
      </c>
    </row>
    <row r="13" spans="4:10" x14ac:dyDescent="0.25">
      <c r="D13">
        <v>11</v>
      </c>
      <c r="E13" t="s">
        <v>112</v>
      </c>
    </row>
    <row r="14" spans="4:10" x14ac:dyDescent="0.25">
      <c r="D14">
        <v>12</v>
      </c>
    </row>
    <row r="15" spans="4:10" x14ac:dyDescent="0.25">
      <c r="D1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sqref="A1:I19"/>
    </sheetView>
  </sheetViews>
  <sheetFormatPr defaultRowHeight="15" x14ac:dyDescent="0.25"/>
  <cols>
    <col min="1" max="1" width="29.28515625" customWidth="1"/>
    <col min="2" max="2" width="14.85546875" customWidth="1"/>
    <col min="3" max="3" width="14.5703125" bestFit="1" customWidth="1"/>
    <col min="6" max="6" width="13.42578125" bestFit="1" customWidth="1"/>
    <col min="9" max="9" width="12.5703125" bestFit="1" customWidth="1"/>
  </cols>
  <sheetData>
    <row r="1" spans="1:9" x14ac:dyDescent="0.25">
      <c r="A1" t="s">
        <v>53</v>
      </c>
    </row>
    <row r="2" spans="1:9" ht="15.75" thickBot="1" x14ac:dyDescent="0.3"/>
    <row r="3" spans="1:9" x14ac:dyDescent="0.25">
      <c r="A3" s="21" t="s">
        <v>54</v>
      </c>
      <c r="B3" s="21"/>
    </row>
    <row r="4" spans="1:9" x14ac:dyDescent="0.25">
      <c r="A4" s="22" t="s">
        <v>55</v>
      </c>
      <c r="B4" s="22">
        <v>0.97875379987923838</v>
      </c>
    </row>
    <row r="5" spans="1:9" x14ac:dyDescent="0.25">
      <c r="A5" s="28" t="s">
        <v>56</v>
      </c>
      <c r="B5" s="28">
        <v>0.95795900077804819</v>
      </c>
      <c r="D5" s="29" t="s">
        <v>89</v>
      </c>
    </row>
    <row r="6" spans="1:9" x14ac:dyDescent="0.25">
      <c r="A6" s="22" t="s">
        <v>57</v>
      </c>
      <c r="B6" s="22">
        <v>0.95736267454794965</v>
      </c>
    </row>
    <row r="7" spans="1:9" x14ac:dyDescent="0.25">
      <c r="A7" s="22" t="s">
        <v>58</v>
      </c>
      <c r="B7" s="22">
        <v>2.2870501453245263E-4</v>
      </c>
    </row>
    <row r="8" spans="1:9" ht="15.75" thickBot="1" x14ac:dyDescent="0.3">
      <c r="A8" s="23" t="s">
        <v>59</v>
      </c>
      <c r="B8" s="23">
        <v>144</v>
      </c>
    </row>
    <row r="10" spans="1:9" ht="15.75" thickBot="1" x14ac:dyDescent="0.3">
      <c r="A10" t="s">
        <v>60</v>
      </c>
    </row>
    <row r="11" spans="1:9" x14ac:dyDescent="0.25">
      <c r="A11" s="24"/>
      <c r="B11" s="24" t="s">
        <v>61</v>
      </c>
      <c r="C11" s="24" t="s">
        <v>62</v>
      </c>
      <c r="D11" s="24" t="s">
        <v>63</v>
      </c>
      <c r="E11" s="24" t="s">
        <v>64</v>
      </c>
      <c r="F11" s="24" t="s">
        <v>65</v>
      </c>
    </row>
    <row r="12" spans="1:9" x14ac:dyDescent="0.25">
      <c r="A12" s="22" t="s">
        <v>66</v>
      </c>
      <c r="B12" s="22">
        <v>2</v>
      </c>
      <c r="C12" s="22">
        <v>1.6805226845424388E-4</v>
      </c>
      <c r="D12" s="22">
        <v>8.4026134227121942E-5</v>
      </c>
      <c r="E12" s="22">
        <v>1606.4344521951368</v>
      </c>
      <c r="F12" s="22">
        <v>9.3099766983419865E-98</v>
      </c>
    </row>
    <row r="13" spans="1:9" x14ac:dyDescent="0.25">
      <c r="A13" s="22" t="s">
        <v>67</v>
      </c>
      <c r="B13" s="22">
        <v>141</v>
      </c>
      <c r="C13" s="22">
        <v>7.3751436977928003E-6</v>
      </c>
      <c r="D13" s="22">
        <v>5.2305983672289365E-8</v>
      </c>
      <c r="E13" s="22"/>
      <c r="F13" s="22"/>
    </row>
    <row r="14" spans="1:9" ht="15.75" thickBot="1" x14ac:dyDescent="0.3">
      <c r="A14" s="23" t="s">
        <v>68</v>
      </c>
      <c r="B14" s="23">
        <v>143</v>
      </c>
      <c r="C14" s="23">
        <v>1.7542741215203667E-4</v>
      </c>
      <c r="D14" s="23"/>
      <c r="E14" s="23"/>
      <c r="F14" s="23"/>
    </row>
    <row r="15" spans="1:9" ht="15.75" thickBot="1" x14ac:dyDescent="0.3"/>
    <row r="16" spans="1:9" x14ac:dyDescent="0.25">
      <c r="A16" s="24"/>
      <c r="B16" s="24" t="s">
        <v>69</v>
      </c>
      <c r="C16" s="24" t="s">
        <v>58</v>
      </c>
      <c r="D16" s="24" t="s">
        <v>70</v>
      </c>
      <c r="E16" s="24" t="s">
        <v>71</v>
      </c>
      <c r="F16" s="24" t="s">
        <v>72</v>
      </c>
      <c r="G16" s="24" t="s">
        <v>73</v>
      </c>
      <c r="H16" s="24" t="s">
        <v>74</v>
      </c>
      <c r="I16" s="24" t="s">
        <v>75</v>
      </c>
    </row>
    <row r="17" spans="1:9" x14ac:dyDescent="0.25">
      <c r="A17" s="30" t="s">
        <v>76</v>
      </c>
      <c r="B17" s="22">
        <v>1.3079037719253162E-2</v>
      </c>
      <c r="C17" s="22">
        <v>2.8335252007746477E-4</v>
      </c>
      <c r="D17" s="22">
        <v>46.158183861140635</v>
      </c>
      <c r="E17" s="22">
        <v>5.4843292368026835E-87</v>
      </c>
      <c r="F17" s="22">
        <v>1.2518869199928151E-2</v>
      </c>
      <c r="G17" s="22">
        <v>1.3639206238578174E-2</v>
      </c>
      <c r="H17" s="22">
        <v>1.2518869199928151E-2</v>
      </c>
      <c r="I17" s="22">
        <v>1.3639206238578174E-2</v>
      </c>
    </row>
    <row r="18" spans="1:9" x14ac:dyDescent="0.25">
      <c r="A18" s="30" t="s">
        <v>50</v>
      </c>
      <c r="B18" s="22">
        <v>-4.3086957955022145E-5</v>
      </c>
      <c r="C18" s="22">
        <v>1.7015955290997184E-6</v>
      </c>
      <c r="D18" s="22">
        <v>-25.321503975635519</v>
      </c>
      <c r="E18" s="22">
        <v>2.5759617436738163E-54</v>
      </c>
      <c r="F18" s="22">
        <v>-4.645089573741865E-5</v>
      </c>
      <c r="G18" s="22">
        <v>-3.972302017262564E-5</v>
      </c>
      <c r="H18" s="22">
        <v>-4.645089573741865E-5</v>
      </c>
      <c r="I18" s="22">
        <v>-3.972302017262564E-5</v>
      </c>
    </row>
    <row r="19" spans="1:9" ht="15.75" thickBot="1" x14ac:dyDescent="0.3">
      <c r="A19" s="31" t="s">
        <v>51</v>
      </c>
      <c r="B19" s="23">
        <v>4.2731610265542459E-10</v>
      </c>
      <c r="C19" s="23">
        <v>8.0413217074974732E-11</v>
      </c>
      <c r="D19" s="23">
        <v>5.3140033218296514</v>
      </c>
      <c r="E19" s="23">
        <v>4.0933704791488978E-7</v>
      </c>
      <c r="F19" s="23">
        <v>2.6834468171752509E-10</v>
      </c>
      <c r="G19" s="23">
        <v>5.8628752359332404E-10</v>
      </c>
      <c r="H19" s="23">
        <v>2.6834468171752509E-10</v>
      </c>
      <c r="I19" s="23">
        <v>5.8628752359332404E-10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topLeftCell="A11" zoomScale="104" zoomScaleNormal="130" workbookViewId="0">
      <selection activeCell="E22" sqref="E22"/>
    </sheetView>
  </sheetViews>
  <sheetFormatPr defaultRowHeight="15" x14ac:dyDescent="0.25"/>
  <cols>
    <col min="1" max="1" width="10.42578125" bestFit="1" customWidth="1"/>
    <col min="2" max="2" width="17.7109375" bestFit="1" customWidth="1"/>
    <col min="3" max="3" width="16.140625" style="25" bestFit="1" customWidth="1"/>
    <col min="6" max="6" width="31" bestFit="1" customWidth="1"/>
    <col min="7" max="7" width="12.7109375" bestFit="1" customWidth="1"/>
    <col min="8" max="8" width="5.7109375" customWidth="1"/>
  </cols>
  <sheetData>
    <row r="1" spans="1:9" x14ac:dyDescent="0.25">
      <c r="C1" s="26"/>
    </row>
    <row r="2" spans="1:9" x14ac:dyDescent="0.25">
      <c r="C2" s="26"/>
    </row>
    <row r="3" spans="1:9" x14ac:dyDescent="0.25">
      <c r="B3" s="29" t="s">
        <v>88</v>
      </c>
      <c r="C3" s="26"/>
    </row>
    <row r="4" spans="1:9" x14ac:dyDescent="0.25">
      <c r="C4" s="26"/>
    </row>
    <row r="5" spans="1:9" x14ac:dyDescent="0.25">
      <c r="C5" s="26"/>
    </row>
    <row r="6" spans="1:9" x14ac:dyDescent="0.25">
      <c r="C6" s="26"/>
    </row>
    <row r="7" spans="1:9" ht="15.75" thickBot="1" x14ac:dyDescent="0.3">
      <c r="A7" s="18" t="s">
        <v>3</v>
      </c>
      <c r="B7" s="18" t="s">
        <v>52</v>
      </c>
      <c r="C7" s="25" t="s">
        <v>77</v>
      </c>
    </row>
    <row r="8" spans="1:9" ht="15.75" thickBot="1" x14ac:dyDescent="0.3">
      <c r="A8" s="19">
        <v>41131</v>
      </c>
      <c r="B8">
        <v>4.8079543336734644E-3</v>
      </c>
      <c r="C8" s="25">
        <v>4.2685423921048201E-3</v>
      </c>
      <c r="F8" s="24"/>
      <c r="G8" s="24" t="s">
        <v>69</v>
      </c>
    </row>
    <row r="9" spans="1:9" x14ac:dyDescent="0.25">
      <c r="A9" s="19">
        <v>41132</v>
      </c>
      <c r="B9">
        <v>4.8539350825942996E-3</v>
      </c>
      <c r="C9" s="25">
        <v>4.3526656737123397E-3</v>
      </c>
      <c r="F9" s="30" t="s">
        <v>76</v>
      </c>
      <c r="G9" s="22">
        <v>1.3079037719253162E-2</v>
      </c>
      <c r="H9" s="37" t="s">
        <v>78</v>
      </c>
    </row>
    <row r="10" spans="1:9" x14ac:dyDescent="0.25">
      <c r="A10" s="19">
        <v>41133</v>
      </c>
      <c r="B10">
        <v>5.0342813976763361E-3</v>
      </c>
      <c r="C10" s="25">
        <v>4.65392298206279E-3</v>
      </c>
      <c r="F10" s="30" t="s">
        <v>50</v>
      </c>
      <c r="G10" s="22">
        <v>-4.3086957955022145E-5</v>
      </c>
      <c r="H10" s="38" t="s">
        <v>79</v>
      </c>
    </row>
    <row r="11" spans="1:9" ht="15.75" thickBot="1" x14ac:dyDescent="0.3">
      <c r="A11" s="19">
        <v>41134</v>
      </c>
      <c r="B11">
        <v>5.2099673243071309E-3</v>
      </c>
      <c r="C11" s="25">
        <v>4.9277947208908896E-3</v>
      </c>
      <c r="F11" s="31" t="s">
        <v>51</v>
      </c>
      <c r="G11" s="23">
        <v>4.2731610265542459E-10</v>
      </c>
      <c r="H11" s="39" t="s">
        <v>80</v>
      </c>
      <c r="I11" t="s">
        <v>81</v>
      </c>
    </row>
    <row r="12" spans="1:9" x14ac:dyDescent="0.25">
      <c r="A12" s="19">
        <v>41135</v>
      </c>
      <c r="B12">
        <v>5.2477730655750739E-3</v>
      </c>
      <c r="C12" s="25">
        <v>4.98844937042155E-3</v>
      </c>
    </row>
    <row r="13" spans="1:9" x14ac:dyDescent="0.25">
      <c r="A13" s="19">
        <v>41136</v>
      </c>
      <c r="B13">
        <v>5.5537880288822512E-3</v>
      </c>
      <c r="C13" s="25">
        <v>5.4154288517183104E-3</v>
      </c>
    </row>
    <row r="14" spans="1:9" x14ac:dyDescent="0.25">
      <c r="A14" s="19">
        <v>41137</v>
      </c>
      <c r="B14">
        <v>6.0243463552606159E-3</v>
      </c>
      <c r="C14" s="25">
        <v>5.9855074702656304E-3</v>
      </c>
    </row>
    <row r="15" spans="1:9" x14ac:dyDescent="0.25">
      <c r="A15" s="19">
        <v>41138</v>
      </c>
      <c r="B15">
        <v>5.9743370137572312E-3</v>
      </c>
      <c r="C15" s="25">
        <v>5.9352353153742004E-3</v>
      </c>
    </row>
    <row r="16" spans="1:9" x14ac:dyDescent="0.25">
      <c r="A16" s="19">
        <v>41139</v>
      </c>
      <c r="B16">
        <v>5.8055416048672873E-3</v>
      </c>
      <c r="C16" s="25">
        <v>5.7454333812348201E-3</v>
      </c>
      <c r="F16" s="29" t="s">
        <v>87</v>
      </c>
    </row>
    <row r="17" spans="1:16" x14ac:dyDescent="0.25">
      <c r="A17" s="19">
        <v>41140</v>
      </c>
      <c r="B17">
        <v>5.4905838408881216E-3</v>
      </c>
      <c r="C17" s="25">
        <v>5.3544620097152598E-3</v>
      </c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25">
      <c r="A18" s="19">
        <v>41141</v>
      </c>
      <c r="B18">
        <v>5.6435573255171605E-3</v>
      </c>
      <c r="C18" s="25">
        <v>5.5582963343718097E-3</v>
      </c>
      <c r="G18" s="22"/>
      <c r="I18" s="26"/>
    </row>
    <row r="19" spans="1:16" x14ac:dyDescent="0.25">
      <c r="A19" s="19">
        <v>41142</v>
      </c>
      <c r="B19">
        <v>5.7063200720453939E-3</v>
      </c>
      <c r="C19" s="25">
        <v>5.6421866701100703E-3</v>
      </c>
      <c r="E19" t="s">
        <v>82</v>
      </c>
      <c r="G19" s="22"/>
      <c r="I19" s="26"/>
    </row>
    <row r="20" spans="1:16" x14ac:dyDescent="0.25">
      <c r="A20" s="19">
        <v>41143</v>
      </c>
      <c r="B20">
        <v>6.0058167070873554E-3</v>
      </c>
      <c r="C20" s="25">
        <v>5.99856572556053E-3</v>
      </c>
      <c r="E20" s="27" t="s">
        <v>90</v>
      </c>
      <c r="F20" s="27"/>
      <c r="G20" s="28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19">
        <v>41144</v>
      </c>
      <c r="B21">
        <v>6.2154452835356463E-3</v>
      </c>
      <c r="C21" s="25">
        <v>6.2295350604935004E-3</v>
      </c>
      <c r="G21" s="22"/>
      <c r="I21" s="26"/>
    </row>
    <row r="22" spans="1:16" x14ac:dyDescent="0.25">
      <c r="A22" s="19">
        <v>41145</v>
      </c>
      <c r="B22">
        <v>6.3220897644590606E-3</v>
      </c>
      <c r="C22" s="25">
        <v>6.3440300222496601E-3</v>
      </c>
    </row>
    <row r="23" spans="1:16" x14ac:dyDescent="0.25">
      <c r="A23" s="19">
        <v>41146</v>
      </c>
      <c r="B23">
        <v>6.4781106266346648E-3</v>
      </c>
      <c r="C23" s="25">
        <v>6.5025319392151299E-3</v>
      </c>
    </row>
    <row r="24" spans="1:16" x14ac:dyDescent="0.25">
      <c r="A24" s="19">
        <v>41147</v>
      </c>
      <c r="B24">
        <v>6.2317842342186416E-3</v>
      </c>
      <c r="C24" s="25">
        <v>6.2631886474412797E-3</v>
      </c>
    </row>
    <row r="25" spans="1:16" x14ac:dyDescent="0.25">
      <c r="A25" s="19">
        <v>41148</v>
      </c>
      <c r="B25">
        <v>6.235903007791456E-3</v>
      </c>
      <c r="C25" s="25">
        <v>6.2730788856957204E-3</v>
      </c>
    </row>
    <row r="26" spans="1:16" x14ac:dyDescent="0.25">
      <c r="A26" s="19">
        <v>41149</v>
      </c>
      <c r="B26">
        <v>6.3465737694208242E-3</v>
      </c>
      <c r="C26" s="25">
        <v>6.3909636998870003E-3</v>
      </c>
    </row>
    <row r="27" spans="1:16" x14ac:dyDescent="0.25">
      <c r="A27" s="19">
        <v>41150</v>
      </c>
      <c r="B27">
        <v>6.7444805686459729E-3</v>
      </c>
      <c r="C27" s="25">
        <v>6.7696434763206796E-3</v>
      </c>
    </row>
    <row r="28" spans="1:16" x14ac:dyDescent="0.25">
      <c r="A28" s="19">
        <v>41151</v>
      </c>
      <c r="B28">
        <v>6.9192937622965548E-3</v>
      </c>
      <c r="C28" s="25">
        <v>6.9255283312663202E-3</v>
      </c>
    </row>
    <row r="29" spans="1:16" x14ac:dyDescent="0.25">
      <c r="A29" s="19">
        <v>41152</v>
      </c>
      <c r="B29">
        <v>6.8681204319815904E-3</v>
      </c>
      <c r="C29" s="25">
        <v>6.8878385575366803E-3</v>
      </c>
    </row>
    <row r="30" spans="1:16" x14ac:dyDescent="0.25">
      <c r="A30" s="19">
        <v>41153</v>
      </c>
      <c r="B30">
        <v>6.9764958069265196E-3</v>
      </c>
      <c r="C30" s="25">
        <v>6.9841667649747398E-3</v>
      </c>
    </row>
    <row r="31" spans="1:16" x14ac:dyDescent="0.25">
      <c r="A31" s="19">
        <v>41154</v>
      </c>
      <c r="B31">
        <v>6.9981997530770253E-3</v>
      </c>
      <c r="C31" s="25">
        <v>7.0075585486755604E-3</v>
      </c>
    </row>
    <row r="32" spans="1:16" x14ac:dyDescent="0.25">
      <c r="A32" s="19">
        <v>41155</v>
      </c>
      <c r="B32">
        <v>6.5359803777129497E-3</v>
      </c>
      <c r="C32" s="25">
        <v>6.60750092009615E-3</v>
      </c>
    </row>
    <row r="33" spans="1:3" x14ac:dyDescent="0.25">
      <c r="A33" s="19">
        <v>41156</v>
      </c>
      <c r="B33">
        <v>6.4772260206472721E-3</v>
      </c>
      <c r="C33" s="25">
        <v>6.5574052769460404E-3</v>
      </c>
    </row>
    <row r="34" spans="1:3" x14ac:dyDescent="0.25">
      <c r="A34" s="19">
        <v>41157</v>
      </c>
      <c r="B34">
        <v>6.5240893202725588E-3</v>
      </c>
      <c r="C34" s="25">
        <v>6.6075472959040201E-3</v>
      </c>
    </row>
    <row r="35" spans="1:3" x14ac:dyDescent="0.25">
      <c r="A35" s="19">
        <v>41158</v>
      </c>
      <c r="B35">
        <v>6.9982845351364417E-3</v>
      </c>
      <c r="C35" s="25">
        <v>7.0299820044295597E-3</v>
      </c>
    </row>
    <row r="36" spans="1:3" x14ac:dyDescent="0.25">
      <c r="A36" s="19">
        <v>41159</v>
      </c>
      <c r="B36">
        <v>7.1858434809777367E-3</v>
      </c>
      <c r="C36" s="25">
        <v>7.1851800055016497E-3</v>
      </c>
    </row>
    <row r="37" spans="1:3" x14ac:dyDescent="0.25">
      <c r="A37" s="19">
        <v>41160</v>
      </c>
      <c r="B37">
        <v>7.4047402030286641E-3</v>
      </c>
      <c r="C37" s="25">
        <v>7.3558233488158903E-3</v>
      </c>
    </row>
    <row r="38" spans="1:3" x14ac:dyDescent="0.25">
      <c r="A38" s="19">
        <v>41161</v>
      </c>
      <c r="B38">
        <v>7.2300445385640229E-3</v>
      </c>
      <c r="C38" s="25">
        <v>7.2303636786314202E-3</v>
      </c>
    </row>
    <row r="39" spans="1:3" x14ac:dyDescent="0.25">
      <c r="A39" s="19">
        <v>41162</v>
      </c>
      <c r="B39">
        <v>7.0486742341210962E-3</v>
      </c>
      <c r="C39" s="25">
        <v>7.0929937433867303E-3</v>
      </c>
    </row>
    <row r="40" spans="1:3" x14ac:dyDescent="0.25">
      <c r="A40" s="19">
        <v>41163</v>
      </c>
      <c r="B40">
        <v>7.2802291545777846E-3</v>
      </c>
      <c r="C40" s="25">
        <v>7.2794366064268803E-3</v>
      </c>
    </row>
    <row r="41" spans="1:3" x14ac:dyDescent="0.25">
      <c r="A41" s="19">
        <v>41164</v>
      </c>
      <c r="B41">
        <v>7.4010961451723336E-3</v>
      </c>
      <c r="C41" s="25">
        <v>7.37483352380317E-3</v>
      </c>
    </row>
    <row r="42" spans="1:3" x14ac:dyDescent="0.25">
      <c r="A42" s="19">
        <v>41165</v>
      </c>
      <c r="B42">
        <v>7.4901408176187012E-3</v>
      </c>
      <c r="C42" s="25">
        <v>7.4448133183594402E-3</v>
      </c>
    </row>
    <row r="43" spans="1:3" x14ac:dyDescent="0.25">
      <c r="A43" s="19">
        <v>41166</v>
      </c>
      <c r="B43">
        <v>7.1251976871405326E-3</v>
      </c>
      <c r="C43" s="25">
        <v>7.1758101033786202E-3</v>
      </c>
    </row>
    <row r="44" spans="1:3" x14ac:dyDescent="0.25">
      <c r="A44" s="19">
        <v>41167</v>
      </c>
      <c r="B44">
        <v>7.2717084201544321E-3</v>
      </c>
      <c r="C44" s="25">
        <v>7.2947901185174604E-3</v>
      </c>
    </row>
    <row r="45" spans="1:3" x14ac:dyDescent="0.25">
      <c r="A45" s="19">
        <v>41168</v>
      </c>
      <c r="B45">
        <v>6.7192078896434531E-3</v>
      </c>
      <c r="C45" s="25">
        <v>6.8463525619432098E-3</v>
      </c>
    </row>
    <row r="46" spans="1:3" x14ac:dyDescent="0.25">
      <c r="A46" s="19">
        <v>41169</v>
      </c>
      <c r="B46">
        <v>6.658495120141549E-3</v>
      </c>
      <c r="C46" s="25">
        <v>6.79743673862472E-3</v>
      </c>
    </row>
    <row r="47" spans="1:3" x14ac:dyDescent="0.25">
      <c r="A47" s="19">
        <v>41170</v>
      </c>
      <c r="B47">
        <v>6.8799600633325407E-3</v>
      </c>
      <c r="C47" s="25">
        <v>6.9970416669173701E-3</v>
      </c>
    </row>
    <row r="48" spans="1:3" x14ac:dyDescent="0.25">
      <c r="A48" s="19">
        <v>41171</v>
      </c>
      <c r="B48">
        <v>6.7576483508071088E-3</v>
      </c>
      <c r="C48" s="25">
        <v>6.8969715045171199E-3</v>
      </c>
    </row>
    <row r="49" spans="1:3" x14ac:dyDescent="0.25">
      <c r="A49" s="19">
        <v>41172</v>
      </c>
      <c r="B49">
        <v>7.2581326245364829E-3</v>
      </c>
      <c r="C49" s="25">
        <v>7.3121646180319003E-3</v>
      </c>
    </row>
    <row r="50" spans="1:3" x14ac:dyDescent="0.25">
      <c r="A50" s="19">
        <v>41173</v>
      </c>
      <c r="B50">
        <v>7.2130194748728262E-3</v>
      </c>
      <c r="C50" s="25">
        <v>7.2831410514197902E-3</v>
      </c>
    </row>
    <row r="51" spans="1:3" x14ac:dyDescent="0.25">
      <c r="A51" s="19">
        <v>41174</v>
      </c>
      <c r="B51">
        <v>7.1000201733178187E-3</v>
      </c>
      <c r="C51" s="25">
        <v>7.2001703725264599E-3</v>
      </c>
    </row>
    <row r="52" spans="1:3" x14ac:dyDescent="0.25">
      <c r="A52" s="19">
        <v>41175</v>
      </c>
      <c r="B52">
        <v>7.0694527795165012E-3</v>
      </c>
      <c r="C52" s="25">
        <v>7.1813036924326303E-3</v>
      </c>
    </row>
    <row r="53" spans="1:3" x14ac:dyDescent="0.25">
      <c r="A53" s="19">
        <v>41176</v>
      </c>
      <c r="B53">
        <v>7.2254852609032454E-3</v>
      </c>
      <c r="C53" s="25">
        <v>7.3093871749249596E-3</v>
      </c>
    </row>
    <row r="54" spans="1:3" x14ac:dyDescent="0.25">
      <c r="A54" s="19">
        <v>41177</v>
      </c>
      <c r="B54">
        <v>7.489880890848722E-3</v>
      </c>
      <c r="C54" s="25">
        <v>7.5109525826631404E-3</v>
      </c>
    </row>
    <row r="55" spans="1:3" x14ac:dyDescent="0.25">
      <c r="A55" s="19">
        <v>41178</v>
      </c>
      <c r="B55">
        <v>7.3445267562111515E-3</v>
      </c>
      <c r="C55" s="25">
        <v>7.4104834322601502E-3</v>
      </c>
    </row>
    <row r="56" spans="1:3" x14ac:dyDescent="0.25">
      <c r="A56" s="19">
        <v>41179</v>
      </c>
      <c r="B56">
        <v>7.3074848362111406E-3</v>
      </c>
      <c r="C56" s="25">
        <v>7.3883977321384398E-3</v>
      </c>
    </row>
    <row r="57" spans="1:3" x14ac:dyDescent="0.25">
      <c r="A57" s="19">
        <v>41180</v>
      </c>
      <c r="B57">
        <v>8.0422571659028944E-3</v>
      </c>
      <c r="C57" s="25">
        <v>7.8957902505559906E-3</v>
      </c>
    </row>
    <row r="58" spans="1:3" x14ac:dyDescent="0.25">
      <c r="A58" s="19">
        <v>41181</v>
      </c>
      <c r="B58">
        <v>7.8585820686792474E-3</v>
      </c>
      <c r="C58" s="25">
        <v>7.7845917467428303E-3</v>
      </c>
    </row>
    <row r="59" spans="1:3" x14ac:dyDescent="0.25">
      <c r="A59" s="19">
        <v>41182</v>
      </c>
      <c r="B59">
        <v>7.6868803646215232E-3</v>
      </c>
      <c r="C59" s="25">
        <v>7.6760057123393998E-3</v>
      </c>
    </row>
    <row r="60" spans="1:3" x14ac:dyDescent="0.25">
      <c r="A60" s="19">
        <v>41183</v>
      </c>
      <c r="B60">
        <v>7.20769510597265E-3</v>
      </c>
      <c r="C60" s="25">
        <v>7.3342448434005102E-3</v>
      </c>
    </row>
    <row r="61" spans="1:3" x14ac:dyDescent="0.25">
      <c r="A61" s="19">
        <v>41184</v>
      </c>
      <c r="B61">
        <v>7.3443321352829691E-3</v>
      </c>
      <c r="C61" s="25">
        <v>7.4432955773838204E-3</v>
      </c>
    </row>
    <row r="62" spans="1:3" x14ac:dyDescent="0.25">
      <c r="A62" s="19">
        <v>41185</v>
      </c>
      <c r="B62">
        <v>7.4410715800035847E-3</v>
      </c>
      <c r="C62" s="25">
        <v>7.5198236982180998E-3</v>
      </c>
    </row>
    <row r="63" spans="1:3" x14ac:dyDescent="0.25">
      <c r="A63" s="19">
        <v>41186</v>
      </c>
      <c r="B63">
        <v>7.6067870452122188E-3</v>
      </c>
      <c r="C63" s="25">
        <v>7.6428263215545201E-3</v>
      </c>
    </row>
    <row r="64" spans="1:3" x14ac:dyDescent="0.25">
      <c r="A64" s="19">
        <v>41187</v>
      </c>
      <c r="B64">
        <v>8.1068340923469446E-3</v>
      </c>
      <c r="C64" s="25">
        <v>7.9737604494411005E-3</v>
      </c>
    </row>
    <row r="65" spans="1:3" x14ac:dyDescent="0.25">
      <c r="A65" s="19">
        <v>41188</v>
      </c>
      <c r="B65">
        <v>7.6806712203819679E-3</v>
      </c>
      <c r="C65" s="25">
        <v>7.7045318608040996E-3</v>
      </c>
    </row>
    <row r="66" spans="1:3" x14ac:dyDescent="0.25">
      <c r="A66" s="19">
        <v>41189</v>
      </c>
      <c r="B66">
        <v>7.6419246873156823E-3</v>
      </c>
      <c r="C66" s="25">
        <v>7.6835923161133399E-3</v>
      </c>
    </row>
    <row r="67" spans="1:3" x14ac:dyDescent="0.25">
      <c r="A67" s="19">
        <v>41190</v>
      </c>
      <c r="B67">
        <v>8.0046059742918969E-3</v>
      </c>
      <c r="C67" s="25">
        <v>7.9270600079968997E-3</v>
      </c>
    </row>
    <row r="68" spans="1:3" x14ac:dyDescent="0.25">
      <c r="A68" s="19">
        <v>41191</v>
      </c>
      <c r="B68">
        <v>8.1285386392950902E-3</v>
      </c>
      <c r="C68" s="25">
        <v>8.0090349943507302E-3</v>
      </c>
    </row>
    <row r="69" spans="1:3" x14ac:dyDescent="0.25">
      <c r="A69" s="19">
        <v>41192</v>
      </c>
      <c r="B69">
        <v>7.1841896545288024E-3</v>
      </c>
      <c r="C69" s="25">
        <v>7.3652105896692896E-3</v>
      </c>
    </row>
    <row r="70" spans="1:3" x14ac:dyDescent="0.25">
      <c r="A70" s="19">
        <v>41193</v>
      </c>
      <c r="B70">
        <v>7.5041849122580648E-3</v>
      </c>
      <c r="C70" s="25">
        <v>7.6088715437561197E-3</v>
      </c>
    </row>
    <row r="71" spans="1:3" x14ac:dyDescent="0.25">
      <c r="A71" s="19">
        <v>41194</v>
      </c>
      <c r="B71">
        <v>7.5622996112299197E-3</v>
      </c>
      <c r="C71" s="25">
        <v>7.6554314459991299E-3</v>
      </c>
    </row>
    <row r="72" spans="1:3" x14ac:dyDescent="0.25">
      <c r="A72" s="19">
        <v>41195</v>
      </c>
      <c r="B72">
        <v>7.5517916072196803E-3</v>
      </c>
      <c r="C72" s="25">
        <v>7.6535525949441496E-3</v>
      </c>
    </row>
    <row r="73" spans="1:3" x14ac:dyDescent="0.25">
      <c r="A73" s="19">
        <v>41196</v>
      </c>
      <c r="B73">
        <v>7.6792299271280203E-3</v>
      </c>
      <c r="C73" s="25">
        <v>7.7472704380382798E-3</v>
      </c>
    </row>
    <row r="74" spans="1:3" x14ac:dyDescent="0.25">
      <c r="A74" s="19">
        <v>41197</v>
      </c>
      <c r="B74">
        <v>8.5855816312829132E-3</v>
      </c>
      <c r="C74" s="25">
        <v>8.3046505315963297E-3</v>
      </c>
    </row>
    <row r="75" spans="1:3" x14ac:dyDescent="0.25">
      <c r="A75" s="19">
        <v>41198</v>
      </c>
      <c r="B75">
        <v>8.5377553659630248E-3</v>
      </c>
      <c r="C75" s="25">
        <v>8.2839165960682699E-3</v>
      </c>
    </row>
    <row r="76" spans="1:3" x14ac:dyDescent="0.25">
      <c r="A76" s="19">
        <v>41199</v>
      </c>
      <c r="B76">
        <v>8.4146977076298667E-3</v>
      </c>
      <c r="C76" s="25">
        <v>8.2207257574131096E-3</v>
      </c>
    </row>
    <row r="77" spans="1:3" x14ac:dyDescent="0.25">
      <c r="A77" s="19">
        <v>41200</v>
      </c>
      <c r="B77">
        <v>8.2400975874074855E-3</v>
      </c>
      <c r="C77" s="25">
        <v>8.1252533772812E-3</v>
      </c>
    </row>
    <row r="78" spans="1:3" x14ac:dyDescent="0.25">
      <c r="A78" s="19">
        <v>41201</v>
      </c>
      <c r="B78">
        <v>7.9120690940073669E-3</v>
      </c>
      <c r="C78" s="25">
        <v>7.9288862970488105E-3</v>
      </c>
    </row>
    <row r="79" spans="1:3" x14ac:dyDescent="0.25">
      <c r="A79" s="19">
        <v>41202</v>
      </c>
      <c r="B79">
        <v>8.0266505033682583E-3</v>
      </c>
      <c r="C79" s="25">
        <v>8.0069123207186701E-3</v>
      </c>
    </row>
    <row r="80" spans="1:3" x14ac:dyDescent="0.25">
      <c r="A80" s="19">
        <v>41203</v>
      </c>
      <c r="B80">
        <v>8.0260699397744998E-3</v>
      </c>
      <c r="C80" s="25">
        <v>8.0121456063842397E-3</v>
      </c>
    </row>
    <row r="81" spans="1:3" x14ac:dyDescent="0.25">
      <c r="A81" s="19">
        <v>41204</v>
      </c>
      <c r="B81">
        <v>8.0334717429759971E-3</v>
      </c>
      <c r="C81" s="25">
        <v>8.0223853547842401E-3</v>
      </c>
    </row>
    <row r="82" spans="1:3" x14ac:dyDescent="0.25">
      <c r="A82" s="19">
        <v>41205</v>
      </c>
      <c r="B82">
        <v>8.1633833684321665E-3</v>
      </c>
      <c r="C82" s="25">
        <v>8.1075303825226906E-3</v>
      </c>
    </row>
    <row r="83" spans="1:3" x14ac:dyDescent="0.25">
      <c r="A83" s="19">
        <v>41206</v>
      </c>
      <c r="B83">
        <v>8.1419975226621217E-3</v>
      </c>
      <c r="C83" s="25">
        <v>8.1002423609985198E-3</v>
      </c>
    </row>
    <row r="84" spans="1:3" x14ac:dyDescent="0.25">
      <c r="A84" s="19">
        <v>41207</v>
      </c>
      <c r="B84">
        <v>7.6252088355339351E-3</v>
      </c>
      <c r="C84" s="25">
        <v>7.77160505496979E-3</v>
      </c>
    </row>
    <row r="85" spans="1:3" x14ac:dyDescent="0.25">
      <c r="A85" s="19">
        <v>41208</v>
      </c>
      <c r="B85">
        <v>7.2797930596578608E-3</v>
      </c>
      <c r="C85" s="25">
        <v>7.52733010338341E-3</v>
      </c>
    </row>
    <row r="86" spans="1:3" x14ac:dyDescent="0.25">
      <c r="A86" s="19">
        <v>41209</v>
      </c>
      <c r="B86">
        <v>7.2049317354142732E-3</v>
      </c>
      <c r="C86" s="25">
        <v>7.4755149040789497E-3</v>
      </c>
    </row>
    <row r="87" spans="1:3" x14ac:dyDescent="0.25">
      <c r="A87" s="19">
        <v>41210</v>
      </c>
      <c r="B87">
        <v>7.07102234707705E-3</v>
      </c>
      <c r="C87" s="25">
        <v>7.3754131901128802E-3</v>
      </c>
    </row>
    <row r="88" spans="1:3" x14ac:dyDescent="0.25">
      <c r="A88" s="19">
        <v>41211</v>
      </c>
      <c r="B88">
        <v>7.0912766781242578E-3</v>
      </c>
      <c r="C88" s="25">
        <v>7.3970477478836304E-3</v>
      </c>
    </row>
    <row r="89" spans="1:3" x14ac:dyDescent="0.25">
      <c r="A89" s="19">
        <v>41212</v>
      </c>
      <c r="B89">
        <v>7.0462916500377186E-3</v>
      </c>
      <c r="C89" s="25">
        <v>7.3665348993215201E-3</v>
      </c>
    </row>
    <row r="90" spans="1:3" x14ac:dyDescent="0.25">
      <c r="A90" s="19">
        <v>41213</v>
      </c>
      <c r="B90">
        <v>7.0950383175096597E-3</v>
      </c>
      <c r="C90" s="25">
        <v>7.4112413832891199E-3</v>
      </c>
    </row>
    <row r="91" spans="1:3" x14ac:dyDescent="0.25">
      <c r="A91" s="19">
        <v>41214</v>
      </c>
      <c r="B91">
        <v>7.457390218736505E-3</v>
      </c>
      <c r="C91" s="25">
        <v>7.6914633585174596E-3</v>
      </c>
    </row>
    <row r="92" spans="1:3" x14ac:dyDescent="0.25">
      <c r="A92" s="19">
        <v>41215</v>
      </c>
      <c r="B92">
        <v>7.9165529493013618E-3</v>
      </c>
      <c r="C92" s="25">
        <v>8.00898499303394E-3</v>
      </c>
    </row>
    <row r="93" spans="1:3" x14ac:dyDescent="0.25">
      <c r="A93" s="19">
        <v>41216</v>
      </c>
      <c r="B93">
        <v>8.1010749915856953E-3</v>
      </c>
      <c r="C93" s="25">
        <v>8.1298412029410707E-3</v>
      </c>
    </row>
    <row r="94" spans="1:3" x14ac:dyDescent="0.25">
      <c r="A94" s="19">
        <v>41217</v>
      </c>
      <c r="B94">
        <v>7.9001924744568873E-3</v>
      </c>
      <c r="C94" s="25">
        <v>8.0092286661996408E-3</v>
      </c>
    </row>
    <row r="95" spans="1:3" x14ac:dyDescent="0.25">
      <c r="A95" s="19">
        <v>41218</v>
      </c>
      <c r="B95">
        <v>7.9048176960268748E-3</v>
      </c>
      <c r="C95" s="25">
        <v>8.0171591172561105E-3</v>
      </c>
    </row>
    <row r="96" spans="1:3" x14ac:dyDescent="0.25">
      <c r="A96" s="19">
        <v>41219</v>
      </c>
      <c r="B96">
        <v>8.8923435161094282E-3</v>
      </c>
      <c r="C96" s="25">
        <v>8.5858923046307906E-3</v>
      </c>
    </row>
    <row r="97" spans="1:3" x14ac:dyDescent="0.25">
      <c r="A97" s="19">
        <v>41220</v>
      </c>
      <c r="B97">
        <v>8.2816018579970237E-3</v>
      </c>
      <c r="C97" s="25">
        <v>8.2577661840540495E-3</v>
      </c>
    </row>
    <row r="98" spans="1:3" x14ac:dyDescent="0.25">
      <c r="A98" s="19">
        <v>41221</v>
      </c>
      <c r="B98">
        <v>7.8340089757710542E-3</v>
      </c>
      <c r="C98" s="25">
        <v>7.9853326902791007E-3</v>
      </c>
    </row>
    <row r="99" spans="1:3" x14ac:dyDescent="0.25">
      <c r="A99" s="19">
        <v>41222</v>
      </c>
      <c r="B99">
        <v>7.9144801440811669E-3</v>
      </c>
      <c r="C99" s="25">
        <v>8.0429026845148608E-3</v>
      </c>
    </row>
    <row r="100" spans="1:3" x14ac:dyDescent="0.25">
      <c r="A100" s="19">
        <v>41223</v>
      </c>
      <c r="B100">
        <v>8.0362069682832771E-3</v>
      </c>
      <c r="C100" s="25">
        <v>8.1251469236919699E-3</v>
      </c>
    </row>
    <row r="101" spans="1:3" x14ac:dyDescent="0.25">
      <c r="A101" s="19">
        <v>41224</v>
      </c>
      <c r="B101">
        <v>7.7708480682718946E-3</v>
      </c>
      <c r="C101" s="25">
        <v>7.9600710572118507E-3</v>
      </c>
    </row>
    <row r="102" spans="1:3" x14ac:dyDescent="0.25">
      <c r="A102" s="19">
        <v>41225</v>
      </c>
      <c r="B102">
        <v>8.4979362371652694E-3</v>
      </c>
      <c r="C102" s="25">
        <v>8.4072575783403596E-3</v>
      </c>
    </row>
    <row r="103" spans="1:3" x14ac:dyDescent="0.25">
      <c r="A103" s="19">
        <v>41226</v>
      </c>
      <c r="B103">
        <v>8.0947072509314124E-3</v>
      </c>
      <c r="C103" s="25">
        <v>8.1771990514953301E-3</v>
      </c>
    </row>
    <row r="104" spans="1:3" x14ac:dyDescent="0.25">
      <c r="A104" s="19">
        <v>41227</v>
      </c>
      <c r="B104">
        <v>9.1883745409990832E-3</v>
      </c>
      <c r="C104" s="25">
        <v>8.7729497316608798E-3</v>
      </c>
    </row>
    <row r="105" spans="1:3" x14ac:dyDescent="0.25">
      <c r="A105" s="19">
        <v>41228</v>
      </c>
      <c r="B105">
        <v>8.5512358447843283E-3</v>
      </c>
      <c r="C105" s="25">
        <v>8.4528790071243098E-3</v>
      </c>
    </row>
    <row r="106" spans="1:3" x14ac:dyDescent="0.25">
      <c r="A106" s="19">
        <v>41229</v>
      </c>
      <c r="B106">
        <v>7.6901539230061679E-3</v>
      </c>
      <c r="C106" s="25">
        <v>7.9327076017623194E-3</v>
      </c>
    </row>
    <row r="107" spans="1:3" x14ac:dyDescent="0.25">
      <c r="A107" s="19">
        <v>41230</v>
      </c>
      <c r="B107">
        <v>8.077261267137377E-3</v>
      </c>
      <c r="C107" s="25">
        <v>8.1876152836113901E-3</v>
      </c>
    </row>
    <row r="108" spans="1:3" x14ac:dyDescent="0.25">
      <c r="A108" s="19">
        <v>41231</v>
      </c>
      <c r="B108">
        <v>8.4981698142937295E-3</v>
      </c>
      <c r="C108" s="25">
        <v>8.4379151643771393E-3</v>
      </c>
    </row>
    <row r="109" spans="1:3" x14ac:dyDescent="0.25">
      <c r="A109" s="19">
        <v>41232</v>
      </c>
      <c r="B109">
        <v>8.4919008624668758E-3</v>
      </c>
      <c r="C109" s="25">
        <v>8.4383676082972897E-3</v>
      </c>
    </row>
    <row r="110" spans="1:3" x14ac:dyDescent="0.25">
      <c r="A110" s="19">
        <v>41233</v>
      </c>
      <c r="B110">
        <v>8.4850189782521308E-3</v>
      </c>
      <c r="C110" s="25">
        <v>8.4388755103312896E-3</v>
      </c>
    </row>
    <row r="111" spans="1:3" x14ac:dyDescent="0.25">
      <c r="A111" s="19">
        <v>41234</v>
      </c>
      <c r="B111">
        <v>7.478023149208337E-3</v>
      </c>
      <c r="C111" s="25">
        <v>7.8074415622745898E-3</v>
      </c>
    </row>
    <row r="112" spans="1:3" x14ac:dyDescent="0.25">
      <c r="A112" s="19">
        <v>41235</v>
      </c>
      <c r="B112">
        <v>7.8292040133111831E-3</v>
      </c>
      <c r="C112" s="25">
        <v>8.0537403892430703E-3</v>
      </c>
    </row>
    <row r="113" spans="1:3" x14ac:dyDescent="0.25">
      <c r="A113" s="19">
        <v>41236</v>
      </c>
      <c r="B113">
        <v>7.9892541708845976E-3</v>
      </c>
      <c r="C113" s="25">
        <v>8.1619844187615694E-3</v>
      </c>
    </row>
    <row r="114" spans="1:3" x14ac:dyDescent="0.25">
      <c r="A114" s="19">
        <v>41237</v>
      </c>
      <c r="B114">
        <v>7.9363923370104547E-3</v>
      </c>
      <c r="C114" s="25">
        <v>8.1340719574170307E-3</v>
      </c>
    </row>
    <row r="115" spans="1:3" x14ac:dyDescent="0.25">
      <c r="A115" s="19">
        <v>41238</v>
      </c>
      <c r="B115">
        <v>8.1769437204357569E-3</v>
      </c>
      <c r="C115" s="25">
        <v>8.2884119451881299E-3</v>
      </c>
    </row>
    <row r="116" spans="1:3" x14ac:dyDescent="0.25">
      <c r="A116" s="19">
        <v>41239</v>
      </c>
      <c r="B116">
        <v>8.1641298439608379E-3</v>
      </c>
      <c r="C116" s="25">
        <v>8.2862708154166406E-3</v>
      </c>
    </row>
    <row r="117" spans="1:3" x14ac:dyDescent="0.25">
      <c r="A117" s="19">
        <v>41240</v>
      </c>
      <c r="B117">
        <v>8.5518398022038696E-3</v>
      </c>
      <c r="C117" s="25">
        <v>8.5146957872094305E-3</v>
      </c>
    </row>
    <row r="118" spans="1:3" x14ac:dyDescent="0.25">
      <c r="A118" s="19">
        <v>41241</v>
      </c>
      <c r="B118">
        <v>8.0293143011900183E-3</v>
      </c>
      <c r="C118" s="25">
        <v>8.2147415878342303E-3</v>
      </c>
    </row>
    <row r="119" spans="1:3" x14ac:dyDescent="0.25">
      <c r="A119" s="19">
        <v>41242</v>
      </c>
      <c r="B119">
        <v>8.1041033867608678E-3</v>
      </c>
      <c r="C119" s="25">
        <v>8.2664062884818604E-3</v>
      </c>
    </row>
    <row r="120" spans="1:3" x14ac:dyDescent="0.25">
      <c r="A120" s="19">
        <v>41243</v>
      </c>
      <c r="B120">
        <v>8.0319655340809881E-3</v>
      </c>
      <c r="C120" s="25">
        <v>8.2274913207161498E-3</v>
      </c>
    </row>
    <row r="121" spans="1:3" x14ac:dyDescent="0.25">
      <c r="A121" s="19">
        <v>41244</v>
      </c>
      <c r="B121">
        <v>8.0636260246161988E-3</v>
      </c>
      <c r="C121" s="25">
        <v>8.2526400506926102E-3</v>
      </c>
    </row>
    <row r="122" spans="1:3" x14ac:dyDescent="0.25">
      <c r="A122" s="19">
        <v>41245</v>
      </c>
      <c r="B122">
        <v>7.7757732586009034E-3</v>
      </c>
      <c r="C122" s="25">
        <v>8.07375826898429E-3</v>
      </c>
    </row>
    <row r="123" spans="1:3" x14ac:dyDescent="0.25">
      <c r="A123" s="19">
        <v>41246</v>
      </c>
      <c r="B123">
        <v>8.0526800894239799E-3</v>
      </c>
      <c r="C123" s="25">
        <v>8.2566930040120692E-3</v>
      </c>
    </row>
    <row r="124" spans="1:3" x14ac:dyDescent="0.25">
      <c r="A124" s="19">
        <v>41247</v>
      </c>
      <c r="B124">
        <v>8.2365169068809845E-3</v>
      </c>
      <c r="C124" s="25">
        <v>8.3733695729454605E-3</v>
      </c>
    </row>
    <row r="125" spans="1:3" x14ac:dyDescent="0.25">
      <c r="A125" s="19">
        <v>41248</v>
      </c>
      <c r="B125">
        <v>9.4553182363928644E-3</v>
      </c>
      <c r="C125" s="25">
        <v>9.0064497082629393E-3</v>
      </c>
    </row>
    <row r="126" spans="1:3" x14ac:dyDescent="0.25">
      <c r="A126" s="19">
        <v>41249</v>
      </c>
      <c r="B126">
        <v>8.1877978349762202E-3</v>
      </c>
      <c r="C126" s="25">
        <v>8.3540117134651704E-3</v>
      </c>
    </row>
    <row r="127" spans="1:3" x14ac:dyDescent="0.25">
      <c r="A127" s="19">
        <v>41250</v>
      </c>
      <c r="B127">
        <v>8.5117984269634222E-3</v>
      </c>
      <c r="C127" s="25">
        <v>8.5456214611886495E-3</v>
      </c>
    </row>
    <row r="128" spans="1:3" x14ac:dyDescent="0.25">
      <c r="A128" s="19">
        <v>41251</v>
      </c>
      <c r="B128">
        <v>9.220174249236433E-3</v>
      </c>
      <c r="C128" s="25">
        <v>8.9129543037187002E-3</v>
      </c>
    </row>
    <row r="129" spans="1:3" x14ac:dyDescent="0.25">
      <c r="A129" s="19">
        <v>41252</v>
      </c>
      <c r="B129">
        <v>1.0960924385521105E-2</v>
      </c>
      <c r="C129" s="25">
        <v>9.6088175461855798E-3</v>
      </c>
    </row>
    <row r="130" spans="1:3" x14ac:dyDescent="0.25">
      <c r="A130" s="19">
        <v>41253</v>
      </c>
      <c r="B130">
        <v>8.1640291019006508E-3</v>
      </c>
      <c r="C130" s="25">
        <v>8.3596732466698302E-3</v>
      </c>
    </row>
    <row r="131" spans="1:3" x14ac:dyDescent="0.25">
      <c r="A131" s="19">
        <v>41254</v>
      </c>
      <c r="B131">
        <v>7.6849314836950301E-3</v>
      </c>
      <c r="C131" s="25">
        <v>8.0585857111831194E-3</v>
      </c>
    </row>
    <row r="132" spans="1:3" x14ac:dyDescent="0.25">
      <c r="A132" s="19">
        <v>41255</v>
      </c>
      <c r="B132">
        <v>7.9254616102307981E-3</v>
      </c>
      <c r="C132" s="25">
        <v>8.2220318811435308E-3</v>
      </c>
    </row>
    <row r="133" spans="1:3" x14ac:dyDescent="0.25">
      <c r="A133" s="19">
        <v>41256</v>
      </c>
      <c r="B133">
        <v>8.2191629378134522E-3</v>
      </c>
      <c r="C133" s="25">
        <v>8.4083980290197997E-3</v>
      </c>
    </row>
    <row r="134" spans="1:3" x14ac:dyDescent="0.25">
      <c r="A134" s="19">
        <v>41257</v>
      </c>
      <c r="B134">
        <v>8.2201054733201783E-3</v>
      </c>
      <c r="C134" s="25">
        <v>8.4139543478981803E-3</v>
      </c>
    </row>
    <row r="135" spans="1:3" x14ac:dyDescent="0.25">
      <c r="A135" s="19">
        <v>41258</v>
      </c>
      <c r="B135">
        <v>8.8133325858459899E-3</v>
      </c>
      <c r="C135" s="25">
        <v>8.7472388872899196E-3</v>
      </c>
    </row>
    <row r="136" spans="1:3" x14ac:dyDescent="0.25">
      <c r="A136" s="19">
        <v>41259</v>
      </c>
      <c r="B136">
        <v>8.7783605807403645E-3</v>
      </c>
      <c r="C136" s="25">
        <v>8.7337929526776093E-3</v>
      </c>
    </row>
    <row r="137" spans="1:3" x14ac:dyDescent="0.25">
      <c r="A137" s="19">
        <v>41260</v>
      </c>
      <c r="B137">
        <v>9.0313510734051586E-3</v>
      </c>
      <c r="C137" s="25">
        <v>8.8665536133268209E-3</v>
      </c>
    </row>
    <row r="138" spans="1:3" x14ac:dyDescent="0.25">
      <c r="A138" s="19">
        <v>41261</v>
      </c>
      <c r="B138">
        <v>9.2678988491642581E-3</v>
      </c>
      <c r="C138" s="25">
        <v>8.9846715408450403E-3</v>
      </c>
    </row>
    <row r="139" spans="1:3" x14ac:dyDescent="0.25">
      <c r="A139" s="19">
        <v>41262</v>
      </c>
      <c r="B139">
        <v>9.1167676283376922E-3</v>
      </c>
      <c r="C139" s="25">
        <v>8.9176066445882801E-3</v>
      </c>
    </row>
    <row r="140" spans="1:3" x14ac:dyDescent="0.25">
      <c r="A140" s="19">
        <v>41263</v>
      </c>
      <c r="B140">
        <v>9.2402378054310102E-3</v>
      </c>
      <c r="C140" s="25">
        <v>8.9811741234264199E-3</v>
      </c>
    </row>
    <row r="141" spans="1:3" x14ac:dyDescent="0.25">
      <c r="A141" s="19">
        <v>41264</v>
      </c>
      <c r="B141">
        <v>9.3762817036640144E-3</v>
      </c>
      <c r="C141" s="25">
        <v>9.0489239651904505E-3</v>
      </c>
    </row>
    <row r="142" spans="1:3" x14ac:dyDescent="0.25">
      <c r="A142" s="19">
        <v>41265</v>
      </c>
      <c r="B142">
        <v>9.7553789323141897E-3</v>
      </c>
      <c r="C142" s="25">
        <v>9.2198078268478506E-3</v>
      </c>
    </row>
    <row r="143" spans="1:3" x14ac:dyDescent="0.25">
      <c r="A143" s="19">
        <v>41266</v>
      </c>
      <c r="B143">
        <v>9.3516807874928238E-3</v>
      </c>
      <c r="C143" s="25">
        <v>9.04690076172621E-3</v>
      </c>
    </row>
    <row r="144" spans="1:3" x14ac:dyDescent="0.25">
      <c r="A144" s="19">
        <v>41267</v>
      </c>
      <c r="B144">
        <v>9.6052784155782438E-3</v>
      </c>
      <c r="C144" s="25">
        <v>9.1649612051698404E-3</v>
      </c>
    </row>
    <row r="145" spans="1:3" x14ac:dyDescent="0.25">
      <c r="A145" s="19">
        <v>41268</v>
      </c>
      <c r="B145">
        <v>9.9121165647092554E-3</v>
      </c>
      <c r="C145" s="25">
        <v>9.2991243442536106E-3</v>
      </c>
    </row>
    <row r="146" spans="1:3" x14ac:dyDescent="0.25">
      <c r="A146" s="19">
        <v>41269</v>
      </c>
      <c r="B146">
        <v>9.5661772654972478E-3</v>
      </c>
      <c r="C146" s="25">
        <v>9.1582890720646303E-3</v>
      </c>
    </row>
    <row r="147" spans="1:3" x14ac:dyDescent="0.25">
      <c r="A147" s="19">
        <v>41270</v>
      </c>
      <c r="B147">
        <v>9.7227998748879631E-3</v>
      </c>
      <c r="C147" s="25">
        <v>9.2315098942971699E-3</v>
      </c>
    </row>
    <row r="148" spans="1:3" x14ac:dyDescent="0.25">
      <c r="A148" s="19">
        <v>41271</v>
      </c>
      <c r="B148">
        <v>9.7252831877447966E-3</v>
      </c>
      <c r="C148" s="25">
        <v>9.2381394223774692E-3</v>
      </c>
    </row>
    <row r="149" spans="1:3" x14ac:dyDescent="0.25">
      <c r="A149" s="19">
        <v>41272</v>
      </c>
      <c r="B149">
        <v>9.5535681909119426E-3</v>
      </c>
      <c r="C149" s="25">
        <v>9.1694260016138007E-3</v>
      </c>
    </row>
    <row r="150" spans="1:3" x14ac:dyDescent="0.25">
      <c r="A150" s="19">
        <v>41273</v>
      </c>
      <c r="B150">
        <v>9.1142512898572219E-3</v>
      </c>
      <c r="C150" s="25">
        <v>8.9724037623470192E-3</v>
      </c>
    </row>
    <row r="151" spans="1:3" x14ac:dyDescent="0.25">
      <c r="A151" s="19">
        <v>41274</v>
      </c>
      <c r="B151">
        <v>9.125400825371336E-3</v>
      </c>
      <c r="C151" s="25">
        <v>8.9833411816541697E-3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5"/>
  <sheetViews>
    <sheetView workbookViewId="0">
      <selection activeCell="P18" sqref="P18"/>
    </sheetView>
  </sheetViews>
  <sheetFormatPr defaultRowHeight="15" x14ac:dyDescent="0.25"/>
  <cols>
    <col min="1" max="1" width="10.42578125" bestFit="1" customWidth="1"/>
    <col min="2" max="2" width="17.7109375" style="36" bestFit="1" customWidth="1"/>
    <col min="4" max="4" width="10.42578125" style="43" bestFit="1" customWidth="1"/>
    <col min="5" max="5" width="17.7109375" style="43" bestFit="1" customWidth="1"/>
  </cols>
  <sheetData>
    <row r="1" spans="1:5" x14ac:dyDescent="0.25">
      <c r="A1" s="33" t="s">
        <v>3</v>
      </c>
      <c r="B1" s="40" t="s">
        <v>52</v>
      </c>
      <c r="D1" s="43" t="s">
        <v>3</v>
      </c>
      <c r="E1" s="44" t="s">
        <v>52</v>
      </c>
    </row>
    <row r="2" spans="1:5" x14ac:dyDescent="0.25">
      <c r="A2" s="34">
        <v>41131</v>
      </c>
      <c r="B2" s="41">
        <v>4.8079543336734644E-3</v>
      </c>
      <c r="D2" s="45">
        <v>41131</v>
      </c>
      <c r="E2" s="44">
        <v>4.8079543336734644E-3</v>
      </c>
    </row>
    <row r="3" spans="1:5" x14ac:dyDescent="0.25">
      <c r="A3" s="34">
        <v>41132</v>
      </c>
      <c r="B3" s="41">
        <v>4.8539350825942996E-3</v>
      </c>
      <c r="D3" s="45">
        <v>41132</v>
      </c>
      <c r="E3" s="44">
        <v>4.8539350825942996E-3</v>
      </c>
    </row>
    <row r="4" spans="1:5" x14ac:dyDescent="0.25">
      <c r="A4" s="34">
        <v>41133</v>
      </c>
      <c r="B4" s="41">
        <v>5.0342813976763361E-3</v>
      </c>
      <c r="D4" s="45">
        <v>41133</v>
      </c>
      <c r="E4" s="44">
        <v>5.0342813976763361E-3</v>
      </c>
    </row>
    <row r="5" spans="1:5" x14ac:dyDescent="0.25">
      <c r="A5" s="34">
        <v>41134</v>
      </c>
      <c r="B5" s="41">
        <v>5.2099673243071309E-3</v>
      </c>
      <c r="D5" s="45">
        <v>41134</v>
      </c>
      <c r="E5" s="44">
        <v>5.2099673243071309E-3</v>
      </c>
    </row>
    <row r="6" spans="1:5" x14ac:dyDescent="0.25">
      <c r="A6" s="34">
        <v>41135</v>
      </c>
      <c r="B6" s="41">
        <v>5.2477730655750739E-3</v>
      </c>
      <c r="D6" s="45">
        <v>41135</v>
      </c>
      <c r="E6" s="44">
        <v>5.2477730655750739E-3</v>
      </c>
    </row>
    <row r="7" spans="1:5" x14ac:dyDescent="0.25">
      <c r="A7" s="34">
        <v>41136</v>
      </c>
      <c r="B7" s="41">
        <v>5.5537880288822512E-3</v>
      </c>
      <c r="D7" s="45">
        <v>41136</v>
      </c>
      <c r="E7" s="44">
        <v>5.5537880288822512E-3</v>
      </c>
    </row>
    <row r="8" spans="1:5" x14ac:dyDescent="0.25">
      <c r="A8" s="34">
        <v>41137</v>
      </c>
      <c r="B8" s="41">
        <v>6.0243463552606159E-3</v>
      </c>
      <c r="D8" s="45">
        <v>41137</v>
      </c>
      <c r="E8" s="44">
        <v>6.0243463552606159E-3</v>
      </c>
    </row>
    <row r="9" spans="1:5" x14ac:dyDescent="0.25">
      <c r="A9" s="34">
        <v>41138</v>
      </c>
      <c r="B9" s="41">
        <v>5.9743370137572312E-3</v>
      </c>
      <c r="D9" s="45">
        <v>41138</v>
      </c>
      <c r="E9" s="44">
        <v>5.9743370137572312E-3</v>
      </c>
    </row>
    <row r="10" spans="1:5" x14ac:dyDescent="0.25">
      <c r="A10" s="34">
        <v>41139</v>
      </c>
      <c r="B10" s="41">
        <v>5.8055416048672873E-3</v>
      </c>
      <c r="D10" s="45">
        <v>41139</v>
      </c>
      <c r="E10" s="44">
        <v>5.8055416048672873E-3</v>
      </c>
    </row>
    <row r="11" spans="1:5" x14ac:dyDescent="0.25">
      <c r="A11" s="34">
        <v>41140</v>
      </c>
      <c r="B11" s="41">
        <v>5.4905838408881216E-3</v>
      </c>
      <c r="D11" s="45">
        <v>41140</v>
      </c>
      <c r="E11" s="44">
        <v>5.4905838408881216E-3</v>
      </c>
    </row>
    <row r="12" spans="1:5" x14ac:dyDescent="0.25">
      <c r="A12" s="34">
        <v>41141</v>
      </c>
      <c r="B12" s="41">
        <v>5.6435573255171605E-3</v>
      </c>
      <c r="D12" s="45">
        <v>41141</v>
      </c>
      <c r="E12" s="44">
        <v>5.6435573255171605E-3</v>
      </c>
    </row>
    <row r="13" spans="1:5" x14ac:dyDescent="0.25">
      <c r="A13" s="34">
        <v>41142</v>
      </c>
      <c r="B13" s="41">
        <v>5.7063200720453939E-3</v>
      </c>
      <c r="D13" s="45">
        <v>41142</v>
      </c>
      <c r="E13" s="44">
        <v>5.7063200720453939E-3</v>
      </c>
    </row>
    <row r="14" spans="1:5" x14ac:dyDescent="0.25">
      <c r="A14" s="34">
        <v>41143</v>
      </c>
      <c r="B14" s="41">
        <v>6.0058167070873554E-3</v>
      </c>
      <c r="D14" s="45">
        <v>41143</v>
      </c>
      <c r="E14" s="44">
        <v>6.0058167070873554E-3</v>
      </c>
    </row>
    <row r="15" spans="1:5" x14ac:dyDescent="0.25">
      <c r="A15" s="34">
        <v>41144</v>
      </c>
      <c r="B15" s="41">
        <v>6.2154452835356463E-3</v>
      </c>
      <c r="D15" s="45">
        <v>41144</v>
      </c>
      <c r="E15" s="44">
        <v>6.2154452835356463E-3</v>
      </c>
    </row>
    <row r="16" spans="1:5" x14ac:dyDescent="0.25">
      <c r="A16" s="34">
        <v>41145</v>
      </c>
      <c r="B16" s="41">
        <v>6.3220897644590606E-3</v>
      </c>
      <c r="D16" s="45">
        <v>41145</v>
      </c>
      <c r="E16" s="44">
        <v>6.3220897644590606E-3</v>
      </c>
    </row>
    <row r="17" spans="1:5" x14ac:dyDescent="0.25">
      <c r="A17" s="34">
        <v>41146</v>
      </c>
      <c r="B17" s="41">
        <v>6.4781106266346648E-3</v>
      </c>
      <c r="D17" s="45">
        <v>41146</v>
      </c>
      <c r="E17" s="44">
        <v>6.4781106266346648E-3</v>
      </c>
    </row>
    <row r="18" spans="1:5" x14ac:dyDescent="0.25">
      <c r="A18" s="34">
        <v>41147</v>
      </c>
      <c r="B18" s="41">
        <v>6.2317842342186416E-3</v>
      </c>
      <c r="D18" s="45">
        <v>41147</v>
      </c>
      <c r="E18" s="44">
        <v>6.2317842342186416E-3</v>
      </c>
    </row>
    <row r="19" spans="1:5" x14ac:dyDescent="0.25">
      <c r="A19" s="34">
        <v>41148</v>
      </c>
      <c r="B19" s="41">
        <v>6.235903007791456E-3</v>
      </c>
      <c r="D19" s="45">
        <v>41148</v>
      </c>
      <c r="E19" s="44">
        <v>6.235903007791456E-3</v>
      </c>
    </row>
    <row r="20" spans="1:5" x14ac:dyDescent="0.25">
      <c r="A20" s="34">
        <v>41149</v>
      </c>
      <c r="B20" s="41">
        <v>6.3465737694208242E-3</v>
      </c>
      <c r="D20" s="45">
        <v>41149</v>
      </c>
      <c r="E20" s="44">
        <v>6.3465737694208242E-3</v>
      </c>
    </row>
    <row r="21" spans="1:5" x14ac:dyDescent="0.25">
      <c r="A21" s="34">
        <v>41150</v>
      </c>
      <c r="B21" s="41">
        <v>6.7444805686459729E-3</v>
      </c>
      <c r="D21" s="45">
        <v>41150</v>
      </c>
      <c r="E21" s="44">
        <v>6.7444805686459729E-3</v>
      </c>
    </row>
    <row r="22" spans="1:5" x14ac:dyDescent="0.25">
      <c r="A22" s="34">
        <v>41151</v>
      </c>
      <c r="B22" s="41">
        <v>6.9192937622965548E-3</v>
      </c>
      <c r="D22" s="45">
        <v>41151</v>
      </c>
      <c r="E22" s="44">
        <v>6.9192937622965548E-3</v>
      </c>
    </row>
    <row r="23" spans="1:5" x14ac:dyDescent="0.25">
      <c r="A23" s="34">
        <v>41152</v>
      </c>
      <c r="B23" s="41">
        <v>6.8681204319815904E-3</v>
      </c>
      <c r="D23" s="45">
        <v>41152</v>
      </c>
      <c r="E23" s="44">
        <v>6.8681204319815904E-3</v>
      </c>
    </row>
    <row r="24" spans="1:5" x14ac:dyDescent="0.25">
      <c r="A24" s="34">
        <v>41153</v>
      </c>
      <c r="B24" s="41">
        <v>6.9764958069265196E-3</v>
      </c>
      <c r="D24" s="45">
        <v>41153</v>
      </c>
      <c r="E24" s="44">
        <v>6.9764958069265196E-3</v>
      </c>
    </row>
    <row r="25" spans="1:5" x14ac:dyDescent="0.25">
      <c r="A25" s="34">
        <v>41154</v>
      </c>
      <c r="B25" s="41">
        <v>6.9981997530770253E-3</v>
      </c>
      <c r="D25" s="45">
        <v>41154</v>
      </c>
      <c r="E25" s="44">
        <v>6.9981997530770253E-3</v>
      </c>
    </row>
    <row r="26" spans="1:5" x14ac:dyDescent="0.25">
      <c r="A26" s="34">
        <v>41155</v>
      </c>
      <c r="B26" s="41">
        <v>6.5359803777129497E-3</v>
      </c>
      <c r="D26" s="45">
        <v>41155</v>
      </c>
      <c r="E26" s="44">
        <v>6.5359803777129497E-3</v>
      </c>
    </row>
    <row r="27" spans="1:5" x14ac:dyDescent="0.25">
      <c r="A27" s="34">
        <v>41156</v>
      </c>
      <c r="B27" s="41">
        <v>6.4772260206472721E-3</v>
      </c>
      <c r="D27" s="45">
        <v>41156</v>
      </c>
      <c r="E27" s="44">
        <v>6.4772260206472721E-3</v>
      </c>
    </row>
    <row r="28" spans="1:5" x14ac:dyDescent="0.25">
      <c r="A28" s="34">
        <v>41157</v>
      </c>
      <c r="B28" s="41">
        <v>6.5240893202725588E-3</v>
      </c>
      <c r="D28" s="45">
        <v>41157</v>
      </c>
      <c r="E28" s="44">
        <v>6.5240893202725588E-3</v>
      </c>
    </row>
    <row r="29" spans="1:5" x14ac:dyDescent="0.25">
      <c r="A29" s="34">
        <v>41158</v>
      </c>
      <c r="B29" s="41">
        <v>6.9982845351364417E-3</v>
      </c>
      <c r="D29" s="45">
        <v>41158</v>
      </c>
      <c r="E29" s="44">
        <v>6.9982845351364417E-3</v>
      </c>
    </row>
    <row r="30" spans="1:5" x14ac:dyDescent="0.25">
      <c r="A30" s="34">
        <v>41159</v>
      </c>
      <c r="B30" s="41">
        <v>7.1858434809777367E-3</v>
      </c>
      <c r="D30" s="45">
        <v>41159</v>
      </c>
      <c r="E30" s="44">
        <v>7.1858434809777367E-3</v>
      </c>
    </row>
    <row r="31" spans="1:5" x14ac:dyDescent="0.25">
      <c r="A31" s="34">
        <v>41160</v>
      </c>
      <c r="B31" s="41">
        <v>7.4047402030286641E-3</v>
      </c>
      <c r="D31" s="45">
        <v>41160</v>
      </c>
      <c r="E31" s="44">
        <v>7.4047402030286641E-3</v>
      </c>
    </row>
    <row r="32" spans="1:5" x14ac:dyDescent="0.25">
      <c r="A32" s="34">
        <v>41161</v>
      </c>
      <c r="B32" s="41">
        <v>7.2300445385640229E-3</v>
      </c>
      <c r="D32" s="45">
        <v>41161</v>
      </c>
      <c r="E32" s="44">
        <v>7.2300445385640229E-3</v>
      </c>
    </row>
    <row r="33" spans="1:5" x14ac:dyDescent="0.25">
      <c r="A33" s="34">
        <v>41162</v>
      </c>
      <c r="B33" s="41">
        <v>7.0486742341210962E-3</v>
      </c>
      <c r="D33" s="45">
        <v>41162</v>
      </c>
      <c r="E33" s="44">
        <v>7.0486742341210962E-3</v>
      </c>
    </row>
    <row r="34" spans="1:5" x14ac:dyDescent="0.25">
      <c r="A34" s="34">
        <v>41163</v>
      </c>
      <c r="B34" s="41">
        <v>7.2802291545777846E-3</v>
      </c>
      <c r="D34" s="45">
        <v>41163</v>
      </c>
      <c r="E34" s="44">
        <v>7.2802291545777846E-3</v>
      </c>
    </row>
    <row r="35" spans="1:5" x14ac:dyDescent="0.25">
      <c r="A35" s="34">
        <v>41164</v>
      </c>
      <c r="B35" s="41">
        <v>7.4010961451723336E-3</v>
      </c>
      <c r="D35" s="45">
        <v>41164</v>
      </c>
      <c r="E35" s="44">
        <v>7.4010961451723336E-3</v>
      </c>
    </row>
    <row r="36" spans="1:5" x14ac:dyDescent="0.25">
      <c r="A36" s="34">
        <v>41165</v>
      </c>
      <c r="B36" s="41">
        <v>7.4901408176187012E-3</v>
      </c>
      <c r="D36" s="45">
        <v>41165</v>
      </c>
      <c r="E36" s="44">
        <v>7.4901408176187012E-3</v>
      </c>
    </row>
    <row r="37" spans="1:5" x14ac:dyDescent="0.25">
      <c r="A37" s="34">
        <v>41166</v>
      </c>
      <c r="B37" s="41">
        <v>7.1251976871405326E-3</v>
      </c>
      <c r="D37" s="45">
        <v>41166</v>
      </c>
      <c r="E37" s="44">
        <v>7.1251976871405326E-3</v>
      </c>
    </row>
    <row r="38" spans="1:5" x14ac:dyDescent="0.25">
      <c r="A38" s="34">
        <v>41167</v>
      </c>
      <c r="B38" s="41">
        <v>7.2717084201544321E-3</v>
      </c>
      <c r="D38" s="45">
        <v>41167</v>
      </c>
      <c r="E38" s="44">
        <v>7.2717084201544321E-3</v>
      </c>
    </row>
    <row r="39" spans="1:5" x14ac:dyDescent="0.25">
      <c r="A39" s="34">
        <v>41168</v>
      </c>
      <c r="B39" s="41">
        <v>6.7192078896434531E-3</v>
      </c>
      <c r="D39" s="45">
        <v>41168</v>
      </c>
      <c r="E39" s="44">
        <v>6.7192078896434531E-3</v>
      </c>
    </row>
    <row r="40" spans="1:5" x14ac:dyDescent="0.25">
      <c r="A40" s="34">
        <v>41169</v>
      </c>
      <c r="B40" s="41">
        <v>6.658495120141549E-3</v>
      </c>
      <c r="D40" s="45">
        <v>41169</v>
      </c>
      <c r="E40" s="44">
        <v>6.658495120141549E-3</v>
      </c>
    </row>
    <row r="41" spans="1:5" x14ac:dyDescent="0.25">
      <c r="A41" s="34">
        <v>41170</v>
      </c>
      <c r="B41" s="41">
        <v>6.8799600633325407E-3</v>
      </c>
      <c r="D41" s="45">
        <v>41170</v>
      </c>
      <c r="E41" s="44">
        <v>6.8799600633325407E-3</v>
      </c>
    </row>
    <row r="42" spans="1:5" x14ac:dyDescent="0.25">
      <c r="A42" s="34">
        <v>41171</v>
      </c>
      <c r="B42" s="41">
        <v>6.7576483508071088E-3</v>
      </c>
      <c r="D42" s="45">
        <v>41171</v>
      </c>
      <c r="E42" s="44">
        <v>6.7576483508071088E-3</v>
      </c>
    </row>
    <row r="43" spans="1:5" x14ac:dyDescent="0.25">
      <c r="A43" s="34">
        <v>41172</v>
      </c>
      <c r="B43" s="41">
        <v>7.2581326245364829E-3</v>
      </c>
      <c r="D43" s="45">
        <v>41172</v>
      </c>
      <c r="E43" s="44">
        <v>7.2581326245364829E-3</v>
      </c>
    </row>
    <row r="44" spans="1:5" x14ac:dyDescent="0.25">
      <c r="A44" s="34">
        <v>41173</v>
      </c>
      <c r="B44" s="41">
        <v>7.2130194748728262E-3</v>
      </c>
      <c r="D44" s="45">
        <v>41173</v>
      </c>
      <c r="E44" s="44">
        <v>7.2130194748728262E-3</v>
      </c>
    </row>
    <row r="45" spans="1:5" x14ac:dyDescent="0.25">
      <c r="A45" s="34">
        <v>41174</v>
      </c>
      <c r="B45" s="41">
        <v>7.1000201733178187E-3</v>
      </c>
      <c r="D45" s="45">
        <v>41174</v>
      </c>
      <c r="E45" s="44">
        <v>7.1000201733178187E-3</v>
      </c>
    </row>
    <row r="46" spans="1:5" x14ac:dyDescent="0.25">
      <c r="A46" s="34">
        <v>41175</v>
      </c>
      <c r="B46" s="41">
        <v>7.0694527795165012E-3</v>
      </c>
      <c r="D46" s="45">
        <v>41175</v>
      </c>
      <c r="E46" s="44">
        <v>7.0694527795165012E-3</v>
      </c>
    </row>
    <row r="47" spans="1:5" x14ac:dyDescent="0.25">
      <c r="A47" s="34">
        <v>41176</v>
      </c>
      <c r="B47" s="41">
        <v>7.2254852609032454E-3</v>
      </c>
      <c r="D47" s="45">
        <v>41176</v>
      </c>
      <c r="E47" s="44">
        <v>7.2254852609032454E-3</v>
      </c>
    </row>
    <row r="48" spans="1:5" x14ac:dyDescent="0.25">
      <c r="A48" s="34">
        <v>41177</v>
      </c>
      <c r="B48" s="41">
        <v>7.489880890848722E-3</v>
      </c>
      <c r="D48" s="45">
        <v>41177</v>
      </c>
      <c r="E48" s="44">
        <v>7.489880890848722E-3</v>
      </c>
    </row>
    <row r="49" spans="1:5" x14ac:dyDescent="0.25">
      <c r="A49" s="34">
        <v>41178</v>
      </c>
      <c r="B49" s="41">
        <v>7.3445267562111515E-3</v>
      </c>
      <c r="D49" s="45">
        <v>41178</v>
      </c>
      <c r="E49" s="44">
        <v>7.3445267562111515E-3</v>
      </c>
    </row>
    <row r="50" spans="1:5" x14ac:dyDescent="0.25">
      <c r="A50" s="34">
        <v>41179</v>
      </c>
      <c r="B50" s="41">
        <v>7.3074848362111406E-3</v>
      </c>
      <c r="D50" s="45">
        <v>41179</v>
      </c>
      <c r="E50" s="44">
        <v>7.3074848362111406E-3</v>
      </c>
    </row>
    <row r="51" spans="1:5" x14ac:dyDescent="0.25">
      <c r="A51" s="34">
        <v>41180</v>
      </c>
      <c r="B51" s="41">
        <v>8.0422571659028944E-3</v>
      </c>
      <c r="D51" s="45">
        <v>41180</v>
      </c>
      <c r="E51" s="44">
        <v>8.0422571659028944E-3</v>
      </c>
    </row>
    <row r="52" spans="1:5" x14ac:dyDescent="0.25">
      <c r="A52" s="34">
        <v>41181</v>
      </c>
      <c r="B52" s="41">
        <v>7.8585820686792474E-3</v>
      </c>
      <c r="D52" s="45">
        <v>41181</v>
      </c>
      <c r="E52" s="44">
        <v>7.8585820686792474E-3</v>
      </c>
    </row>
    <row r="53" spans="1:5" x14ac:dyDescent="0.25">
      <c r="A53" s="34">
        <v>41182</v>
      </c>
      <c r="B53" s="41">
        <v>7.6868803646215232E-3</v>
      </c>
      <c r="D53" s="45">
        <v>41182</v>
      </c>
      <c r="E53" s="44">
        <v>7.6868803646215232E-3</v>
      </c>
    </row>
    <row r="54" spans="1:5" x14ac:dyDescent="0.25">
      <c r="A54" s="34">
        <v>41183</v>
      </c>
      <c r="B54" s="41">
        <v>7.20769510597265E-3</v>
      </c>
      <c r="D54" s="45">
        <v>41183</v>
      </c>
      <c r="E54" s="44">
        <v>7.20769510597265E-3</v>
      </c>
    </row>
    <row r="55" spans="1:5" x14ac:dyDescent="0.25">
      <c r="A55" s="34">
        <v>41184</v>
      </c>
      <c r="B55" s="41">
        <v>7.3443321352829691E-3</v>
      </c>
      <c r="D55" s="45">
        <v>41184</v>
      </c>
      <c r="E55" s="44">
        <v>7.3443321352829691E-3</v>
      </c>
    </row>
    <row r="56" spans="1:5" x14ac:dyDescent="0.25">
      <c r="A56" s="34">
        <v>41185</v>
      </c>
      <c r="B56" s="41">
        <v>7.4410715800035847E-3</v>
      </c>
      <c r="D56" s="45">
        <v>41185</v>
      </c>
      <c r="E56" s="44">
        <v>7.4410715800035847E-3</v>
      </c>
    </row>
    <row r="57" spans="1:5" x14ac:dyDescent="0.25">
      <c r="A57" s="34">
        <v>41186</v>
      </c>
      <c r="B57" s="41">
        <v>7.6067870452122188E-3</v>
      </c>
      <c r="D57" s="45">
        <v>41186</v>
      </c>
      <c r="E57" s="44">
        <v>7.6067870452122188E-3</v>
      </c>
    </row>
    <row r="58" spans="1:5" x14ac:dyDescent="0.25">
      <c r="A58" s="34">
        <v>41187</v>
      </c>
      <c r="B58" s="41">
        <v>8.1068340923469446E-3</v>
      </c>
      <c r="D58" s="45">
        <v>41187</v>
      </c>
      <c r="E58" s="44">
        <v>8.1068340923469446E-3</v>
      </c>
    </row>
    <row r="59" spans="1:5" x14ac:dyDescent="0.25">
      <c r="A59" s="34">
        <v>41188</v>
      </c>
      <c r="B59" s="41">
        <v>7.6806712203819679E-3</v>
      </c>
      <c r="D59" s="45">
        <v>41188</v>
      </c>
      <c r="E59" s="44">
        <v>7.6806712203819679E-3</v>
      </c>
    </row>
    <row r="60" spans="1:5" x14ac:dyDescent="0.25">
      <c r="A60" s="34">
        <v>41189</v>
      </c>
      <c r="B60" s="41">
        <v>7.6419246873156823E-3</v>
      </c>
      <c r="D60" s="45">
        <v>41189</v>
      </c>
      <c r="E60" s="44">
        <v>7.6419246873156823E-3</v>
      </c>
    </row>
    <row r="61" spans="1:5" x14ac:dyDescent="0.25">
      <c r="A61" s="34">
        <v>41190</v>
      </c>
      <c r="B61" s="41">
        <v>8.0046059742918969E-3</v>
      </c>
      <c r="D61" s="45">
        <v>41190</v>
      </c>
      <c r="E61" s="44">
        <v>8.0046059742918969E-3</v>
      </c>
    </row>
    <row r="62" spans="1:5" x14ac:dyDescent="0.25">
      <c r="A62" s="34">
        <v>41191</v>
      </c>
      <c r="B62" s="41">
        <v>8.1285386392950902E-3</v>
      </c>
      <c r="D62" s="45">
        <v>41191</v>
      </c>
      <c r="E62" s="44">
        <v>8.1285386392950902E-3</v>
      </c>
    </row>
    <row r="63" spans="1:5" x14ac:dyDescent="0.25">
      <c r="A63" s="34">
        <v>41192</v>
      </c>
      <c r="B63" s="41">
        <v>7.1841896545288024E-3</v>
      </c>
      <c r="D63" s="45">
        <v>41192</v>
      </c>
      <c r="E63" s="44">
        <v>7.1841896545288024E-3</v>
      </c>
    </row>
    <row r="64" spans="1:5" x14ac:dyDescent="0.25">
      <c r="A64" s="34">
        <v>41193</v>
      </c>
      <c r="B64" s="41">
        <v>7.5041849122580648E-3</v>
      </c>
      <c r="D64" s="45">
        <v>41193</v>
      </c>
      <c r="E64" s="44">
        <v>7.5041849122580648E-3</v>
      </c>
    </row>
    <row r="65" spans="1:5" x14ac:dyDescent="0.25">
      <c r="A65" s="34">
        <v>41194</v>
      </c>
      <c r="B65" s="41">
        <v>7.5622996112299197E-3</v>
      </c>
      <c r="D65" s="45">
        <v>41194</v>
      </c>
      <c r="E65" s="44">
        <v>7.5622996112299197E-3</v>
      </c>
    </row>
    <row r="66" spans="1:5" x14ac:dyDescent="0.25">
      <c r="A66" s="34">
        <v>41195</v>
      </c>
      <c r="B66" s="41">
        <v>7.5517916072196803E-3</v>
      </c>
      <c r="D66" s="45">
        <v>41195</v>
      </c>
      <c r="E66" s="44">
        <v>7.5517916072196803E-3</v>
      </c>
    </row>
    <row r="67" spans="1:5" x14ac:dyDescent="0.25">
      <c r="A67" s="34">
        <v>41196</v>
      </c>
      <c r="B67" s="41">
        <v>7.6792299271280203E-3</v>
      </c>
      <c r="D67" s="45">
        <v>41196</v>
      </c>
      <c r="E67" s="44">
        <v>7.6792299271280203E-3</v>
      </c>
    </row>
    <row r="68" spans="1:5" x14ac:dyDescent="0.25">
      <c r="A68" s="34">
        <v>41197</v>
      </c>
      <c r="B68" s="41">
        <v>8.5855816312829132E-3</v>
      </c>
      <c r="D68" s="45">
        <v>41197</v>
      </c>
      <c r="E68" s="44">
        <v>8.5855816312829132E-3</v>
      </c>
    </row>
    <row r="69" spans="1:5" x14ac:dyDescent="0.25">
      <c r="A69" s="34">
        <v>41198</v>
      </c>
      <c r="B69" s="41">
        <v>8.5377553659630248E-3</v>
      </c>
      <c r="D69" s="45">
        <v>41198</v>
      </c>
      <c r="E69" s="44">
        <v>8.5377553659630248E-3</v>
      </c>
    </row>
    <row r="70" spans="1:5" x14ac:dyDescent="0.25">
      <c r="A70" s="34">
        <v>41199</v>
      </c>
      <c r="B70" s="41">
        <v>8.4146977076298667E-3</v>
      </c>
      <c r="D70" s="45">
        <v>41199</v>
      </c>
      <c r="E70" s="44">
        <v>8.4146977076298667E-3</v>
      </c>
    </row>
    <row r="71" spans="1:5" x14ac:dyDescent="0.25">
      <c r="A71" s="34">
        <v>41200</v>
      </c>
      <c r="B71" s="41">
        <v>8.2400975874074855E-3</v>
      </c>
      <c r="D71" s="45">
        <v>41200</v>
      </c>
      <c r="E71" s="44">
        <v>8.2400975874074855E-3</v>
      </c>
    </row>
    <row r="72" spans="1:5" x14ac:dyDescent="0.25">
      <c r="A72" s="34">
        <v>41201</v>
      </c>
      <c r="B72" s="41">
        <v>7.9120690940073669E-3</v>
      </c>
      <c r="D72" s="45">
        <v>41201</v>
      </c>
      <c r="E72" s="44">
        <v>7.9120690940073669E-3</v>
      </c>
    </row>
    <row r="73" spans="1:5" x14ac:dyDescent="0.25">
      <c r="A73" s="34">
        <v>41202</v>
      </c>
      <c r="B73" s="41">
        <v>8.0266505033682583E-3</v>
      </c>
      <c r="D73" s="45">
        <v>41202</v>
      </c>
      <c r="E73" s="44">
        <v>8.0266505033682583E-3</v>
      </c>
    </row>
    <row r="74" spans="1:5" x14ac:dyDescent="0.25">
      <c r="A74" s="34">
        <v>41203</v>
      </c>
      <c r="B74" s="41">
        <v>8.0260699397744998E-3</v>
      </c>
      <c r="D74" s="45">
        <v>41203</v>
      </c>
      <c r="E74" s="44">
        <v>8.0260699397744998E-3</v>
      </c>
    </row>
    <row r="75" spans="1:5" x14ac:dyDescent="0.25">
      <c r="A75" s="34">
        <v>41204</v>
      </c>
      <c r="B75" s="41">
        <v>8.0334717429759971E-3</v>
      </c>
      <c r="D75" s="45">
        <v>41204</v>
      </c>
      <c r="E75" s="44">
        <v>8.0334717429759971E-3</v>
      </c>
    </row>
    <row r="76" spans="1:5" x14ac:dyDescent="0.25">
      <c r="A76" s="34">
        <v>41205</v>
      </c>
      <c r="B76" s="41">
        <v>8.1633833684321665E-3</v>
      </c>
      <c r="D76" s="45">
        <v>41205</v>
      </c>
      <c r="E76" s="44">
        <v>8.1633833684321665E-3</v>
      </c>
    </row>
    <row r="77" spans="1:5" x14ac:dyDescent="0.25">
      <c r="A77" s="34">
        <v>41206</v>
      </c>
      <c r="B77" s="41">
        <v>8.1419975226621217E-3</v>
      </c>
      <c r="D77" s="45">
        <v>41206</v>
      </c>
      <c r="E77" s="44">
        <v>8.1419975226621217E-3</v>
      </c>
    </row>
    <row r="78" spans="1:5" x14ac:dyDescent="0.25">
      <c r="A78" s="34">
        <v>41207</v>
      </c>
      <c r="B78" s="41">
        <v>7.6252088355339351E-3</v>
      </c>
      <c r="D78" s="45">
        <v>41207</v>
      </c>
      <c r="E78" s="44">
        <v>7.6252088355339351E-3</v>
      </c>
    </row>
    <row r="79" spans="1:5" x14ac:dyDescent="0.25">
      <c r="A79" s="34">
        <v>41208</v>
      </c>
      <c r="B79" s="41">
        <v>7.2797930596578608E-3</v>
      </c>
      <c r="D79" s="45">
        <v>41208</v>
      </c>
      <c r="E79" s="44">
        <v>7.2797930596578608E-3</v>
      </c>
    </row>
    <row r="80" spans="1:5" x14ac:dyDescent="0.25">
      <c r="A80" s="34">
        <v>41209</v>
      </c>
      <c r="B80" s="41">
        <v>7.2049317354142732E-3</v>
      </c>
      <c r="D80" s="45">
        <v>41209</v>
      </c>
      <c r="E80" s="44">
        <v>7.2049317354142732E-3</v>
      </c>
    </row>
    <row r="81" spans="1:5" x14ac:dyDescent="0.25">
      <c r="A81" s="34">
        <v>41210</v>
      </c>
      <c r="B81" s="41">
        <v>7.07102234707705E-3</v>
      </c>
      <c r="D81" s="45">
        <v>41210</v>
      </c>
      <c r="E81" s="44">
        <v>7.07102234707705E-3</v>
      </c>
    </row>
    <row r="82" spans="1:5" x14ac:dyDescent="0.25">
      <c r="A82" s="34">
        <v>41211</v>
      </c>
      <c r="B82" s="41">
        <v>7.0912766781242578E-3</v>
      </c>
      <c r="D82" s="45">
        <v>41211</v>
      </c>
      <c r="E82" s="44">
        <v>7.0912766781242578E-3</v>
      </c>
    </row>
    <row r="83" spans="1:5" x14ac:dyDescent="0.25">
      <c r="A83" s="34">
        <v>41212</v>
      </c>
      <c r="B83" s="41">
        <v>7.0462916500377186E-3</v>
      </c>
      <c r="D83" s="45">
        <v>41212</v>
      </c>
      <c r="E83" s="44">
        <v>7.0462916500377186E-3</v>
      </c>
    </row>
    <row r="84" spans="1:5" x14ac:dyDescent="0.25">
      <c r="A84" s="34">
        <v>41213</v>
      </c>
      <c r="B84" s="41">
        <v>7.0950383175096597E-3</v>
      </c>
      <c r="D84" s="45">
        <v>41213</v>
      </c>
      <c r="E84" s="44">
        <v>7.0950383175096597E-3</v>
      </c>
    </row>
    <row r="85" spans="1:5" x14ac:dyDescent="0.25">
      <c r="A85" s="34">
        <v>41214</v>
      </c>
      <c r="B85" s="41">
        <v>7.457390218736505E-3</v>
      </c>
      <c r="D85" s="45">
        <v>41214</v>
      </c>
      <c r="E85" s="44">
        <v>7.457390218736505E-3</v>
      </c>
    </row>
    <row r="86" spans="1:5" x14ac:dyDescent="0.25">
      <c r="A86" s="34">
        <v>41215</v>
      </c>
      <c r="B86" s="41">
        <v>7.9165529493013618E-3</v>
      </c>
      <c r="D86" s="45">
        <v>41215</v>
      </c>
      <c r="E86" s="44">
        <v>7.9165529493013618E-3</v>
      </c>
    </row>
    <row r="87" spans="1:5" x14ac:dyDescent="0.25">
      <c r="A87" s="34">
        <v>41216</v>
      </c>
      <c r="B87" s="41">
        <v>8.1010749915856953E-3</v>
      </c>
      <c r="D87" s="45">
        <v>41216</v>
      </c>
      <c r="E87" s="44">
        <v>8.1010749915856953E-3</v>
      </c>
    </row>
    <row r="88" spans="1:5" x14ac:dyDescent="0.25">
      <c r="A88" s="34">
        <v>41217</v>
      </c>
      <c r="B88" s="41">
        <v>7.9001924744568873E-3</v>
      </c>
      <c r="D88" s="45">
        <v>41217</v>
      </c>
      <c r="E88" s="44">
        <v>7.9001924744568873E-3</v>
      </c>
    </row>
    <row r="89" spans="1:5" x14ac:dyDescent="0.25">
      <c r="A89" s="34">
        <v>41218</v>
      </c>
      <c r="B89" s="41">
        <v>7.9048176960268748E-3</v>
      </c>
      <c r="D89" s="45">
        <v>41218</v>
      </c>
      <c r="E89" s="44">
        <v>7.9048176960268748E-3</v>
      </c>
    </row>
    <row r="90" spans="1:5" x14ac:dyDescent="0.25">
      <c r="A90" s="34">
        <v>41219</v>
      </c>
      <c r="B90" s="41">
        <v>8.8923435161094282E-3</v>
      </c>
      <c r="D90" s="45">
        <v>41219</v>
      </c>
      <c r="E90" s="44">
        <v>8.8923435161094282E-3</v>
      </c>
    </row>
    <row r="91" spans="1:5" x14ac:dyDescent="0.25">
      <c r="A91" s="34">
        <v>41220</v>
      </c>
      <c r="B91" s="41">
        <v>8.2816018579970237E-3</v>
      </c>
      <c r="D91" s="45">
        <v>41220</v>
      </c>
      <c r="E91" s="44">
        <v>8.2816018579970237E-3</v>
      </c>
    </row>
    <row r="92" spans="1:5" x14ac:dyDescent="0.25">
      <c r="A92" s="34">
        <v>41221</v>
      </c>
      <c r="B92" s="41">
        <v>7.8340089757710542E-3</v>
      </c>
      <c r="D92" s="45">
        <v>41221</v>
      </c>
      <c r="E92" s="44">
        <v>7.8340089757710542E-3</v>
      </c>
    </row>
    <row r="93" spans="1:5" x14ac:dyDescent="0.25">
      <c r="A93" s="34">
        <v>41222</v>
      </c>
      <c r="B93" s="41">
        <v>7.9144801440811669E-3</v>
      </c>
      <c r="D93" s="45">
        <v>41222</v>
      </c>
      <c r="E93" s="44">
        <v>7.9144801440811669E-3</v>
      </c>
    </row>
    <row r="94" spans="1:5" x14ac:dyDescent="0.25">
      <c r="A94" s="34">
        <v>41223</v>
      </c>
      <c r="B94" s="41">
        <v>8.0362069682832771E-3</v>
      </c>
      <c r="D94" s="45">
        <v>41223</v>
      </c>
      <c r="E94" s="44">
        <v>8.0362069682832771E-3</v>
      </c>
    </row>
    <row r="95" spans="1:5" x14ac:dyDescent="0.25">
      <c r="A95" s="34">
        <v>41224</v>
      </c>
      <c r="B95" s="41">
        <v>7.7708480682718946E-3</v>
      </c>
      <c r="D95" s="45">
        <v>41224</v>
      </c>
      <c r="E95" s="44">
        <v>7.7708480682718946E-3</v>
      </c>
    </row>
    <row r="96" spans="1:5" x14ac:dyDescent="0.25">
      <c r="A96" s="34">
        <v>41225</v>
      </c>
      <c r="B96" s="41">
        <v>8.4979362371652694E-3</v>
      </c>
      <c r="D96" s="45">
        <v>41225</v>
      </c>
      <c r="E96" s="44">
        <v>8.4979362371652694E-3</v>
      </c>
    </row>
    <row r="97" spans="1:5" x14ac:dyDescent="0.25">
      <c r="A97" s="34">
        <v>41226</v>
      </c>
      <c r="B97" s="41">
        <v>8.0947072509314124E-3</v>
      </c>
      <c r="D97" s="45">
        <v>41226</v>
      </c>
      <c r="E97" s="44">
        <v>8.0947072509314124E-3</v>
      </c>
    </row>
    <row r="98" spans="1:5" x14ac:dyDescent="0.25">
      <c r="A98" s="34">
        <v>41227</v>
      </c>
      <c r="B98" s="41">
        <v>9.1883745409990832E-3</v>
      </c>
      <c r="D98" s="45">
        <v>41227</v>
      </c>
      <c r="E98" s="44">
        <v>9.1883745409990832E-3</v>
      </c>
    </row>
    <row r="99" spans="1:5" x14ac:dyDescent="0.25">
      <c r="A99" s="34">
        <v>41228</v>
      </c>
      <c r="B99" s="41">
        <v>8.5512358447843283E-3</v>
      </c>
      <c r="D99" s="45">
        <v>41228</v>
      </c>
      <c r="E99" s="44">
        <v>8.5512358447843283E-3</v>
      </c>
    </row>
    <row r="100" spans="1:5" x14ac:dyDescent="0.25">
      <c r="A100" s="34">
        <v>41229</v>
      </c>
      <c r="B100" s="41">
        <v>7.6901539230061679E-3</v>
      </c>
      <c r="D100" s="45">
        <v>41229</v>
      </c>
      <c r="E100" s="44">
        <v>7.6901539230061679E-3</v>
      </c>
    </row>
    <row r="101" spans="1:5" x14ac:dyDescent="0.25">
      <c r="A101" s="34">
        <v>41230</v>
      </c>
      <c r="B101" s="41">
        <v>8.077261267137377E-3</v>
      </c>
      <c r="D101" s="45">
        <v>41230</v>
      </c>
      <c r="E101" s="44">
        <v>8.077261267137377E-3</v>
      </c>
    </row>
    <row r="102" spans="1:5" x14ac:dyDescent="0.25">
      <c r="A102" s="34">
        <v>41231</v>
      </c>
      <c r="B102" s="41">
        <v>8.4981698142937295E-3</v>
      </c>
      <c r="D102" s="45">
        <v>41231</v>
      </c>
      <c r="E102" s="44">
        <v>8.4981698142937295E-3</v>
      </c>
    </row>
    <row r="103" spans="1:5" x14ac:dyDescent="0.25">
      <c r="A103" s="34">
        <v>41232</v>
      </c>
      <c r="B103" s="41">
        <v>8.4919008624668758E-3</v>
      </c>
      <c r="D103" s="45">
        <v>41232</v>
      </c>
      <c r="E103" s="44">
        <v>8.4919008624668758E-3</v>
      </c>
    </row>
    <row r="104" spans="1:5" x14ac:dyDescent="0.25">
      <c r="A104" s="34">
        <v>41233</v>
      </c>
      <c r="B104" s="41">
        <v>8.4850189782521308E-3</v>
      </c>
      <c r="D104" s="45">
        <v>41233</v>
      </c>
      <c r="E104" s="44">
        <v>8.4850189782521308E-3</v>
      </c>
    </row>
    <row r="105" spans="1:5" x14ac:dyDescent="0.25">
      <c r="A105" s="34">
        <v>41234</v>
      </c>
      <c r="B105" s="41">
        <v>7.478023149208337E-3</v>
      </c>
      <c r="D105" s="45">
        <v>41234</v>
      </c>
      <c r="E105" s="44">
        <v>7.478023149208337E-3</v>
      </c>
    </row>
    <row r="106" spans="1:5" x14ac:dyDescent="0.25">
      <c r="A106" s="34">
        <v>41235</v>
      </c>
      <c r="B106" s="41">
        <v>7.8292040133111831E-3</v>
      </c>
      <c r="D106" s="45">
        <v>41235</v>
      </c>
      <c r="E106" s="44">
        <v>7.8292040133111831E-3</v>
      </c>
    </row>
    <row r="107" spans="1:5" x14ac:dyDescent="0.25">
      <c r="A107" s="34">
        <v>41236</v>
      </c>
      <c r="B107" s="41">
        <v>7.9892541708845976E-3</v>
      </c>
      <c r="D107" s="45">
        <v>41236</v>
      </c>
      <c r="E107" s="44">
        <v>7.9892541708845976E-3</v>
      </c>
    </row>
    <row r="108" spans="1:5" x14ac:dyDescent="0.25">
      <c r="A108" s="34">
        <v>41237</v>
      </c>
      <c r="B108" s="41">
        <v>7.9363923370104547E-3</v>
      </c>
      <c r="D108" s="45">
        <v>41237</v>
      </c>
      <c r="E108" s="44">
        <v>7.9363923370104547E-3</v>
      </c>
    </row>
    <row r="109" spans="1:5" x14ac:dyDescent="0.25">
      <c r="A109" s="34">
        <v>41238</v>
      </c>
      <c r="B109" s="41">
        <v>8.1769437204357569E-3</v>
      </c>
      <c r="D109" s="45">
        <v>41238</v>
      </c>
      <c r="E109" s="44">
        <v>8.1769437204357569E-3</v>
      </c>
    </row>
    <row r="110" spans="1:5" x14ac:dyDescent="0.25">
      <c r="A110" s="34">
        <v>41239</v>
      </c>
      <c r="B110" s="41">
        <v>8.1641298439608379E-3</v>
      </c>
      <c r="D110" s="45">
        <v>41239</v>
      </c>
      <c r="E110" s="44">
        <v>8.1641298439608379E-3</v>
      </c>
    </row>
    <row r="111" spans="1:5" x14ac:dyDescent="0.25">
      <c r="A111" s="34">
        <v>41240</v>
      </c>
      <c r="B111" s="41">
        <v>8.5518398022038696E-3</v>
      </c>
      <c r="D111" s="45">
        <v>41240</v>
      </c>
      <c r="E111" s="44">
        <v>8.5518398022038696E-3</v>
      </c>
    </row>
    <row r="112" spans="1:5" x14ac:dyDescent="0.25">
      <c r="A112" s="34">
        <v>41241</v>
      </c>
      <c r="B112" s="41">
        <v>8.0293143011900183E-3</v>
      </c>
      <c r="D112" s="45">
        <v>41241</v>
      </c>
      <c r="E112" s="44">
        <v>8.0293143011900183E-3</v>
      </c>
    </row>
    <row r="113" spans="1:5" x14ac:dyDescent="0.25">
      <c r="A113" s="34">
        <v>41242</v>
      </c>
      <c r="B113" s="41">
        <v>8.1041033867608678E-3</v>
      </c>
      <c r="D113" s="45">
        <v>41242</v>
      </c>
      <c r="E113" s="44">
        <v>8.1041033867608678E-3</v>
      </c>
    </row>
    <row r="114" spans="1:5" x14ac:dyDescent="0.25">
      <c r="A114" s="34">
        <v>41243</v>
      </c>
      <c r="B114" s="41">
        <v>8.0319655340809881E-3</v>
      </c>
      <c r="D114" s="45">
        <v>41243</v>
      </c>
      <c r="E114" s="44">
        <v>8.0319655340809881E-3</v>
      </c>
    </row>
    <row r="115" spans="1:5" x14ac:dyDescent="0.25">
      <c r="A115" s="34">
        <v>41244</v>
      </c>
      <c r="B115" s="41">
        <v>8.0636260246161988E-3</v>
      </c>
      <c r="D115" s="45">
        <v>41244</v>
      </c>
      <c r="E115" s="44">
        <v>8.0636260246161988E-3</v>
      </c>
    </row>
    <row r="116" spans="1:5" x14ac:dyDescent="0.25">
      <c r="A116" s="34">
        <v>41245</v>
      </c>
      <c r="B116" s="41">
        <v>7.7757732586009034E-3</v>
      </c>
      <c r="D116" s="45">
        <v>41245</v>
      </c>
      <c r="E116" s="44">
        <v>7.7757732586009034E-3</v>
      </c>
    </row>
    <row r="117" spans="1:5" x14ac:dyDescent="0.25">
      <c r="A117" s="34">
        <v>41246</v>
      </c>
      <c r="B117" s="41">
        <v>8.0526800894239799E-3</v>
      </c>
      <c r="D117" s="45">
        <v>41246</v>
      </c>
      <c r="E117" s="44">
        <v>8.0526800894239799E-3</v>
      </c>
    </row>
    <row r="118" spans="1:5" x14ac:dyDescent="0.25">
      <c r="A118" s="34">
        <v>41247</v>
      </c>
      <c r="B118" s="41">
        <v>8.2365169068809845E-3</v>
      </c>
      <c r="D118" s="45">
        <v>41247</v>
      </c>
      <c r="E118" s="44">
        <v>8.2365169068809845E-3</v>
      </c>
    </row>
    <row r="119" spans="1:5" x14ac:dyDescent="0.25">
      <c r="A119" s="34">
        <v>41248</v>
      </c>
      <c r="B119" s="41">
        <v>9.4553182363928644E-3</v>
      </c>
      <c r="D119" s="45">
        <v>41248</v>
      </c>
      <c r="E119" s="44">
        <v>9.4553182363928644E-3</v>
      </c>
    </row>
    <row r="120" spans="1:5" x14ac:dyDescent="0.25">
      <c r="A120" s="34">
        <v>41249</v>
      </c>
      <c r="B120" s="41">
        <v>8.1877978349762202E-3</v>
      </c>
      <c r="D120" s="45">
        <v>41249</v>
      </c>
      <c r="E120" s="44">
        <v>8.1877978349762202E-3</v>
      </c>
    </row>
    <row r="121" spans="1:5" x14ac:dyDescent="0.25">
      <c r="A121" s="34">
        <v>41250</v>
      </c>
      <c r="B121" s="41">
        <v>8.5117984269634222E-3</v>
      </c>
      <c r="D121" s="45">
        <v>41250</v>
      </c>
      <c r="E121" s="44">
        <v>8.5117984269634222E-3</v>
      </c>
    </row>
    <row r="122" spans="1:5" x14ac:dyDescent="0.25">
      <c r="A122" s="34">
        <v>41251</v>
      </c>
      <c r="B122" s="41">
        <v>9.220174249236433E-3</v>
      </c>
      <c r="D122" s="45">
        <v>41251</v>
      </c>
      <c r="E122" s="44">
        <v>9.220174249236433E-3</v>
      </c>
    </row>
    <row r="123" spans="1:5" x14ac:dyDescent="0.25">
      <c r="A123" s="34">
        <v>41252</v>
      </c>
      <c r="B123" s="41">
        <v>1.0960924385521105E-2</v>
      </c>
      <c r="D123" s="45">
        <v>41252</v>
      </c>
      <c r="E123" s="44">
        <v>1.0960924385521105E-2</v>
      </c>
    </row>
    <row r="124" spans="1:5" x14ac:dyDescent="0.25">
      <c r="A124" s="34">
        <v>41253</v>
      </c>
      <c r="B124" s="41">
        <v>8.1640291019006508E-3</v>
      </c>
      <c r="D124" s="45">
        <v>41253</v>
      </c>
      <c r="E124" s="44">
        <v>8.1640291019006508E-3</v>
      </c>
    </row>
    <row r="125" spans="1:5" x14ac:dyDescent="0.25">
      <c r="A125" s="34">
        <v>41254</v>
      </c>
      <c r="B125" s="41">
        <v>7.6849314836950301E-3</v>
      </c>
      <c r="D125" s="45">
        <v>41254</v>
      </c>
      <c r="E125" s="44">
        <v>7.6849314836950301E-3</v>
      </c>
    </row>
    <row r="126" spans="1:5" x14ac:dyDescent="0.25">
      <c r="A126" s="34">
        <v>41255</v>
      </c>
      <c r="B126" s="41">
        <v>7.9254616102307981E-3</v>
      </c>
      <c r="D126" s="45">
        <v>41255</v>
      </c>
      <c r="E126" s="44">
        <v>7.9254616102307981E-3</v>
      </c>
    </row>
    <row r="127" spans="1:5" x14ac:dyDescent="0.25">
      <c r="A127" s="34">
        <v>41256</v>
      </c>
      <c r="B127" s="41">
        <v>8.2191629378134522E-3</v>
      </c>
      <c r="D127" s="45">
        <v>41256</v>
      </c>
      <c r="E127" s="44">
        <v>8.2191629378134522E-3</v>
      </c>
    </row>
    <row r="128" spans="1:5" x14ac:dyDescent="0.25">
      <c r="A128" s="34">
        <v>41257</v>
      </c>
      <c r="B128" s="41">
        <v>8.2201054733201783E-3</v>
      </c>
      <c r="D128" s="45">
        <v>41257</v>
      </c>
      <c r="E128" s="44">
        <v>8.2201054733201783E-3</v>
      </c>
    </row>
    <row r="129" spans="1:5" x14ac:dyDescent="0.25">
      <c r="A129" s="34">
        <v>41258</v>
      </c>
      <c r="B129" s="41">
        <v>8.8133325858459899E-3</v>
      </c>
      <c r="D129" s="45">
        <v>41258</v>
      </c>
      <c r="E129" s="44">
        <v>8.8133325858459899E-3</v>
      </c>
    </row>
    <row r="130" spans="1:5" x14ac:dyDescent="0.25">
      <c r="A130" s="34">
        <v>41259</v>
      </c>
      <c r="B130" s="41">
        <v>8.7783605807403645E-3</v>
      </c>
      <c r="D130" s="45">
        <v>41259</v>
      </c>
      <c r="E130" s="44">
        <v>8.7783605807403645E-3</v>
      </c>
    </row>
    <row r="131" spans="1:5" x14ac:dyDescent="0.25">
      <c r="A131" s="34">
        <v>41260</v>
      </c>
      <c r="B131" s="41">
        <v>9.0313510734051586E-3</v>
      </c>
      <c r="D131" s="45">
        <v>41260</v>
      </c>
      <c r="E131" s="44">
        <v>9.0313510734051586E-3</v>
      </c>
    </row>
    <row r="132" spans="1:5" x14ac:dyDescent="0.25">
      <c r="A132" s="34">
        <v>41261</v>
      </c>
      <c r="B132" s="41">
        <v>9.2678988491642581E-3</v>
      </c>
      <c r="D132" s="45">
        <v>41261</v>
      </c>
      <c r="E132" s="44">
        <v>9.2678988491642581E-3</v>
      </c>
    </row>
    <row r="133" spans="1:5" x14ac:dyDescent="0.25">
      <c r="A133" s="34">
        <v>41262</v>
      </c>
      <c r="B133" s="41">
        <v>9.1167676283376922E-3</v>
      </c>
      <c r="D133" s="45">
        <v>41262</v>
      </c>
      <c r="E133" s="44">
        <v>9.1167676283376922E-3</v>
      </c>
    </row>
    <row r="134" spans="1:5" x14ac:dyDescent="0.25">
      <c r="A134" s="34">
        <v>41263</v>
      </c>
      <c r="B134" s="41">
        <v>9.2402378054310102E-3</v>
      </c>
      <c r="D134" s="45">
        <v>41263</v>
      </c>
      <c r="E134" s="44">
        <v>9.2402378054310102E-3</v>
      </c>
    </row>
    <row r="135" spans="1:5" x14ac:dyDescent="0.25">
      <c r="A135" s="34">
        <v>41264</v>
      </c>
      <c r="B135" s="41">
        <v>9.3762817036640144E-3</v>
      </c>
      <c r="D135" s="45">
        <v>41264</v>
      </c>
      <c r="E135" s="44">
        <v>9.3762817036640144E-3</v>
      </c>
    </row>
    <row r="136" spans="1:5" x14ac:dyDescent="0.25">
      <c r="A136" s="34">
        <v>41265</v>
      </c>
      <c r="B136" s="41">
        <v>9.7553789323141897E-3</v>
      </c>
      <c r="D136" s="45">
        <v>41265</v>
      </c>
      <c r="E136" s="44">
        <v>9.7553789323141897E-3</v>
      </c>
    </row>
    <row r="137" spans="1:5" x14ac:dyDescent="0.25">
      <c r="A137" s="34">
        <v>41266</v>
      </c>
      <c r="B137" s="41">
        <v>9.3516807874928238E-3</v>
      </c>
      <c r="D137" s="45">
        <v>41266</v>
      </c>
      <c r="E137" s="44">
        <v>9.3516807874928238E-3</v>
      </c>
    </row>
    <row r="138" spans="1:5" x14ac:dyDescent="0.25">
      <c r="A138" s="34">
        <v>41267</v>
      </c>
      <c r="B138" s="41">
        <v>9.6052784155782438E-3</v>
      </c>
      <c r="D138" s="45">
        <v>41267</v>
      </c>
      <c r="E138" s="44">
        <v>9.6052784155782438E-3</v>
      </c>
    </row>
    <row r="139" spans="1:5" x14ac:dyDescent="0.25">
      <c r="A139" s="34">
        <v>41268</v>
      </c>
      <c r="B139" s="41">
        <v>9.9121165647092554E-3</v>
      </c>
      <c r="D139" s="45">
        <v>41268</v>
      </c>
      <c r="E139" s="44">
        <v>9.9121165647092554E-3</v>
      </c>
    </row>
    <row r="140" spans="1:5" x14ac:dyDescent="0.25">
      <c r="A140" s="34">
        <v>41269</v>
      </c>
      <c r="B140" s="41">
        <v>9.5661772654972478E-3</v>
      </c>
      <c r="D140" s="45">
        <v>41269</v>
      </c>
      <c r="E140" s="44">
        <v>9.5661772654972478E-3</v>
      </c>
    </row>
    <row r="141" spans="1:5" x14ac:dyDescent="0.25">
      <c r="A141" s="34">
        <v>41270</v>
      </c>
      <c r="B141" s="41">
        <v>9.7227998748879631E-3</v>
      </c>
      <c r="D141" s="45">
        <v>41270</v>
      </c>
      <c r="E141" s="44">
        <v>9.7227998748879631E-3</v>
      </c>
    </row>
    <row r="142" spans="1:5" x14ac:dyDescent="0.25">
      <c r="A142" s="34">
        <v>41271</v>
      </c>
      <c r="B142" s="41">
        <v>9.7252831877447966E-3</v>
      </c>
      <c r="D142" s="45">
        <v>41271</v>
      </c>
      <c r="E142" s="44">
        <v>9.7252831877447966E-3</v>
      </c>
    </row>
    <row r="143" spans="1:5" x14ac:dyDescent="0.25">
      <c r="A143" s="34">
        <v>41272</v>
      </c>
      <c r="B143" s="41">
        <v>9.5535681909119426E-3</v>
      </c>
      <c r="D143" s="45">
        <v>41272</v>
      </c>
      <c r="E143" s="44">
        <v>9.5535681909119426E-3</v>
      </c>
    </row>
    <row r="144" spans="1:5" x14ac:dyDescent="0.25">
      <c r="A144" s="34">
        <v>41273</v>
      </c>
      <c r="B144" s="41">
        <v>9.1142512898572219E-3</v>
      </c>
      <c r="D144" s="45">
        <v>41273</v>
      </c>
      <c r="E144" s="44">
        <v>9.1142512898572219E-3</v>
      </c>
    </row>
    <row r="145" spans="1:5" x14ac:dyDescent="0.25">
      <c r="A145" s="34">
        <v>41274</v>
      </c>
      <c r="B145" s="41">
        <v>9.125400825371336E-3</v>
      </c>
      <c r="D145" s="45">
        <v>41274</v>
      </c>
      <c r="E145" s="44">
        <v>9.125400825371336E-3</v>
      </c>
    </row>
    <row r="146" spans="1:5" x14ac:dyDescent="0.25">
      <c r="A146" s="35">
        <v>41275</v>
      </c>
      <c r="B146" s="42">
        <v>9.0755521363877299E-3</v>
      </c>
      <c r="D146" s="45">
        <v>41275</v>
      </c>
      <c r="E146" s="44"/>
    </row>
    <row r="147" spans="1:5" x14ac:dyDescent="0.25">
      <c r="A147" s="35">
        <v>41276</v>
      </c>
      <c r="B147" s="42">
        <v>9.1427160202664191E-3</v>
      </c>
      <c r="D147" s="45">
        <v>41276</v>
      </c>
      <c r="E147" s="44"/>
    </row>
    <row r="148" spans="1:5" x14ac:dyDescent="0.25">
      <c r="A148" s="35">
        <v>41277</v>
      </c>
      <c r="B148" s="42">
        <v>9.1950903536645E-3</v>
      </c>
      <c r="D148" s="45">
        <v>41277</v>
      </c>
      <c r="E148" s="44"/>
    </row>
    <row r="149" spans="1:5" x14ac:dyDescent="0.25">
      <c r="A149" s="35">
        <v>41278</v>
      </c>
      <c r="B149" s="42">
        <v>9.2387596648540599E-3</v>
      </c>
      <c r="D149" s="45">
        <v>41278</v>
      </c>
      <c r="E149" s="44"/>
    </row>
    <row r="150" spans="1:5" x14ac:dyDescent="0.25">
      <c r="A150" s="35">
        <v>41279</v>
      </c>
      <c r="B150" s="42">
        <v>9.2772850405556592E-3</v>
      </c>
      <c r="D150" s="45">
        <v>41279</v>
      </c>
      <c r="E150" s="44"/>
    </row>
    <row r="151" spans="1:5" x14ac:dyDescent="0.25">
      <c r="A151" s="35">
        <v>41280</v>
      </c>
      <c r="B151" s="42">
        <v>9.3127842119214103E-3</v>
      </c>
      <c r="D151" s="45">
        <v>41280</v>
      </c>
      <c r="E151" s="44"/>
    </row>
    <row r="152" spans="1:5" x14ac:dyDescent="0.25">
      <c r="A152" s="35">
        <v>41281</v>
      </c>
      <c r="B152" s="42">
        <v>9.3464932893507092E-3</v>
      </c>
      <c r="D152" s="45">
        <v>41281</v>
      </c>
      <c r="E152" s="44"/>
    </row>
    <row r="153" spans="1:5" x14ac:dyDescent="0.25">
      <c r="A153" s="35">
        <v>41282</v>
      </c>
      <c r="B153" s="42">
        <v>9.3791499657596596E-3</v>
      </c>
      <c r="D153" s="45">
        <v>41282</v>
      </c>
      <c r="E153" s="44"/>
    </row>
    <row r="154" spans="1:5" x14ac:dyDescent="0.25">
      <c r="A154" s="35">
        <v>41283</v>
      </c>
      <c r="B154" s="42">
        <v>9.4111832206342904E-3</v>
      </c>
      <c r="D154" s="45">
        <v>41283</v>
      </c>
      <c r="E154" s="44"/>
    </row>
    <row r="155" spans="1:5" x14ac:dyDescent="0.25">
      <c r="A155" s="35">
        <v>41284</v>
      </c>
      <c r="B155" s="42">
        <v>9.4428503152262297E-3</v>
      </c>
      <c r="D155" s="45">
        <v>41284</v>
      </c>
      <c r="E155" s="44"/>
    </row>
    <row r="156" spans="1:5" x14ac:dyDescent="0.25">
      <c r="A156" s="35">
        <v>41285</v>
      </c>
      <c r="B156" s="42">
        <v>9.4743000749060308E-3</v>
      </c>
      <c r="D156" s="45">
        <v>41285</v>
      </c>
      <c r="E156" s="44"/>
    </row>
    <row r="157" spans="1:5" x14ac:dyDescent="0.25">
      <c r="A157" s="35">
        <v>41286</v>
      </c>
      <c r="B157" s="42">
        <v>9.5056223558312898E-3</v>
      </c>
      <c r="D157" s="45">
        <v>41286</v>
      </c>
      <c r="E157" s="44"/>
    </row>
    <row r="158" spans="1:5" x14ac:dyDescent="0.25">
      <c r="A158" s="35">
        <v>41287</v>
      </c>
      <c r="B158" s="42">
        <v>9.5368687658743106E-3</v>
      </c>
      <c r="D158" s="45">
        <v>41287</v>
      </c>
      <c r="E158" s="44"/>
    </row>
    <row r="159" spans="1:5" x14ac:dyDescent="0.25">
      <c r="A159" s="35">
        <v>41288</v>
      </c>
      <c r="B159" s="42">
        <v>9.5680707564410397E-3</v>
      </c>
      <c r="D159" s="45">
        <v>41288</v>
      </c>
      <c r="E159" s="44"/>
    </row>
    <row r="160" spans="1:5" x14ac:dyDescent="0.25">
      <c r="A160" s="35">
        <v>41289</v>
      </c>
      <c r="B160" s="42">
        <v>9.5992462114628894E-3</v>
      </c>
      <c r="D160" s="45">
        <v>41289</v>
      </c>
      <c r="E160" s="44"/>
    </row>
    <row r="161" spans="1:5" x14ac:dyDescent="0.25">
      <c r="A161" s="35">
        <v>41290</v>
      </c>
      <c r="B161" s="42">
        <v>9.6304061711709899E-3</v>
      </c>
      <c r="D161" s="45">
        <v>41290</v>
      </c>
      <c r="E161" s="44"/>
    </row>
    <row r="162" spans="1:5" x14ac:dyDescent="0.25">
      <c r="A162" s="35">
        <v>41291</v>
      </c>
      <c r="B162" s="42">
        <v>9.6615568269439005E-3</v>
      </c>
      <c r="D162" s="45">
        <v>41291</v>
      </c>
      <c r="E162" s="44"/>
    </row>
    <row r="163" spans="1:5" x14ac:dyDescent="0.25">
      <c r="A163" s="35">
        <v>41292</v>
      </c>
      <c r="B163" s="42">
        <v>9.6927020691984292E-3</v>
      </c>
      <c r="D163" s="45">
        <v>41292</v>
      </c>
      <c r="E163" s="44"/>
    </row>
    <row r="164" spans="1:5" x14ac:dyDescent="0.25">
      <c r="A164" s="35">
        <v>41293</v>
      </c>
      <c r="B164" s="42">
        <v>9.7238440383584004E-3</v>
      </c>
      <c r="D164" s="45">
        <v>41293</v>
      </c>
      <c r="E164" s="44"/>
    </row>
    <row r="165" spans="1:5" x14ac:dyDescent="0.25">
      <c r="A165" s="35">
        <v>41294</v>
      </c>
      <c r="B165" s="42">
        <v>9.7549841124633004E-3</v>
      </c>
      <c r="D165" s="45">
        <v>41294</v>
      </c>
      <c r="E165" s="44"/>
    </row>
    <row r="166" spans="1:5" x14ac:dyDescent="0.25">
      <c r="A166" s="35">
        <v>41295</v>
      </c>
      <c r="B166" s="42">
        <v>9.7861230299702995E-3</v>
      </c>
      <c r="D166" s="45">
        <v>41295</v>
      </c>
      <c r="E166" s="44"/>
    </row>
    <row r="167" spans="1:5" x14ac:dyDescent="0.25">
      <c r="A167" s="35">
        <v>41296</v>
      </c>
      <c r="B167" s="42">
        <v>9.8172612823564705E-3</v>
      </c>
      <c r="D167" s="45">
        <v>41296</v>
      </c>
      <c r="E167" s="44"/>
    </row>
    <row r="168" spans="1:5" x14ac:dyDescent="0.25">
      <c r="A168" s="35">
        <v>41297</v>
      </c>
      <c r="B168" s="42">
        <v>9.8483991236384405E-3</v>
      </c>
      <c r="D168" s="45">
        <v>41297</v>
      </c>
      <c r="E168" s="44"/>
    </row>
    <row r="169" spans="1:5" x14ac:dyDescent="0.25">
      <c r="A169" s="35">
        <v>41298</v>
      </c>
      <c r="B169" s="42">
        <v>9.8795367306770705E-3</v>
      </c>
      <c r="D169" s="45">
        <v>41298</v>
      </c>
      <c r="E169" s="44"/>
    </row>
    <row r="170" spans="1:5" x14ac:dyDescent="0.25">
      <c r="A170" s="35">
        <v>41299</v>
      </c>
      <c r="B170" s="42">
        <v>9.9106741904721098E-3</v>
      </c>
      <c r="D170" s="45">
        <v>41299</v>
      </c>
      <c r="E170" s="44"/>
    </row>
    <row r="171" spans="1:5" x14ac:dyDescent="0.25">
      <c r="A171" s="35">
        <v>41300</v>
      </c>
      <c r="B171" s="42">
        <v>9.9418115674028296E-3</v>
      </c>
      <c r="D171" s="45">
        <v>41300</v>
      </c>
      <c r="E171" s="44"/>
    </row>
    <row r="172" spans="1:5" x14ac:dyDescent="0.25">
      <c r="A172" s="35">
        <v>41301</v>
      </c>
      <c r="B172" s="42">
        <v>9.9729488910771102E-3</v>
      </c>
      <c r="D172" s="45">
        <v>41301</v>
      </c>
      <c r="E172" s="44"/>
    </row>
    <row r="173" spans="1:5" x14ac:dyDescent="0.25">
      <c r="A173" s="35">
        <v>41302</v>
      </c>
      <c r="B173" s="42">
        <v>1.0004086185269399E-2</v>
      </c>
      <c r="D173" s="45">
        <v>41302</v>
      </c>
      <c r="E173" s="44"/>
    </row>
    <row r="174" spans="1:5" x14ac:dyDescent="0.25">
      <c r="A174" s="35">
        <v>41303</v>
      </c>
      <c r="B174" s="42">
        <v>1.00352234599609E-2</v>
      </c>
      <c r="D174" s="45">
        <v>41303</v>
      </c>
      <c r="E174" s="44"/>
    </row>
    <row r="175" spans="1:5" x14ac:dyDescent="0.25">
      <c r="A175" s="35">
        <v>41304</v>
      </c>
      <c r="B175" s="42">
        <v>1.00663607240864E-2</v>
      </c>
      <c r="D175" s="45">
        <v>41304</v>
      </c>
      <c r="E175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</vt:lpstr>
      <vt:lpstr>Tabulation</vt:lpstr>
      <vt:lpstr>Sheet1</vt:lpstr>
      <vt:lpstr>Regression Output</vt:lpstr>
      <vt:lpstr>Regression_eqn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Supriya</cp:lastModifiedBy>
  <dcterms:created xsi:type="dcterms:W3CDTF">2016-11-04T06:05:26Z</dcterms:created>
  <dcterms:modified xsi:type="dcterms:W3CDTF">2020-04-29T18:19:03Z</dcterms:modified>
</cp:coreProperties>
</file>