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Results_Jan_2019\Raw_Data\"/>
    </mc:Choice>
  </mc:AlternateContent>
  <xr:revisionPtr revIDLastSave="0" documentId="13_ncr:1_{10307589-4607-4B5A-A84C-029C3FB8F683}" xr6:coauthVersionLast="40" xr6:coauthVersionMax="40" xr10:uidLastSave="{00000000-0000-0000-0000-000000000000}"/>
  <bookViews>
    <workbookView xWindow="0" yWindow="0" windowWidth="24000" windowHeight="10050" xr2:uid="{5F72E305-5DB9-4F4F-8DE9-8997343FC93C}"/>
  </bookViews>
  <sheets>
    <sheet name="Gap Summary" sheetId="3" r:id="rId1"/>
    <sheet name="non-normalized freq" sheetId="1" r:id="rId2"/>
    <sheet name="normalized- fre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6" i="2" l="1"/>
  <c r="Z24" i="2"/>
  <c r="Z18" i="2"/>
  <c r="Z6" i="2"/>
  <c r="Z12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H22" i="1"/>
  <c r="G20" i="1"/>
  <c r="F20" i="1"/>
  <c r="E20" i="1"/>
  <c r="D20" i="1"/>
  <c r="C20" i="1"/>
  <c r="H20" i="1" s="1"/>
  <c r="G15" i="1"/>
  <c r="F15" i="1"/>
  <c r="E15" i="1"/>
  <c r="H15" i="1" s="1"/>
  <c r="D15" i="1"/>
  <c r="C15" i="1"/>
  <c r="G10" i="1"/>
  <c r="F10" i="1"/>
  <c r="E10" i="1"/>
  <c r="D10" i="1"/>
  <c r="C10" i="1"/>
  <c r="H10" i="1" s="1"/>
  <c r="G5" i="1"/>
  <c r="F5" i="1"/>
  <c r="E5" i="1"/>
  <c r="D5" i="1"/>
  <c r="C5" i="1"/>
  <c r="H5" i="1" s="1"/>
</calcChain>
</file>

<file path=xl/sharedStrings.xml><?xml version="1.0" encoding="utf-8"?>
<sst xmlns="http://schemas.openxmlformats.org/spreadsheetml/2006/main" count="129" uniqueCount="53">
  <si>
    <t>high Val</t>
  </si>
  <si>
    <t>'@11-19'</t>
  </si>
  <si>
    <t>'@11-23'</t>
  </si>
  <si>
    <t>'@12-01'</t>
  </si>
  <si>
    <t>'@12-03'</t>
  </si>
  <si>
    <t>'@12-07'</t>
  </si>
  <si>
    <t>'@11-12start'</t>
  </si>
  <si>
    <t>'@11-18'</t>
  </si>
  <si>
    <t>'@11-24'</t>
  </si>
  <si>
    <t>'@12-04'</t>
  </si>
  <si>
    <t>'@12-11'</t>
  </si>
  <si>
    <t>'@11-12'</t>
  </si>
  <si>
    <t>'@11-17'</t>
  </si>
  <si>
    <t>'@12-11-002'</t>
  </si>
  <si>
    <t>'@11-16'</t>
  </si>
  <si>
    <t>'@11-20'</t>
  </si>
  <si>
    <t>'@11-30'</t>
  </si>
  <si>
    <t>'@12-10'</t>
  </si>
  <si>
    <t>gap</t>
  </si>
  <si>
    <t>avg</t>
  </si>
  <si>
    <t>gap average</t>
  </si>
  <si>
    <t>Charlie</t>
  </si>
  <si>
    <t>Jo</t>
  </si>
  <si>
    <t>Pat</t>
  </si>
  <si>
    <t>Terry</t>
  </si>
  <si>
    <t>'11-12'</t>
  </si>
  <si>
    <t>'11-12start'</t>
  </si>
  <si>
    <t>'11-17'</t>
  </si>
  <si>
    <t>'11-18'</t>
  </si>
  <si>
    <t>'11-19'</t>
  </si>
  <si>
    <t>'11-23'</t>
  </si>
  <si>
    <t>'11-24'</t>
  </si>
  <si>
    <t>'12-01'</t>
  </si>
  <si>
    <t>'12-02'</t>
  </si>
  <si>
    <t>'12-03'</t>
  </si>
  <si>
    <t>'12-07'</t>
  </si>
  <si>
    <t>'12-09'</t>
  </si>
  <si>
    <t>'12-11'</t>
  </si>
  <si>
    <t>'11-16'</t>
  </si>
  <si>
    <t>'11-20-new'</t>
  </si>
  <si>
    <t>'11-20-old'</t>
  </si>
  <si>
    <t>'11-30'</t>
  </si>
  <si>
    <t>'12-04'</t>
  </si>
  <si>
    <t>'12-08'</t>
  </si>
  <si>
    <t>'12-10'</t>
  </si>
  <si>
    <t>'12-11-001'</t>
  </si>
  <si>
    <t>'f-usb-12-11'</t>
  </si>
  <si>
    <t>'wk-usb-12-11'</t>
  </si>
  <si>
    <t>'11-20'</t>
  </si>
  <si>
    <t>Avg</t>
  </si>
  <si>
    <t>Gap Avg</t>
  </si>
  <si>
    <t>JI Normalized Frequency</t>
  </si>
  <si>
    <t>JI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</si>
</sst>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0" fontId="1" fillId="0" borderId="0" xfId="0" applyFont="1"/>
    <xf numFmtId="0" fontId="3" fillId="0" borderId="0" xfId="0" applyFont="1"/>
    <xf numFmtId="11" fontId="0" fillId="0" borderId="1" xfId="0" applyNumberFormat="1" applyBorder="1"/>
    <xf numFmtId="0" fontId="0" fillId="4" borderId="1" xfId="0" applyFill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2" borderId="1" xfId="0" applyNumberFormat="1" applyFill="1" applyBorder="1"/>
    <xf numFmtId="164" fontId="3" fillId="0" borderId="0" xfId="0" applyNumberFormat="1" applyFont="1"/>
    <xf numFmtId="164" fontId="0" fillId="0" borderId="0" xfId="0" applyNumberFormat="1"/>
    <xf numFmtId="164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B905-3D40-4719-9C3F-DAF229E67348}">
  <dimension ref="B5:D15"/>
  <sheetViews>
    <sheetView tabSelected="1" workbookViewId="0">
      <selection activeCell="F15" sqref="F15"/>
    </sheetView>
  </sheetViews>
  <sheetFormatPr defaultRowHeight="15" x14ac:dyDescent="0.25"/>
  <cols>
    <col min="3" max="3" width="16.5703125" customWidth="1"/>
    <col min="4" max="4" width="23.28515625" customWidth="1"/>
  </cols>
  <sheetData>
    <row r="5" spans="2:4" x14ac:dyDescent="0.25">
      <c r="B5" s="1"/>
      <c r="C5" s="3" t="s">
        <v>52</v>
      </c>
      <c r="D5" s="3" t="s">
        <v>51</v>
      </c>
    </row>
    <row r="6" spans="2:4" x14ac:dyDescent="0.25">
      <c r="B6" s="3" t="s">
        <v>21</v>
      </c>
      <c r="C6" s="10">
        <v>0.22978939999999998</v>
      </c>
      <c r="D6" s="10">
        <v>0.26533327933544443</v>
      </c>
    </row>
    <row r="7" spans="2:4" x14ac:dyDescent="0.25">
      <c r="B7" s="3" t="s">
        <v>22</v>
      </c>
      <c r="C7" s="10">
        <v>8.5745999999999961E-2</v>
      </c>
      <c r="D7" s="10">
        <v>0.13979360661421375</v>
      </c>
    </row>
    <row r="8" spans="2:4" x14ac:dyDescent="0.25">
      <c r="B8" s="3" t="s">
        <v>23</v>
      </c>
      <c r="C8" s="10">
        <v>0.14604399999999998</v>
      </c>
      <c r="D8" s="10">
        <v>0.27977124860373681</v>
      </c>
    </row>
    <row r="9" spans="2:4" x14ac:dyDescent="0.25">
      <c r="B9" s="3" t="s">
        <v>24</v>
      </c>
      <c r="C9" s="10">
        <v>0.2448074086</v>
      </c>
      <c r="D9" s="10">
        <v>0.28384425269355257</v>
      </c>
    </row>
    <row r="10" spans="2:4" x14ac:dyDescent="0.25">
      <c r="B10" s="4" t="s">
        <v>49</v>
      </c>
      <c r="C10" s="11">
        <v>0.17659670214999995</v>
      </c>
      <c r="D10" s="11">
        <v>0.2421855968117369</v>
      </c>
    </row>
    <row r="15" spans="2:4" x14ac:dyDescent="0.25"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794-B38D-41A7-938B-483CEC6F9FFB}">
  <dimension ref="B2:H22"/>
  <sheetViews>
    <sheetView workbookViewId="0">
      <selection activeCell="H5" sqref="H5:H22"/>
    </sheetView>
  </sheetViews>
  <sheetFormatPr defaultRowHeight="15" x14ac:dyDescent="0.25"/>
  <cols>
    <col min="3" max="3" width="13.5703125" customWidth="1"/>
    <col min="4" max="4" width="12.7109375" customWidth="1"/>
    <col min="5" max="5" width="12.85546875" customWidth="1"/>
    <col min="6" max="6" width="11.7109375" customWidth="1"/>
    <col min="7" max="7" width="15.7109375" customWidth="1"/>
  </cols>
  <sheetData>
    <row r="2" spans="2:8" x14ac:dyDescent="0.25">
      <c r="B2" s="1"/>
      <c r="C2" s="2" t="s">
        <v>14</v>
      </c>
      <c r="D2" s="2" t="s">
        <v>15</v>
      </c>
      <c r="E2" s="2" t="s">
        <v>16</v>
      </c>
      <c r="F2" s="2" t="s">
        <v>9</v>
      </c>
      <c r="G2" s="2" t="s">
        <v>17</v>
      </c>
      <c r="H2" s="2" t="s">
        <v>19</v>
      </c>
    </row>
    <row r="3" spans="2:8" x14ac:dyDescent="0.25">
      <c r="B3" s="1" t="s">
        <v>21</v>
      </c>
      <c r="C3" s="1">
        <v>0.670682</v>
      </c>
      <c r="D3" s="1">
        <v>0.76360399999999995</v>
      </c>
      <c r="E3" s="1">
        <v>0.79053899999999999</v>
      </c>
      <c r="F3" s="1">
        <v>0.79591599999999996</v>
      </c>
      <c r="G3" s="1">
        <v>0.70537700000000003</v>
      </c>
      <c r="H3" s="1"/>
    </row>
    <row r="4" spans="2:8" x14ac:dyDescent="0.25">
      <c r="B4" s="1" t="s">
        <v>0</v>
      </c>
      <c r="C4" s="1">
        <v>0.49210599999999999</v>
      </c>
      <c r="D4" s="1">
        <v>0.52314099999999997</v>
      </c>
      <c r="E4" s="1">
        <v>0.53839800000000004</v>
      </c>
      <c r="F4" s="1">
        <v>0.53367399999999998</v>
      </c>
      <c r="G4" s="1">
        <v>0.48985200000000001</v>
      </c>
      <c r="H4" s="1"/>
    </row>
    <row r="5" spans="2:8" x14ac:dyDescent="0.25">
      <c r="B5" s="1" t="s">
        <v>18</v>
      </c>
      <c r="C5" s="1">
        <f>C3-C4</f>
        <v>0.17857600000000001</v>
      </c>
      <c r="D5" s="1">
        <f>D3-D4</f>
        <v>0.24046299999999998</v>
      </c>
      <c r="E5" s="1">
        <f>E3-E4</f>
        <v>0.25214099999999995</v>
      </c>
      <c r="F5" s="1">
        <f>F3-F4</f>
        <v>0.26224199999999998</v>
      </c>
      <c r="G5" s="1">
        <f>G3-G4</f>
        <v>0.21552500000000002</v>
      </c>
      <c r="H5" s="11">
        <f xml:space="preserve"> SUM(C5:G5)/5</f>
        <v>0.22978939999999998</v>
      </c>
    </row>
    <row r="6" spans="2:8" x14ac:dyDescent="0.25">
      <c r="B6" s="1"/>
      <c r="C6" s="1"/>
      <c r="D6" s="1"/>
      <c r="E6" s="1"/>
      <c r="F6" s="1"/>
      <c r="G6" s="1"/>
      <c r="H6" s="10"/>
    </row>
    <row r="7" spans="2:8" x14ac:dyDescent="0.25">
      <c r="B7" s="1"/>
      <c r="C7" s="3" t="s">
        <v>11</v>
      </c>
      <c r="D7" s="3" t="s">
        <v>12</v>
      </c>
      <c r="E7" s="3" t="s">
        <v>2</v>
      </c>
      <c r="F7" s="3" t="s">
        <v>5</v>
      </c>
      <c r="G7" s="3" t="s">
        <v>13</v>
      </c>
      <c r="H7" s="12"/>
    </row>
    <row r="8" spans="2:8" x14ac:dyDescent="0.25">
      <c r="B8" s="1" t="s">
        <v>22</v>
      </c>
      <c r="C8" s="1">
        <v>0.51006799999999997</v>
      </c>
      <c r="D8" s="1">
        <v>0.53047599999999995</v>
      </c>
      <c r="E8" s="1">
        <v>0.53047599999999995</v>
      </c>
      <c r="F8" s="1">
        <v>0.763826</v>
      </c>
      <c r="G8" s="1">
        <v>0.76887399999999995</v>
      </c>
      <c r="H8" s="10"/>
    </row>
    <row r="9" spans="2:8" x14ac:dyDescent="0.25">
      <c r="B9" s="1" t="s">
        <v>0</v>
      </c>
      <c r="C9" s="1">
        <v>0.58020899999999997</v>
      </c>
      <c r="D9" s="1">
        <v>0.60768999999999995</v>
      </c>
      <c r="E9" s="1">
        <v>0.47181800000000002</v>
      </c>
      <c r="F9" s="1">
        <v>0.51957900000000001</v>
      </c>
      <c r="G9" s="1">
        <v>0.49569400000000002</v>
      </c>
      <c r="H9" s="10"/>
    </row>
    <row r="10" spans="2:8" x14ac:dyDescent="0.25">
      <c r="B10" s="1" t="s">
        <v>18</v>
      </c>
      <c r="C10" s="5">
        <f>C8-C9</f>
        <v>-7.0141000000000009E-2</v>
      </c>
      <c r="D10" s="5">
        <f t="shared" ref="D10:G10" si="0">D8-D9</f>
        <v>-7.7214000000000005E-2</v>
      </c>
      <c r="E10" s="1">
        <f t="shared" si="0"/>
        <v>5.8657999999999932E-2</v>
      </c>
      <c r="F10" s="1">
        <f t="shared" si="0"/>
        <v>0.24424699999999999</v>
      </c>
      <c r="G10" s="1">
        <f t="shared" si="0"/>
        <v>0.27317999999999992</v>
      </c>
      <c r="H10" s="11">
        <f xml:space="preserve"> SUM(C10:G10)/5</f>
        <v>8.5745999999999961E-2</v>
      </c>
    </row>
    <row r="11" spans="2:8" x14ac:dyDescent="0.25">
      <c r="B11" s="1"/>
      <c r="C11" s="1"/>
      <c r="D11" s="1"/>
      <c r="E11" s="1"/>
      <c r="F11" s="1"/>
      <c r="G11" s="1"/>
      <c r="H11" s="10"/>
    </row>
    <row r="12" spans="2:8" x14ac:dyDescent="0.25">
      <c r="B12" s="1"/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2"/>
    </row>
    <row r="13" spans="2:8" x14ac:dyDescent="0.25">
      <c r="B13" s="1" t="s">
        <v>23</v>
      </c>
      <c r="C13" s="1">
        <v>0.50306799999999996</v>
      </c>
      <c r="D13" s="1">
        <v>0.63277899999999998</v>
      </c>
      <c r="E13" s="1">
        <v>0.75691699999999995</v>
      </c>
      <c r="F13" s="1">
        <v>0.83805399999999997</v>
      </c>
      <c r="G13" s="1">
        <v>0.83161600000000002</v>
      </c>
      <c r="H13" s="10"/>
    </row>
    <row r="14" spans="2:8" x14ac:dyDescent="0.25">
      <c r="B14" s="1" t="s">
        <v>0</v>
      </c>
      <c r="C14" s="1">
        <v>0.54009300000000005</v>
      </c>
      <c r="D14" s="1">
        <v>0.59199400000000002</v>
      </c>
      <c r="E14" s="1">
        <v>0.56534700000000004</v>
      </c>
      <c r="F14" s="1">
        <v>0.57210399999999995</v>
      </c>
      <c r="G14" s="1">
        <v>0.56267599999999995</v>
      </c>
      <c r="H14" s="10"/>
    </row>
    <row r="15" spans="2:8" x14ac:dyDescent="0.25">
      <c r="B15" s="1" t="s">
        <v>18</v>
      </c>
      <c r="C15" s="5">
        <f t="shared" ref="C15:G15" si="1">C13-C14</f>
        <v>-3.7025000000000086E-2</v>
      </c>
      <c r="D15" s="1">
        <f t="shared" si="1"/>
        <v>4.078499999999996E-2</v>
      </c>
      <c r="E15" s="1">
        <f t="shared" si="1"/>
        <v>0.19156999999999991</v>
      </c>
      <c r="F15" s="1">
        <f t="shared" si="1"/>
        <v>0.26595000000000002</v>
      </c>
      <c r="G15" s="1">
        <f t="shared" si="1"/>
        <v>0.26894000000000007</v>
      </c>
      <c r="H15" s="11">
        <f xml:space="preserve"> SUM(C15:G15)/5</f>
        <v>0.14604399999999998</v>
      </c>
    </row>
    <row r="16" spans="2:8" x14ac:dyDescent="0.25">
      <c r="B16" s="1"/>
      <c r="C16" s="1"/>
      <c r="D16" s="1"/>
      <c r="E16" s="1"/>
      <c r="F16" s="1"/>
      <c r="G16" s="1"/>
      <c r="H16" s="10"/>
    </row>
    <row r="17" spans="2:8" x14ac:dyDescent="0.25">
      <c r="B17" s="1"/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12"/>
    </row>
    <row r="18" spans="2:8" x14ac:dyDescent="0.25">
      <c r="B18" s="1" t="s">
        <v>24</v>
      </c>
      <c r="C18" s="1">
        <v>0.47538649700000002</v>
      </c>
      <c r="D18" s="1">
        <v>0.55795623100000002</v>
      </c>
      <c r="E18" s="1">
        <v>0.64136643400000004</v>
      </c>
      <c r="F18" s="1">
        <v>0.65373643299999995</v>
      </c>
      <c r="G18" s="1">
        <v>0.67874344799999997</v>
      </c>
      <c r="H18" s="10"/>
    </row>
    <row r="19" spans="2:8" x14ac:dyDescent="0.25">
      <c r="B19" s="1" t="s">
        <v>0</v>
      </c>
      <c r="C19" s="1">
        <v>0.260631</v>
      </c>
      <c r="D19" s="1">
        <v>0.31358999999999998</v>
      </c>
      <c r="E19" s="1">
        <v>0.40383200000000002</v>
      </c>
      <c r="F19" s="1">
        <v>0.41355399999999998</v>
      </c>
      <c r="G19" s="1">
        <v>0.39154499999999998</v>
      </c>
      <c r="H19" s="10"/>
    </row>
    <row r="20" spans="2:8" x14ac:dyDescent="0.25">
      <c r="B20" s="1" t="s">
        <v>18</v>
      </c>
      <c r="C20" s="1">
        <f t="shared" ref="C20:G20" si="2">C18-C19</f>
        <v>0.21475549700000002</v>
      </c>
      <c r="D20" s="1">
        <f t="shared" si="2"/>
        <v>0.24436623100000004</v>
      </c>
      <c r="E20" s="1">
        <f t="shared" si="2"/>
        <v>0.23753443400000002</v>
      </c>
      <c r="F20" s="1">
        <f t="shared" si="2"/>
        <v>0.24018243299999997</v>
      </c>
      <c r="G20" s="1">
        <f t="shared" si="2"/>
        <v>0.287198448</v>
      </c>
      <c r="H20" s="11">
        <f xml:space="preserve"> SUM(C20:G20)/5</f>
        <v>0.2448074086</v>
      </c>
    </row>
    <row r="21" spans="2:8" x14ac:dyDescent="0.25">
      <c r="B21" s="1"/>
      <c r="C21" s="1"/>
      <c r="D21" s="1"/>
      <c r="E21" s="1"/>
      <c r="F21" s="1"/>
      <c r="G21" s="1"/>
      <c r="H21" s="10"/>
    </row>
    <row r="22" spans="2:8" ht="29.25" customHeight="1" x14ac:dyDescent="0.25">
      <c r="G22" s="6" t="s">
        <v>20</v>
      </c>
      <c r="H22" s="13">
        <f>(H5+H10+H15+H20)/4</f>
        <v>0.17659670214999995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2917-52EC-4A6C-8EE3-1140E803188A}">
  <dimension ref="B2:Z26"/>
  <sheetViews>
    <sheetView topLeftCell="C3" workbookViewId="0">
      <selection activeCell="W25" sqref="W25"/>
    </sheetView>
  </sheetViews>
  <sheetFormatPr defaultRowHeight="15" x14ac:dyDescent="0.25"/>
  <cols>
    <col min="19" max="19" width="10.7109375" customWidth="1"/>
  </cols>
  <sheetData>
    <row r="2" spans="2:26" x14ac:dyDescent="0.25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6" x14ac:dyDescent="0.25">
      <c r="B3" s="1"/>
      <c r="C3" s="3" t="s">
        <v>25</v>
      </c>
      <c r="D3" s="3" t="s">
        <v>26</v>
      </c>
      <c r="E3" s="3" t="s">
        <v>14</v>
      </c>
      <c r="F3" s="3" t="s">
        <v>27</v>
      </c>
      <c r="G3" s="3" t="s">
        <v>28</v>
      </c>
      <c r="H3" s="3" t="s">
        <v>29</v>
      </c>
      <c r="I3" s="3" t="s">
        <v>15</v>
      </c>
      <c r="J3" s="3" t="s">
        <v>30</v>
      </c>
      <c r="K3" s="3" t="s">
        <v>31</v>
      </c>
      <c r="L3" s="3" t="s">
        <v>16</v>
      </c>
      <c r="M3" s="3" t="s">
        <v>32</v>
      </c>
      <c r="N3" s="3" t="s">
        <v>33</v>
      </c>
      <c r="O3" s="3" t="s">
        <v>34</v>
      </c>
      <c r="P3" s="3" t="s">
        <v>9</v>
      </c>
      <c r="Q3" s="3" t="s">
        <v>35</v>
      </c>
      <c r="R3" s="3" t="s">
        <v>36</v>
      </c>
      <c r="S3" s="3" t="s">
        <v>17</v>
      </c>
      <c r="T3" s="3" t="s">
        <v>37</v>
      </c>
      <c r="U3" s="1"/>
      <c r="V3" s="1"/>
      <c r="W3" s="1"/>
      <c r="X3" s="1"/>
      <c r="Y3" s="1"/>
      <c r="Z3" t="s">
        <v>49</v>
      </c>
    </row>
    <row r="4" spans="2:26" x14ac:dyDescent="0.25">
      <c r="B4" s="1"/>
      <c r="C4" s="1">
        <v>0.47226140730999999</v>
      </c>
      <c r="D4" s="1">
        <v>0.42234132569999999</v>
      </c>
      <c r="E4" s="1">
        <v>0.50340698154600005</v>
      </c>
      <c r="F4" s="1">
        <v>0.546694415323</v>
      </c>
      <c r="G4" s="1">
        <v>0.56965782005099996</v>
      </c>
      <c r="H4" s="1">
        <v>0.62637155056399996</v>
      </c>
      <c r="I4" s="1">
        <v>0.62651757455599999</v>
      </c>
      <c r="J4" s="1">
        <v>0.63874555171799996</v>
      </c>
      <c r="K4" s="1">
        <v>0.64770755724200002</v>
      </c>
      <c r="L4" s="1">
        <v>0.64496241161500001</v>
      </c>
      <c r="M4" s="1">
        <v>0.65526828189899999</v>
      </c>
      <c r="N4" s="1">
        <v>0.65843672259300001</v>
      </c>
      <c r="O4" s="1">
        <v>0.64384605270899997</v>
      </c>
      <c r="P4" s="1">
        <v>0.63011184838900003</v>
      </c>
      <c r="Q4" s="1">
        <v>0.63796664328599995</v>
      </c>
      <c r="R4" s="1">
        <v>0.62917822879200003</v>
      </c>
      <c r="S4" s="1">
        <v>0.53565060785899998</v>
      </c>
      <c r="T4" s="1">
        <v>0.53580031022100005</v>
      </c>
      <c r="U4" s="1"/>
      <c r="V4" s="1"/>
      <c r="W4" s="1"/>
      <c r="X4" s="1"/>
      <c r="Y4" s="1"/>
    </row>
    <row r="5" spans="2:26" x14ac:dyDescent="0.25">
      <c r="B5" s="1"/>
      <c r="C5" s="1">
        <v>0.32002649642100001</v>
      </c>
      <c r="D5" s="1">
        <v>0.30149809755700002</v>
      </c>
      <c r="E5" s="1">
        <v>0.32458130860200002</v>
      </c>
      <c r="F5" s="1">
        <v>0.32422378790799999</v>
      </c>
      <c r="G5" s="1">
        <v>0.33021913096200001</v>
      </c>
      <c r="H5" s="1">
        <v>0.35697033814200002</v>
      </c>
      <c r="I5" s="1">
        <v>0.35040042461799997</v>
      </c>
      <c r="J5" s="1">
        <v>0.33075607817899999</v>
      </c>
      <c r="K5" s="1">
        <v>0.33428124383899999</v>
      </c>
      <c r="L5" s="1">
        <v>0.33099580798400002</v>
      </c>
      <c r="M5" s="1">
        <v>0.32869637624800002</v>
      </c>
      <c r="N5" s="1">
        <v>0.33289040287400001</v>
      </c>
      <c r="O5" s="1">
        <v>0.325836383748</v>
      </c>
      <c r="P5" s="1">
        <v>0.31718482395800002</v>
      </c>
      <c r="Q5" s="1">
        <v>0.31168088432899999</v>
      </c>
      <c r="R5" s="1">
        <v>0.31543699903900002</v>
      </c>
      <c r="S5" s="1">
        <v>0.306833972545</v>
      </c>
      <c r="T5" s="1">
        <v>0.306413706382</v>
      </c>
      <c r="U5" s="1"/>
      <c r="V5" s="1"/>
      <c r="W5" s="1"/>
      <c r="X5" s="1"/>
      <c r="Y5" s="1"/>
    </row>
    <row r="6" spans="2:26" x14ac:dyDescent="0.25">
      <c r="B6" s="1" t="s">
        <v>18</v>
      </c>
      <c r="C6" s="1">
        <f>C4-C5</f>
        <v>0.15223491088899999</v>
      </c>
      <c r="D6" s="1">
        <f t="shared" ref="D6:T6" si="0">D4-D5</f>
        <v>0.12084322814299997</v>
      </c>
      <c r="E6" s="1">
        <f t="shared" si="0"/>
        <v>0.17882567294400004</v>
      </c>
      <c r="F6" s="1">
        <f t="shared" si="0"/>
        <v>0.22247062741500001</v>
      </c>
      <c r="G6" s="1">
        <f t="shared" si="0"/>
        <v>0.23943868908899996</v>
      </c>
      <c r="H6" s="1">
        <f t="shared" si="0"/>
        <v>0.26940121242199994</v>
      </c>
      <c r="I6" s="1">
        <f t="shared" si="0"/>
        <v>0.27611714993800002</v>
      </c>
      <c r="J6" s="1">
        <f t="shared" si="0"/>
        <v>0.30798947353899997</v>
      </c>
      <c r="K6" s="1">
        <f t="shared" si="0"/>
        <v>0.31342631340300003</v>
      </c>
      <c r="L6" s="1">
        <f t="shared" si="0"/>
        <v>0.31396660363099999</v>
      </c>
      <c r="M6" s="1">
        <f t="shared" si="0"/>
        <v>0.32657190565099997</v>
      </c>
      <c r="N6" s="1">
        <f t="shared" si="0"/>
        <v>0.325546319719</v>
      </c>
      <c r="O6" s="1">
        <f t="shared" si="0"/>
        <v>0.31800966896099997</v>
      </c>
      <c r="P6" s="1">
        <f t="shared" si="0"/>
        <v>0.31292702443100001</v>
      </c>
      <c r="Q6" s="1">
        <f t="shared" si="0"/>
        <v>0.32628575895699996</v>
      </c>
      <c r="R6" s="1">
        <f t="shared" si="0"/>
        <v>0.31374122975300001</v>
      </c>
      <c r="S6" s="1">
        <f t="shared" si="0"/>
        <v>0.22881663531399998</v>
      </c>
      <c r="T6" s="1">
        <f t="shared" si="0"/>
        <v>0.22938660383900006</v>
      </c>
      <c r="U6" s="1"/>
      <c r="V6" s="1"/>
      <c r="W6" s="1"/>
      <c r="X6" s="1"/>
      <c r="Y6" s="1"/>
      <c r="Z6" s="11">
        <f>SUM(C6:T6)/18</f>
        <v>0.26533327933544443</v>
      </c>
    </row>
    <row r="7" spans="2:26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4"/>
    </row>
    <row r="8" spans="2:26" x14ac:dyDescent="0.25">
      <c r="B8" s="1" t="s">
        <v>22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4"/>
    </row>
    <row r="9" spans="2:26" x14ac:dyDescent="0.25">
      <c r="B9" s="1"/>
      <c r="C9" s="3" t="s">
        <v>11</v>
      </c>
      <c r="D9" s="3" t="s">
        <v>26</v>
      </c>
      <c r="E9" s="3" t="s">
        <v>38</v>
      </c>
      <c r="F9" s="3" t="s">
        <v>12</v>
      </c>
      <c r="G9" s="3" t="s">
        <v>28</v>
      </c>
      <c r="H9" s="3" t="s">
        <v>29</v>
      </c>
      <c r="I9" s="3" t="s">
        <v>39</v>
      </c>
      <c r="J9" s="3" t="s">
        <v>40</v>
      </c>
      <c r="K9" s="3" t="s">
        <v>2</v>
      </c>
      <c r="L9" s="3" t="s">
        <v>31</v>
      </c>
      <c r="M9" s="3" t="s">
        <v>41</v>
      </c>
      <c r="N9" s="3" t="s">
        <v>32</v>
      </c>
      <c r="O9" s="3" t="s">
        <v>33</v>
      </c>
      <c r="P9" s="3" t="s">
        <v>34</v>
      </c>
      <c r="Q9" s="3" t="s">
        <v>42</v>
      </c>
      <c r="R9" s="3" t="s">
        <v>5</v>
      </c>
      <c r="S9" s="3" t="s">
        <v>43</v>
      </c>
      <c r="T9" s="3" t="s">
        <v>36</v>
      </c>
      <c r="U9" s="3" t="s">
        <v>44</v>
      </c>
      <c r="V9" s="3" t="s">
        <v>45</v>
      </c>
      <c r="W9" s="3" t="s">
        <v>13</v>
      </c>
      <c r="X9" s="3" t="s">
        <v>46</v>
      </c>
      <c r="Y9" s="3" t="s">
        <v>47</v>
      </c>
      <c r="Z9" s="14"/>
    </row>
    <row r="10" spans="2:26" x14ac:dyDescent="0.25">
      <c r="B10" s="1"/>
      <c r="C10" s="1">
        <v>0.36044864118800002</v>
      </c>
      <c r="D10" s="1">
        <v>0.34099570718900002</v>
      </c>
      <c r="E10" s="1">
        <v>0.37671072588999999</v>
      </c>
      <c r="F10" s="1">
        <v>0.37630282379300001</v>
      </c>
      <c r="G10" s="1">
        <v>0.39513112539200002</v>
      </c>
      <c r="H10" s="1">
        <v>0.39591661075099999</v>
      </c>
      <c r="I10" s="1">
        <v>0.34710319809500001</v>
      </c>
      <c r="J10" s="1">
        <v>0.442366335853</v>
      </c>
      <c r="K10" s="1">
        <v>0.388765891902</v>
      </c>
      <c r="L10" s="1">
        <v>0.46560654830300002</v>
      </c>
      <c r="M10" s="1">
        <v>0.55922792825199996</v>
      </c>
      <c r="N10" s="1">
        <v>0.56393496818099997</v>
      </c>
      <c r="O10" s="1">
        <v>0.57242312399499995</v>
      </c>
      <c r="P10" s="1">
        <v>0.58359725443699995</v>
      </c>
      <c r="Q10" s="1">
        <v>0.57402478934400003</v>
      </c>
      <c r="R10" s="1">
        <v>0.55471232221199995</v>
      </c>
      <c r="S10" s="1">
        <v>0.56409313133299999</v>
      </c>
      <c r="T10" s="1">
        <v>0.53885486761900003</v>
      </c>
      <c r="U10" s="1">
        <v>0.52626538739899997</v>
      </c>
      <c r="V10" s="1">
        <v>0.51383765420399996</v>
      </c>
      <c r="W10" s="1">
        <v>0.51051914892799999</v>
      </c>
      <c r="X10" s="1">
        <v>1.51773290039E-2</v>
      </c>
      <c r="Y10" s="1">
        <v>2.2081072646499998E-3</v>
      </c>
      <c r="Z10" s="14"/>
    </row>
    <row r="11" spans="2:26" x14ac:dyDescent="0.25">
      <c r="B11" s="1"/>
      <c r="C11" s="9">
        <v>0.37742055156799997</v>
      </c>
      <c r="D11" s="9">
        <v>0.35500142538399998</v>
      </c>
      <c r="E11" s="9">
        <v>0.38049830274200003</v>
      </c>
      <c r="F11" s="9">
        <v>0.396542196859</v>
      </c>
      <c r="G11" s="9">
        <v>0.40738103458800001</v>
      </c>
      <c r="H11" s="1">
        <v>0.39276613867299998</v>
      </c>
      <c r="I11" s="1">
        <v>0.28923350082499999</v>
      </c>
      <c r="J11" s="1">
        <v>0.38398050328099997</v>
      </c>
      <c r="K11" s="1">
        <v>0.30723060598700003</v>
      </c>
      <c r="L11" s="1">
        <v>0.332402190805</v>
      </c>
      <c r="M11" s="1">
        <v>0.32033974776099999</v>
      </c>
      <c r="N11" s="1">
        <v>0.31686071174399999</v>
      </c>
      <c r="O11" s="1">
        <v>0.31817368895800002</v>
      </c>
      <c r="P11" s="1">
        <v>0.29992266370100001</v>
      </c>
      <c r="Q11" s="1">
        <v>0.293299190978</v>
      </c>
      <c r="R11" s="1">
        <v>0.28080955675000002</v>
      </c>
      <c r="S11" s="1">
        <v>0.28429271793299998</v>
      </c>
      <c r="T11" s="1">
        <v>0.27738812316900002</v>
      </c>
      <c r="U11" s="1">
        <v>0.25788024657199998</v>
      </c>
      <c r="V11" s="1">
        <v>0.24110575580400001</v>
      </c>
      <c r="W11" s="1">
        <v>0.24037328666999999</v>
      </c>
      <c r="X11" s="8">
        <v>1.8111969622299999E-5</v>
      </c>
      <c r="Y11" s="8">
        <v>5.0415680011099999E-5</v>
      </c>
      <c r="Z11" s="14"/>
    </row>
    <row r="12" spans="2:26" x14ac:dyDescent="0.25">
      <c r="B12" s="1" t="s">
        <v>18</v>
      </c>
      <c r="C12" s="5">
        <f>C10-C11</f>
        <v>-1.6971910379999955E-2</v>
      </c>
      <c r="D12" s="5">
        <f t="shared" ref="D12:Y12" si="1">D10-D11</f>
        <v>-1.4005718194999961E-2</v>
      </c>
      <c r="E12" s="5">
        <f t="shared" si="1"/>
        <v>-3.7875768520000408E-3</v>
      </c>
      <c r="F12" s="5">
        <f t="shared" si="1"/>
        <v>-2.0239373065999988E-2</v>
      </c>
      <c r="G12" s="5">
        <f t="shared" si="1"/>
        <v>-1.2249909195999997E-2</v>
      </c>
      <c r="H12" s="1">
        <f t="shared" si="1"/>
        <v>3.1504720780000106E-3</v>
      </c>
      <c r="I12" s="1">
        <f t="shared" si="1"/>
        <v>5.786969727000002E-2</v>
      </c>
      <c r="J12" s="1">
        <f t="shared" si="1"/>
        <v>5.8385832572000029E-2</v>
      </c>
      <c r="K12" s="1">
        <f t="shared" si="1"/>
        <v>8.1535285914999978E-2</v>
      </c>
      <c r="L12" s="1">
        <f t="shared" si="1"/>
        <v>0.13320435749800003</v>
      </c>
      <c r="M12" s="1">
        <f t="shared" si="1"/>
        <v>0.23888818049099997</v>
      </c>
      <c r="N12" s="1">
        <f t="shared" si="1"/>
        <v>0.24707425643699998</v>
      </c>
      <c r="O12" s="1">
        <f t="shared" si="1"/>
        <v>0.25424943503699993</v>
      </c>
      <c r="P12" s="1">
        <f t="shared" si="1"/>
        <v>0.28367459073599993</v>
      </c>
      <c r="Q12" s="1">
        <f t="shared" si="1"/>
        <v>0.28072559836600003</v>
      </c>
      <c r="R12" s="1">
        <f t="shared" si="1"/>
        <v>0.27390276546199993</v>
      </c>
      <c r="S12" s="1">
        <f t="shared" si="1"/>
        <v>0.2798004134</v>
      </c>
      <c r="T12" s="1">
        <f t="shared" si="1"/>
        <v>0.26146674445000001</v>
      </c>
      <c r="U12" s="1">
        <f t="shared" si="1"/>
        <v>0.26838514082699999</v>
      </c>
      <c r="V12" s="1">
        <f t="shared" si="1"/>
        <v>0.27273189839999995</v>
      </c>
      <c r="W12" s="1">
        <f t="shared" si="1"/>
        <v>0.27014586225799997</v>
      </c>
      <c r="X12" s="1">
        <f t="shared" si="1"/>
        <v>1.51592170342777E-2</v>
      </c>
      <c r="Y12" s="1">
        <f t="shared" si="1"/>
        <v>2.1576915846388996E-3</v>
      </c>
      <c r="Z12" s="15">
        <f>SUM(C12:Y12)/23</f>
        <v>0.13979360661421375</v>
      </c>
    </row>
    <row r="13" spans="2:2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4"/>
    </row>
    <row r="14" spans="2:26" x14ac:dyDescent="0.25">
      <c r="B14" s="1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4"/>
    </row>
    <row r="15" spans="2:26" x14ac:dyDescent="0.25">
      <c r="B15" s="1"/>
      <c r="C15" s="3" t="s">
        <v>25</v>
      </c>
      <c r="D15" s="3" t="s">
        <v>6</v>
      </c>
      <c r="E15" s="3" t="s">
        <v>38</v>
      </c>
      <c r="F15" s="3" t="s">
        <v>27</v>
      </c>
      <c r="G15" s="3" t="s">
        <v>7</v>
      </c>
      <c r="H15" s="3" t="s">
        <v>29</v>
      </c>
      <c r="I15" s="3" t="s">
        <v>48</v>
      </c>
      <c r="J15" s="3" t="s">
        <v>30</v>
      </c>
      <c r="K15" s="3" t="s">
        <v>8</v>
      </c>
      <c r="L15" s="3" t="s">
        <v>41</v>
      </c>
      <c r="M15" s="3" t="s">
        <v>32</v>
      </c>
      <c r="N15" s="3" t="s">
        <v>33</v>
      </c>
      <c r="O15" s="3" t="s">
        <v>34</v>
      </c>
      <c r="P15" s="3" t="s">
        <v>9</v>
      </c>
      <c r="Q15" s="3" t="s">
        <v>35</v>
      </c>
      <c r="R15" s="3" t="s">
        <v>43</v>
      </c>
      <c r="S15" s="3" t="s">
        <v>36</v>
      </c>
      <c r="T15" s="3" t="s">
        <v>44</v>
      </c>
      <c r="U15" s="3" t="s">
        <v>10</v>
      </c>
      <c r="V15" s="1"/>
      <c r="W15" s="1"/>
      <c r="X15" s="1"/>
      <c r="Y15" s="1"/>
      <c r="Z15" s="14"/>
    </row>
    <row r="16" spans="2:26" x14ac:dyDescent="0.25">
      <c r="B16" s="1"/>
      <c r="C16" s="1">
        <v>0.36820845854599998</v>
      </c>
      <c r="D16" s="1">
        <v>0.34898709018599999</v>
      </c>
      <c r="E16" s="1">
        <v>0.46883130252100003</v>
      </c>
      <c r="F16" s="1">
        <v>0.47608276521699999</v>
      </c>
      <c r="G16" s="1">
        <v>0.49547737661000002</v>
      </c>
      <c r="H16" s="1">
        <v>0.55157419684800002</v>
      </c>
      <c r="I16" s="1">
        <v>0.57853070841200005</v>
      </c>
      <c r="J16" s="1">
        <v>0.614924372735</v>
      </c>
      <c r="K16" s="1">
        <v>0.65741016923100004</v>
      </c>
      <c r="L16" s="1">
        <v>0.68375060066399995</v>
      </c>
      <c r="M16" s="1">
        <v>0.67926810872599996</v>
      </c>
      <c r="N16" s="1">
        <v>0.69798857310100004</v>
      </c>
      <c r="O16" s="1">
        <v>0.69623055121300004</v>
      </c>
      <c r="P16" s="1">
        <v>0.69131726734200005</v>
      </c>
      <c r="Q16" s="1">
        <v>0.67542037779599995</v>
      </c>
      <c r="R16" s="1">
        <v>0.65172523531299997</v>
      </c>
      <c r="S16" s="1">
        <v>0.65033438895700002</v>
      </c>
      <c r="T16" s="1">
        <v>0.63359968742999995</v>
      </c>
      <c r="U16" s="1">
        <v>0.63123861342200005</v>
      </c>
      <c r="V16" s="1"/>
      <c r="W16" s="1"/>
      <c r="X16" s="1"/>
      <c r="Y16" s="1"/>
      <c r="Z16" s="14"/>
    </row>
    <row r="17" spans="2:26" x14ac:dyDescent="0.25">
      <c r="B17" s="1"/>
      <c r="C17" s="1">
        <v>0.36145907484500001</v>
      </c>
      <c r="D17" s="1">
        <v>0.34003894397700002</v>
      </c>
      <c r="E17" s="1">
        <v>0.35952547447200001</v>
      </c>
      <c r="F17" s="1">
        <v>0.37168189387599998</v>
      </c>
      <c r="G17" s="1">
        <v>0.37407875055599998</v>
      </c>
      <c r="H17" s="1">
        <v>0.35649243873899999</v>
      </c>
      <c r="I17" s="1">
        <v>0.33797042122100002</v>
      </c>
      <c r="J17" s="1">
        <v>0.31671292540899998</v>
      </c>
      <c r="K17" s="1">
        <v>0.30371455697400002</v>
      </c>
      <c r="L17" s="1">
        <v>0.29148775275700001</v>
      </c>
      <c r="M17" s="1">
        <v>0.285140439031</v>
      </c>
      <c r="N17" s="1">
        <v>0.29487657236999998</v>
      </c>
      <c r="O17" s="1">
        <v>0.28980680134600001</v>
      </c>
      <c r="P17" s="1">
        <v>0.28776149700999998</v>
      </c>
      <c r="Q17" s="1">
        <v>0.273240834554</v>
      </c>
      <c r="R17" s="1">
        <v>0.26842370095099999</v>
      </c>
      <c r="S17" s="1">
        <v>0.28002615567299999</v>
      </c>
      <c r="T17" s="1">
        <v>0.27140882856199999</v>
      </c>
      <c r="U17" s="1">
        <v>0.27139905847599999</v>
      </c>
      <c r="V17" s="1"/>
      <c r="W17" s="1"/>
      <c r="X17" s="1"/>
      <c r="Y17" s="1"/>
      <c r="Z17" s="14"/>
    </row>
    <row r="18" spans="2:26" x14ac:dyDescent="0.25">
      <c r="B18" s="1" t="s">
        <v>18</v>
      </c>
      <c r="C18" s="1">
        <f>C16-C17</f>
        <v>6.749383700999978E-3</v>
      </c>
      <c r="D18" s="1">
        <f t="shared" ref="D18:U18" si="2">D16-D17</f>
        <v>8.9481462089999741E-3</v>
      </c>
      <c r="E18" s="1">
        <f t="shared" si="2"/>
        <v>0.10930582804900002</v>
      </c>
      <c r="F18" s="1">
        <f t="shared" si="2"/>
        <v>0.10440087134100001</v>
      </c>
      <c r="G18" s="1">
        <f t="shared" si="2"/>
        <v>0.12139862605400004</v>
      </c>
      <c r="H18" s="1">
        <f t="shared" si="2"/>
        <v>0.19508175810900003</v>
      </c>
      <c r="I18" s="1">
        <f t="shared" si="2"/>
        <v>0.24056028719100003</v>
      </c>
      <c r="J18" s="1">
        <f t="shared" si="2"/>
        <v>0.29821144732600002</v>
      </c>
      <c r="K18" s="1">
        <f t="shared" si="2"/>
        <v>0.35369561225700002</v>
      </c>
      <c r="L18" s="1">
        <f t="shared" si="2"/>
        <v>0.39226284790699995</v>
      </c>
      <c r="M18" s="1">
        <f t="shared" si="2"/>
        <v>0.39412766969499996</v>
      </c>
      <c r="N18" s="1">
        <f t="shared" si="2"/>
        <v>0.40311200073100006</v>
      </c>
      <c r="O18" s="1">
        <f t="shared" si="2"/>
        <v>0.40642374986700003</v>
      </c>
      <c r="P18" s="1">
        <f t="shared" si="2"/>
        <v>0.40355577033200007</v>
      </c>
      <c r="Q18" s="1">
        <f t="shared" si="2"/>
        <v>0.40217954324199995</v>
      </c>
      <c r="R18" s="1">
        <f t="shared" si="2"/>
        <v>0.38330153436199998</v>
      </c>
      <c r="S18" s="1">
        <f t="shared" si="2"/>
        <v>0.37030823328400003</v>
      </c>
      <c r="T18" s="1">
        <f t="shared" si="2"/>
        <v>0.36219085886799995</v>
      </c>
      <c r="U18" s="1">
        <f t="shared" si="2"/>
        <v>0.35983955494600006</v>
      </c>
      <c r="V18" s="1"/>
      <c r="W18" s="1"/>
      <c r="X18" s="1"/>
      <c r="Y18" s="1"/>
      <c r="Z18" s="11">
        <f>SUM(C18:U18)/19</f>
        <v>0.27977124860373681</v>
      </c>
    </row>
    <row r="19" spans="2:2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4"/>
    </row>
    <row r="20" spans="2:26" x14ac:dyDescent="0.25">
      <c r="B20" s="1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4"/>
    </row>
    <row r="21" spans="2:26" x14ac:dyDescent="0.25">
      <c r="B21" s="1"/>
      <c r="C21" s="3" t="s">
        <v>25</v>
      </c>
      <c r="D21" s="3" t="s">
        <v>26</v>
      </c>
      <c r="E21" s="3" t="s">
        <v>38</v>
      </c>
      <c r="F21" s="3" t="s">
        <v>27</v>
      </c>
      <c r="G21" s="3" t="s">
        <v>28</v>
      </c>
      <c r="H21" s="3" t="s">
        <v>1</v>
      </c>
      <c r="I21" s="3" t="s">
        <v>48</v>
      </c>
      <c r="J21" s="3" t="s">
        <v>2</v>
      </c>
      <c r="K21" s="3" t="s">
        <v>31</v>
      </c>
      <c r="L21" s="3" t="s">
        <v>41</v>
      </c>
      <c r="M21" s="3" t="s">
        <v>3</v>
      </c>
      <c r="N21" s="3" t="s">
        <v>33</v>
      </c>
      <c r="O21" s="3" t="s">
        <v>4</v>
      </c>
      <c r="P21" s="3" t="s">
        <v>42</v>
      </c>
      <c r="Q21" s="3" t="s">
        <v>5</v>
      </c>
      <c r="R21" s="3" t="s">
        <v>43</v>
      </c>
      <c r="S21" s="3" t="s">
        <v>36</v>
      </c>
      <c r="T21" s="3" t="s">
        <v>44</v>
      </c>
      <c r="U21" s="3" t="s">
        <v>45</v>
      </c>
      <c r="V21" s="1"/>
      <c r="W21" s="1"/>
      <c r="X21" s="1"/>
      <c r="Y21" s="1"/>
      <c r="Z21" s="14"/>
    </row>
    <row r="22" spans="2:26" x14ac:dyDescent="0.25">
      <c r="B22" s="1"/>
      <c r="C22" s="1">
        <v>0.27385914286599999</v>
      </c>
      <c r="D22" s="1">
        <v>0.24907170588300001</v>
      </c>
      <c r="E22" s="1">
        <v>0.28655031657199997</v>
      </c>
      <c r="F22" s="1">
        <v>0.28299247044999998</v>
      </c>
      <c r="G22" s="1">
        <v>0.27614377654900002</v>
      </c>
      <c r="H22" s="1">
        <v>0.31080699651400001</v>
      </c>
      <c r="I22" s="1">
        <v>0.34200853979899998</v>
      </c>
      <c r="J22" s="1">
        <v>0.37609635034599997</v>
      </c>
      <c r="K22" s="1">
        <v>0.40346630252100002</v>
      </c>
      <c r="L22" s="1">
        <v>0.463962362116</v>
      </c>
      <c r="M22" s="1">
        <v>0.46432657028300001</v>
      </c>
      <c r="N22" s="1">
        <v>0.46818348908899998</v>
      </c>
      <c r="O22" s="1">
        <v>0.473603678679</v>
      </c>
      <c r="P22" s="1">
        <v>0.47729173209199999</v>
      </c>
      <c r="Q22" s="1">
        <v>0.48867985335300002</v>
      </c>
      <c r="R22" s="1">
        <v>0.49699235956600002</v>
      </c>
      <c r="S22" s="1">
        <v>0.49253762063899997</v>
      </c>
      <c r="T22" s="1">
        <v>0.49232154924499999</v>
      </c>
      <c r="U22" s="1">
        <v>0.484517352939</v>
      </c>
      <c r="V22" s="1"/>
      <c r="W22" s="1"/>
      <c r="X22" s="1"/>
      <c r="Y22" s="1"/>
      <c r="Z22" s="14"/>
    </row>
    <row r="23" spans="2:26" x14ac:dyDescent="0.25">
      <c r="B23" s="1"/>
      <c r="C23" s="1">
        <v>0.140322074219</v>
      </c>
      <c r="D23" s="1">
        <v>0.110432633838</v>
      </c>
      <c r="E23" s="1">
        <v>0.13151765186799999</v>
      </c>
      <c r="F23" s="1">
        <v>0.134242395879</v>
      </c>
      <c r="G23" s="1">
        <v>0.13701029674099999</v>
      </c>
      <c r="H23" s="1">
        <v>9.4778862662500005E-2</v>
      </c>
      <c r="I23" s="1">
        <v>0.107050897524</v>
      </c>
      <c r="J23" s="1">
        <v>0.119325428362</v>
      </c>
      <c r="K23" s="1">
        <v>0.12129597641500001</v>
      </c>
      <c r="L23" s="1">
        <v>0.121048462733</v>
      </c>
      <c r="M23" s="1">
        <v>0.119925583972</v>
      </c>
      <c r="N23" s="1">
        <v>0.11965704884</v>
      </c>
      <c r="O23" s="1">
        <v>0.11620930213199999</v>
      </c>
      <c r="P23" s="1">
        <v>0.117668042039</v>
      </c>
      <c r="Q23" s="1">
        <v>0.108761421956</v>
      </c>
      <c r="R23" s="1">
        <v>0.108699754513</v>
      </c>
      <c r="S23" s="1">
        <v>0.100316319455</v>
      </c>
      <c r="T23" s="1">
        <v>0.100754079419</v>
      </c>
      <c r="U23" s="1">
        <v>0.101355135756</v>
      </c>
      <c r="V23" s="1"/>
      <c r="W23" s="1"/>
      <c r="X23" s="1"/>
      <c r="Y23" s="1"/>
      <c r="Z23" s="14"/>
    </row>
    <row r="24" spans="2:26" x14ac:dyDescent="0.25">
      <c r="B24" s="1"/>
      <c r="C24" s="1">
        <f>C22-C23</f>
        <v>0.13353706864699999</v>
      </c>
      <c r="D24" s="1">
        <f t="shared" ref="D24:U24" si="3">D22-D23</f>
        <v>0.13863907204500001</v>
      </c>
      <c r="E24" s="1">
        <f t="shared" si="3"/>
        <v>0.15503266470399998</v>
      </c>
      <c r="F24" s="1">
        <f t="shared" si="3"/>
        <v>0.14875007457099998</v>
      </c>
      <c r="G24" s="1">
        <f t="shared" si="3"/>
        <v>0.13913347980800003</v>
      </c>
      <c r="H24" s="1">
        <f t="shared" si="3"/>
        <v>0.21602813385149999</v>
      </c>
      <c r="I24" s="1">
        <f t="shared" si="3"/>
        <v>0.23495764227499999</v>
      </c>
      <c r="J24" s="1">
        <f t="shared" si="3"/>
        <v>0.25677092198399998</v>
      </c>
      <c r="K24" s="1">
        <f t="shared" si="3"/>
        <v>0.28217032610600001</v>
      </c>
      <c r="L24" s="1">
        <f t="shared" si="3"/>
        <v>0.34291389938299999</v>
      </c>
      <c r="M24" s="1">
        <f t="shared" si="3"/>
        <v>0.34440098631100002</v>
      </c>
      <c r="N24" s="1">
        <f t="shared" si="3"/>
        <v>0.34852644024899998</v>
      </c>
      <c r="O24" s="1">
        <f t="shared" si="3"/>
        <v>0.35739437654700001</v>
      </c>
      <c r="P24" s="1">
        <f t="shared" si="3"/>
        <v>0.35962369005299999</v>
      </c>
      <c r="Q24" s="1">
        <f t="shared" si="3"/>
        <v>0.37991843139699999</v>
      </c>
      <c r="R24" s="1">
        <f t="shared" si="3"/>
        <v>0.38829260505300001</v>
      </c>
      <c r="S24" s="1">
        <f t="shared" si="3"/>
        <v>0.392221301184</v>
      </c>
      <c r="T24" s="1">
        <f t="shared" si="3"/>
        <v>0.39156746982599999</v>
      </c>
      <c r="U24" s="1">
        <f t="shared" si="3"/>
        <v>0.38316221718300003</v>
      </c>
      <c r="V24" s="1"/>
      <c r="W24" s="1"/>
      <c r="X24" s="1"/>
      <c r="Y24" s="1"/>
      <c r="Z24" s="11">
        <f>SUM(C24:U24)/19</f>
        <v>0.28384425269355257</v>
      </c>
    </row>
    <row r="25" spans="2:26" x14ac:dyDescent="0.25">
      <c r="Z25" s="14"/>
    </row>
    <row r="26" spans="2:26" x14ac:dyDescent="0.25">
      <c r="Y26" s="7" t="s">
        <v>50</v>
      </c>
      <c r="Z26" s="13">
        <f>(Z6+Z12+Z18+Z24)/4</f>
        <v>0.2421855968117369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Gap Summary</vt:lpstr>
      <vt:lpstr>non-normalized freq</vt:lpstr>
      <vt:lpstr>normalized-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Myeong Lim</dc:creator>
  <cp:lastModifiedBy>Myeong Lim</cp:lastModifiedBy>
  <dcterms:created xsi:type="dcterms:W3CDTF">2019-01-14T03:03:04Z</dcterms:created>
  <dcterms:modified xsi:type="dcterms:W3CDTF">2019-01-14T06:52:37Z</dcterms:modified>
</cp:coreProperties>
</file>