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" sheetId="9" r:id="rId5"/>
  </sheets>
  <definedNames>
    <definedName name="_xlnm._FilterDatabase" localSheetId="4" hidden="1">BRAC!$A$9:$N$21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J21" i="9" l="1"/>
  <c r="I21" i="9" l="1"/>
  <c r="M19" i="9"/>
  <c r="L19" i="9"/>
  <c r="N19" i="9" s="1"/>
  <c r="M10" i="9" l="1"/>
  <c r="D3" i="9" l="1"/>
  <c r="M11" i="9"/>
  <c r="M12" i="9"/>
  <c r="M13" i="9"/>
  <c r="M14" i="9"/>
  <c r="M15" i="9"/>
  <c r="M16" i="9"/>
  <c r="M17" i="9"/>
  <c r="M18" i="9"/>
  <c r="M20" i="9"/>
  <c r="L14" i="9"/>
  <c r="L15" i="9"/>
  <c r="L16" i="9"/>
  <c r="L17" i="9"/>
  <c r="L18" i="9"/>
  <c r="L20" i="9"/>
  <c r="L11" i="9"/>
  <c r="L12" i="9"/>
  <c r="L13" i="9"/>
  <c r="L10" i="9"/>
  <c r="N20" i="9" l="1"/>
  <c r="N18" i="9"/>
  <c r="N17" i="9"/>
  <c r="N16" i="9"/>
  <c r="N15" i="9"/>
  <c r="N14" i="9"/>
  <c r="N13" i="9"/>
  <c r="N12" i="9"/>
  <c r="N11" i="9"/>
  <c r="K21" i="9"/>
  <c r="M21" i="9" l="1"/>
  <c r="L21" i="9" l="1"/>
  <c r="N10" i="9" l="1"/>
  <c r="N21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sharedStrings.xml><?xml version="1.0" encoding="utf-8"?>
<sst xmlns="http://schemas.openxmlformats.org/spreadsheetml/2006/main" count="1920" uniqueCount="546">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</sst>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8" fillId="0" borderId="0" xfId="0" applyFont="1"/>
    <xf numFmtId="0" fontId="11" fillId="0" borderId="52" xfId="0" applyFont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1" t="s">
        <v>17</v>
      </c>
      <c r="C2" s="202"/>
      <c r="D2" s="203"/>
      <c r="E2" s="7"/>
    </row>
    <row r="3" spans="1:26">
      <c r="B3" s="204" t="s">
        <v>14</v>
      </c>
      <c r="C3" s="205"/>
      <c r="D3" s="62">
        <f>SUM(H7:W7)</f>
        <v>48</v>
      </c>
      <c r="E3" s="8"/>
    </row>
    <row r="4" spans="1:26" ht="13.5" thickBot="1">
      <c r="B4" s="206" t="s">
        <v>15</v>
      </c>
      <c r="C4" s="207"/>
      <c r="D4" s="63">
        <f>Z46</f>
        <v>84.571678321678334</v>
      </c>
      <c r="E4" s="9"/>
    </row>
    <row r="5" spans="1:26" ht="13.5" thickBot="1"/>
    <row r="6" spans="1:26" ht="15">
      <c r="A6" s="182" t="s">
        <v>5</v>
      </c>
      <c r="B6" s="208"/>
      <c r="C6" s="208"/>
      <c r="D6" s="208"/>
      <c r="E6" s="208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76" t="s">
        <v>9</v>
      </c>
      <c r="Y6" s="194" t="s">
        <v>10</v>
      </c>
      <c r="Z6" s="179" t="s">
        <v>11</v>
      </c>
    </row>
    <row r="7" spans="1:26" ht="15" customHeight="1">
      <c r="A7" s="209"/>
      <c r="B7" s="210"/>
      <c r="C7" s="210"/>
      <c r="D7" s="210"/>
      <c r="E7" s="210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77"/>
      <c r="Y7" s="195"/>
      <c r="Z7" s="180"/>
    </row>
    <row r="8" spans="1:26" ht="15.75" customHeight="1" thickBot="1">
      <c r="A8" s="184"/>
      <c r="B8" s="211"/>
      <c r="C8" s="211"/>
      <c r="D8" s="211"/>
      <c r="E8" s="211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77"/>
      <c r="Y8" s="195"/>
      <c r="Z8" s="180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78"/>
      <c r="Y9" s="196"/>
      <c r="Z9" s="181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97"/>
      <c r="B46" s="198"/>
      <c r="C46" s="188" t="s">
        <v>7</v>
      </c>
      <c r="D46" s="189"/>
      <c r="E46" s="189"/>
      <c r="F46" s="189"/>
      <c r="G46" s="190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2" t="s">
        <v>13</v>
      </c>
      <c r="Y46" s="183"/>
      <c r="Z46" s="186">
        <f>AVERAGE(Z10:Z45)</f>
        <v>84.571678321678334</v>
      </c>
    </row>
    <row r="47" spans="1:26" ht="15.75" customHeight="1" thickBot="1">
      <c r="A47" s="199"/>
      <c r="B47" s="200"/>
      <c r="C47" s="191" t="s">
        <v>8</v>
      </c>
      <c r="D47" s="192"/>
      <c r="E47" s="192"/>
      <c r="F47" s="192"/>
      <c r="G47" s="193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4"/>
      <c r="Y47" s="185"/>
      <c r="Z47" s="187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1" t="s">
        <v>17</v>
      </c>
      <c r="C2" s="202"/>
      <c r="D2" s="203"/>
      <c r="E2" s="7"/>
    </row>
    <row r="3" spans="1:20" ht="15.75" customHeight="1">
      <c r="B3" s="204" t="s">
        <v>14</v>
      </c>
      <c r="C3" s="205"/>
      <c r="D3" s="62">
        <f>SUM(H7:Q7)</f>
        <v>45</v>
      </c>
      <c r="E3" s="8"/>
    </row>
    <row r="4" spans="1:20" ht="15.75" customHeight="1" thickBot="1">
      <c r="B4" s="206" t="s">
        <v>15</v>
      </c>
      <c r="C4" s="207"/>
      <c r="D4" s="63">
        <f>T59</f>
        <v>84.476838354389372</v>
      </c>
      <c r="E4" s="9"/>
    </row>
    <row r="5" spans="1:20" ht="15.75" customHeight="1" thickBot="1"/>
    <row r="6" spans="1:20" ht="15.75" customHeight="1">
      <c r="A6" s="182" t="s">
        <v>5</v>
      </c>
      <c r="B6" s="208"/>
      <c r="C6" s="208"/>
      <c r="D6" s="208"/>
      <c r="E6" s="208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76" t="s">
        <v>9</v>
      </c>
      <c r="S6" s="194" t="s">
        <v>10</v>
      </c>
      <c r="T6" s="179" t="s">
        <v>11</v>
      </c>
    </row>
    <row r="7" spans="1:20" ht="15.75" customHeight="1">
      <c r="A7" s="209"/>
      <c r="B7" s="210"/>
      <c r="C7" s="210"/>
      <c r="D7" s="210"/>
      <c r="E7" s="210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77"/>
      <c r="S7" s="195"/>
      <c r="T7" s="180"/>
    </row>
    <row r="8" spans="1:20" ht="15.75" customHeight="1" thickBot="1">
      <c r="A8" s="184"/>
      <c r="B8" s="211"/>
      <c r="C8" s="211"/>
      <c r="D8" s="211"/>
      <c r="E8" s="211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77"/>
      <c r="S8" s="195"/>
      <c r="T8" s="180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78"/>
      <c r="S9" s="196"/>
      <c r="T9" s="181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2"/>
      <c r="B59" s="213"/>
      <c r="C59" s="188" t="s">
        <v>7</v>
      </c>
      <c r="D59" s="189"/>
      <c r="E59" s="189"/>
      <c r="F59" s="189"/>
      <c r="G59" s="190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2" t="s">
        <v>13</v>
      </c>
      <c r="S59" s="183"/>
      <c r="T59" s="186">
        <f>AVERAGE(T10:T58)</f>
        <v>84.476838354389372</v>
      </c>
    </row>
    <row r="60" spans="1:20" ht="15.75" customHeight="1" thickBot="1">
      <c r="A60" s="199"/>
      <c r="B60" s="200"/>
      <c r="C60" s="191" t="s">
        <v>8</v>
      </c>
      <c r="D60" s="192"/>
      <c r="E60" s="192"/>
      <c r="F60" s="192"/>
      <c r="G60" s="193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4"/>
      <c r="S60" s="185"/>
      <c r="T60" s="187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1" t="s">
        <v>17</v>
      </c>
      <c r="C2" s="202"/>
      <c r="D2" s="203"/>
      <c r="E2" s="7"/>
    </row>
    <row r="3" spans="1:25">
      <c r="B3" s="204" t="s">
        <v>14</v>
      </c>
      <c r="C3" s="205"/>
      <c r="D3" s="62">
        <f>SUM(H7:T7)</f>
        <v>18</v>
      </c>
      <c r="E3" s="8"/>
    </row>
    <row r="4" spans="1:25" ht="13.5" thickBot="1">
      <c r="B4" s="206" t="s">
        <v>15</v>
      </c>
      <c r="C4" s="207"/>
      <c r="D4" s="63">
        <f>Y55</f>
        <v>69.298245614035082</v>
      </c>
      <c r="E4" s="9"/>
    </row>
    <row r="5" spans="1:25" ht="13.5" thickBot="1"/>
    <row r="6" spans="1:25" ht="15">
      <c r="A6" s="182" t="s">
        <v>5</v>
      </c>
      <c r="B6" s="208"/>
      <c r="C6" s="208"/>
      <c r="D6" s="208"/>
      <c r="E6" s="208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76" t="s">
        <v>9</v>
      </c>
      <c r="X6" s="194" t="s">
        <v>10</v>
      </c>
      <c r="Y6" s="179" t="s">
        <v>11</v>
      </c>
    </row>
    <row r="7" spans="1:25">
      <c r="A7" s="209"/>
      <c r="B7" s="210"/>
      <c r="C7" s="210"/>
      <c r="D7" s="210"/>
      <c r="E7" s="210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77"/>
      <c r="X7" s="195"/>
      <c r="Y7" s="180"/>
    </row>
    <row r="8" spans="1:25" ht="13.5" thickBot="1">
      <c r="A8" s="184"/>
      <c r="B8" s="211"/>
      <c r="C8" s="211"/>
      <c r="D8" s="211"/>
      <c r="E8" s="211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77"/>
      <c r="X8" s="195"/>
      <c r="Y8" s="18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8"/>
      <c r="X9" s="196"/>
      <c r="Y9" s="181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97"/>
      <c r="B55" s="198"/>
      <c r="C55" s="188" t="s">
        <v>7</v>
      </c>
      <c r="D55" s="189"/>
      <c r="E55" s="189"/>
      <c r="F55" s="189"/>
      <c r="G55" s="189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2" t="s">
        <v>13</v>
      </c>
      <c r="X55" s="183"/>
      <c r="Y55" s="186">
        <f>AVERAGE(Y10:Y54)</f>
        <v>69.298245614035082</v>
      </c>
    </row>
    <row r="56" spans="1:25" ht="13.5" thickBot="1">
      <c r="A56" s="199"/>
      <c r="B56" s="200"/>
      <c r="C56" s="191" t="s">
        <v>8</v>
      </c>
      <c r="D56" s="192"/>
      <c r="E56" s="192"/>
      <c r="F56" s="192"/>
      <c r="G56" s="192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4"/>
      <c r="X56" s="185"/>
      <c r="Y56" s="187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1" t="s">
        <v>17</v>
      </c>
      <c r="C2" s="202"/>
      <c r="D2" s="203"/>
      <c r="E2" s="7"/>
    </row>
    <row r="3" spans="1:25">
      <c r="B3" s="204" t="s">
        <v>14</v>
      </c>
      <c r="C3" s="205"/>
      <c r="D3" s="62">
        <f>SUM(H7:T7)</f>
        <v>6</v>
      </c>
      <c r="E3" s="8"/>
    </row>
    <row r="4" spans="1:25" ht="13.5" thickBot="1">
      <c r="B4" s="206" t="s">
        <v>15</v>
      </c>
      <c r="C4" s="207"/>
      <c r="D4" s="63" t="e">
        <f>#REF!</f>
        <v>#REF!</v>
      </c>
      <c r="E4" s="9"/>
    </row>
    <row r="5" spans="1:25" ht="13.5" thickBot="1"/>
    <row r="6" spans="1:25" ht="15">
      <c r="A6" s="182" t="s">
        <v>5</v>
      </c>
      <c r="B6" s="208"/>
      <c r="C6" s="208"/>
      <c r="D6" s="208"/>
      <c r="E6" s="208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76" t="s">
        <v>9</v>
      </c>
      <c r="X6" s="194" t="s">
        <v>10</v>
      </c>
      <c r="Y6" s="179" t="s">
        <v>11</v>
      </c>
    </row>
    <row r="7" spans="1:25">
      <c r="A7" s="209"/>
      <c r="B7" s="210"/>
      <c r="C7" s="210"/>
      <c r="D7" s="210"/>
      <c r="E7" s="210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77"/>
      <c r="X7" s="195"/>
      <c r="Y7" s="180"/>
    </row>
    <row r="8" spans="1:25" ht="13.5" thickBot="1">
      <c r="A8" s="184"/>
      <c r="B8" s="211"/>
      <c r="C8" s="211"/>
      <c r="D8" s="211"/>
      <c r="E8" s="211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77"/>
      <c r="X8" s="195"/>
      <c r="Y8" s="18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78"/>
      <c r="X9" s="196"/>
      <c r="Y9" s="181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3" zoomScale="80" zoomScaleNormal="80" workbookViewId="0">
      <pane xSplit="1" topLeftCell="G1" activePane="topRight" state="frozen"/>
      <selection activeCell="C1" sqref="C1"/>
      <selection pane="topRight" activeCell="K27" sqref="K2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1" width="15.1406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15" t="s">
        <v>17</v>
      </c>
      <c r="C2" s="216"/>
      <c r="D2" s="217"/>
      <c r="E2" s="134"/>
    </row>
    <row r="3" spans="1:14">
      <c r="B3" s="218" t="s">
        <v>14</v>
      </c>
      <c r="C3" s="219"/>
      <c r="D3" s="135">
        <f>SUM(K8:K8)</f>
        <v>3</v>
      </c>
      <c r="E3" s="136"/>
    </row>
    <row r="4" spans="1:14" ht="13.5" thickBot="1">
      <c r="B4" s="220" t="s">
        <v>15</v>
      </c>
      <c r="C4" s="221"/>
      <c r="D4" s="137">
        <f>N21</f>
        <v>36.363636363636367</v>
      </c>
      <c r="E4" s="138"/>
    </row>
    <row r="6" spans="1:14" ht="15">
      <c r="A6" s="222" t="s">
        <v>520</v>
      </c>
      <c r="B6" s="222"/>
      <c r="C6" s="222"/>
      <c r="D6" s="222"/>
      <c r="E6" s="222"/>
      <c r="F6" s="150" t="s">
        <v>18</v>
      </c>
      <c r="G6" s="151"/>
      <c r="H6" s="151"/>
      <c r="I6" s="139">
        <v>42397</v>
      </c>
      <c r="J6" s="139">
        <v>42404</v>
      </c>
      <c r="K6" s="139">
        <v>42406</v>
      </c>
      <c r="L6" s="223" t="s">
        <v>9</v>
      </c>
      <c r="M6" s="223" t="s">
        <v>10</v>
      </c>
      <c r="N6" s="214" t="s">
        <v>11</v>
      </c>
    </row>
    <row r="7" spans="1:14">
      <c r="A7" s="222"/>
      <c r="B7" s="222"/>
      <c r="C7" s="222"/>
      <c r="D7" s="222"/>
      <c r="E7" s="222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223"/>
      <c r="M7" s="223"/>
      <c r="N7" s="214"/>
    </row>
    <row r="8" spans="1:14">
      <c r="A8" s="222"/>
      <c r="B8" s="222"/>
      <c r="C8" s="222"/>
      <c r="D8" s="222"/>
      <c r="E8" s="222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223"/>
      <c r="M8" s="223"/>
      <c r="N8" s="214"/>
    </row>
    <row r="9" spans="1:14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23"/>
      <c r="M9" s="223"/>
      <c r="N9" s="214"/>
    </row>
    <row r="10" spans="1:14" ht="15.75" thickBot="1">
      <c r="A10" s="144">
        <v>1</v>
      </c>
      <c r="B10" s="158"/>
      <c r="C10" s="174" t="s">
        <v>523</v>
      </c>
      <c r="D10" s="160"/>
      <c r="E10" s="161" t="s">
        <v>521</v>
      </c>
      <c r="F10">
        <v>1670321449</v>
      </c>
      <c r="G10" s="172" t="s">
        <v>534</v>
      </c>
      <c r="H10" s="170"/>
      <c r="I10" s="143" t="s">
        <v>104</v>
      </c>
      <c r="J10" s="143" t="s">
        <v>104</v>
      </c>
      <c r="K10" s="143" t="s">
        <v>104</v>
      </c>
      <c r="L10" s="143">
        <f t="shared" ref="L10:L21" si="0">COUNTIF(K10:K10,"P")</f>
        <v>1</v>
      </c>
      <c r="M10" s="146">
        <f t="shared" ref="M10:M21" si="1">COUNTBLANK(K10:K10)</f>
        <v>0</v>
      </c>
      <c r="N10" s="155">
        <f>L10*100/SUM(L10:M10)</f>
        <v>100</v>
      </c>
    </row>
    <row r="11" spans="1:14" ht="15.75" thickBot="1">
      <c r="A11" s="144">
        <v>2</v>
      </c>
      <c r="B11" s="158"/>
      <c r="C11" s="174" t="s">
        <v>524</v>
      </c>
      <c r="D11" s="160"/>
      <c r="E11" s="161" t="s">
        <v>521</v>
      </c>
      <c r="F11">
        <v>1764483731</v>
      </c>
      <c r="G11" s="172" t="s">
        <v>535</v>
      </c>
      <c r="H11" s="170"/>
      <c r="I11" s="143" t="s">
        <v>104</v>
      </c>
      <c r="J11" s="143" t="s">
        <v>104</v>
      </c>
      <c r="K11" s="143" t="s">
        <v>104</v>
      </c>
      <c r="L11" s="143">
        <f t="shared" si="0"/>
        <v>1</v>
      </c>
      <c r="M11" s="146">
        <f t="shared" si="1"/>
        <v>0</v>
      </c>
      <c r="N11" s="155">
        <f>L11*100/SUM(L11:M11)</f>
        <v>100</v>
      </c>
    </row>
    <row r="12" spans="1:14" ht="15.75" thickBot="1">
      <c r="A12" s="144">
        <v>3</v>
      </c>
      <c r="B12" s="158"/>
      <c r="C12" s="174" t="s">
        <v>525</v>
      </c>
      <c r="D12" s="160"/>
      <c r="E12" s="161" t="s">
        <v>521</v>
      </c>
      <c r="F12"/>
      <c r="G12" s="172" t="s">
        <v>536</v>
      </c>
      <c r="H12" s="169"/>
      <c r="I12" s="143"/>
      <c r="J12" s="143"/>
      <c r="K12" s="143"/>
      <c r="L12" s="143">
        <f t="shared" si="0"/>
        <v>0</v>
      </c>
      <c r="M12" s="146">
        <f t="shared" si="1"/>
        <v>1</v>
      </c>
      <c r="N12" s="155">
        <f t="shared" ref="N12:N20" si="2">L12*100/SUM(L12:M12)</f>
        <v>0</v>
      </c>
    </row>
    <row r="13" spans="1:14" ht="15.75" thickBot="1">
      <c r="A13" s="144">
        <v>4</v>
      </c>
      <c r="B13" s="158"/>
      <c r="C13" s="174" t="s">
        <v>526</v>
      </c>
      <c r="D13" s="160"/>
      <c r="E13" s="161" t="s">
        <v>521</v>
      </c>
      <c r="F13">
        <v>1685695033</v>
      </c>
      <c r="G13" s="172" t="s">
        <v>537</v>
      </c>
      <c r="H13" s="170"/>
      <c r="I13" s="143" t="s">
        <v>104</v>
      </c>
      <c r="J13" s="143" t="s">
        <v>104</v>
      </c>
      <c r="K13" s="143"/>
      <c r="L13" s="143">
        <f t="shared" si="0"/>
        <v>0</v>
      </c>
      <c r="M13" s="146">
        <f t="shared" si="1"/>
        <v>1</v>
      </c>
      <c r="N13" s="155">
        <f t="shared" si="2"/>
        <v>0</v>
      </c>
    </row>
    <row r="14" spans="1:14" ht="15.75" thickBot="1">
      <c r="A14" s="144">
        <v>5</v>
      </c>
      <c r="B14" s="158"/>
      <c r="C14" s="174" t="s">
        <v>527</v>
      </c>
      <c r="D14" s="160"/>
      <c r="E14" s="161" t="s">
        <v>521</v>
      </c>
      <c r="F14">
        <v>1534343419</v>
      </c>
      <c r="G14" s="172" t="s">
        <v>538</v>
      </c>
      <c r="H14" s="169"/>
      <c r="I14" s="143" t="s">
        <v>104</v>
      </c>
      <c r="J14" s="143" t="s">
        <v>104</v>
      </c>
      <c r="K14" s="143"/>
      <c r="L14" s="143">
        <f t="shared" si="0"/>
        <v>0</v>
      </c>
      <c r="M14" s="146">
        <f t="shared" si="1"/>
        <v>1</v>
      </c>
      <c r="N14" s="155">
        <f t="shared" si="2"/>
        <v>0</v>
      </c>
    </row>
    <row r="15" spans="1:14" ht="15.75" thickBot="1">
      <c r="A15" s="144">
        <v>6</v>
      </c>
      <c r="B15" s="158"/>
      <c r="C15" s="174" t="s">
        <v>528</v>
      </c>
      <c r="D15" s="160"/>
      <c r="E15" s="161" t="s">
        <v>521</v>
      </c>
      <c r="F15">
        <v>1763244012</v>
      </c>
      <c r="G15" s="172" t="s">
        <v>539</v>
      </c>
      <c r="H15" s="169"/>
      <c r="I15" s="143" t="s">
        <v>104</v>
      </c>
      <c r="J15" s="143" t="s">
        <v>104</v>
      </c>
      <c r="K15" s="143" t="s">
        <v>104</v>
      </c>
      <c r="L15" s="143">
        <f t="shared" si="0"/>
        <v>1</v>
      </c>
      <c r="M15" s="146">
        <f t="shared" si="1"/>
        <v>0</v>
      </c>
      <c r="N15" s="155">
        <f t="shared" si="2"/>
        <v>100</v>
      </c>
    </row>
    <row r="16" spans="1:14" s="168" customFormat="1" ht="15.75" thickBot="1">
      <c r="A16" s="162">
        <v>7</v>
      </c>
      <c r="B16" s="163"/>
      <c r="C16" s="174" t="s">
        <v>529</v>
      </c>
      <c r="D16" s="164"/>
      <c r="E16" s="161" t="s">
        <v>521</v>
      </c>
      <c r="F16">
        <v>1918924424</v>
      </c>
      <c r="G16" s="172" t="s">
        <v>540</v>
      </c>
      <c r="H16" s="170"/>
      <c r="I16" s="165"/>
      <c r="J16" s="165"/>
      <c r="K16" s="165" t="s">
        <v>104</v>
      </c>
      <c r="L16" s="143">
        <f t="shared" si="0"/>
        <v>1</v>
      </c>
      <c r="M16" s="166">
        <f t="shared" si="1"/>
        <v>0</v>
      </c>
      <c r="N16" s="167">
        <f t="shared" si="2"/>
        <v>100</v>
      </c>
    </row>
    <row r="17" spans="1:14" ht="15.75" thickBot="1">
      <c r="A17" s="144">
        <v>8</v>
      </c>
      <c r="B17" s="158"/>
      <c r="C17" s="174" t="s">
        <v>530</v>
      </c>
      <c r="D17" s="160"/>
      <c r="E17" s="161" t="s">
        <v>521</v>
      </c>
      <c r="F17">
        <v>1937075396</v>
      </c>
      <c r="G17" s="172" t="s">
        <v>541</v>
      </c>
      <c r="H17" s="170"/>
      <c r="I17" s="143" t="s">
        <v>104</v>
      </c>
      <c r="J17" s="143" t="s">
        <v>104</v>
      </c>
      <c r="K17" s="143"/>
      <c r="L17" s="143">
        <f t="shared" si="0"/>
        <v>0</v>
      </c>
      <c r="M17" s="146">
        <f t="shared" si="1"/>
        <v>1</v>
      </c>
      <c r="N17" s="155">
        <f t="shared" si="2"/>
        <v>0</v>
      </c>
    </row>
    <row r="18" spans="1:14" ht="15.75" thickBot="1">
      <c r="A18" s="144">
        <v>9</v>
      </c>
      <c r="B18" s="159"/>
      <c r="C18" s="175" t="s">
        <v>531</v>
      </c>
      <c r="D18" s="160"/>
      <c r="E18" s="161" t="s">
        <v>521</v>
      </c>
      <c r="F18" s="161">
        <v>1674767135</v>
      </c>
      <c r="G18" s="173" t="s">
        <v>542</v>
      </c>
      <c r="H18" s="170"/>
      <c r="I18" s="143" t="s">
        <v>104</v>
      </c>
      <c r="J18" s="143" t="s">
        <v>104</v>
      </c>
      <c r="K18" s="143"/>
      <c r="L18" s="143">
        <f t="shared" si="0"/>
        <v>0</v>
      </c>
      <c r="M18" s="146">
        <f t="shared" si="1"/>
        <v>1</v>
      </c>
      <c r="N18" s="155">
        <f t="shared" si="2"/>
        <v>0</v>
      </c>
    </row>
    <row r="19" spans="1:14" ht="15.75" thickBot="1">
      <c r="A19" s="144">
        <v>10</v>
      </c>
      <c r="B19" s="158"/>
      <c r="C19" s="175" t="s">
        <v>532</v>
      </c>
      <c r="D19" s="160"/>
      <c r="E19" s="161" t="s">
        <v>521</v>
      </c>
      <c r="F19" s="161" t="s">
        <v>533</v>
      </c>
      <c r="G19" s="173" t="s">
        <v>543</v>
      </c>
      <c r="H19" s="171"/>
      <c r="I19" s="143" t="s">
        <v>104</v>
      </c>
      <c r="J19" s="143" t="s">
        <v>104</v>
      </c>
      <c r="K19" s="143"/>
      <c r="L19" s="143">
        <f t="shared" ref="L19" si="3">COUNTIF(K19:K19,"P")</f>
        <v>0</v>
      </c>
      <c r="M19" s="146">
        <f t="shared" ref="M19" si="4">COUNTBLANK(K19:K19)</f>
        <v>1</v>
      </c>
      <c r="N19" s="155">
        <f t="shared" ref="N19" si="5">L19*100/SUM(L19:M19)</f>
        <v>0</v>
      </c>
    </row>
    <row r="20" spans="1:14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1"/>
      <c r="I20" s="143" t="s">
        <v>104</v>
      </c>
      <c r="J20" s="143" t="s">
        <v>104</v>
      </c>
      <c r="K20" s="143"/>
      <c r="L20" s="143">
        <f t="shared" si="0"/>
        <v>0</v>
      </c>
      <c r="M20" s="146">
        <f t="shared" si="1"/>
        <v>1</v>
      </c>
      <c r="N20" s="155">
        <f t="shared" si="2"/>
        <v>0</v>
      </c>
    </row>
    <row r="21" spans="1:14" ht="15">
      <c r="A21" s="144">
        <v>38</v>
      </c>
      <c r="B21" s="158"/>
      <c r="C21" s="147"/>
      <c r="D21" s="146"/>
      <c r="E21" s="143"/>
      <c r="F21" s="143"/>
      <c r="G21" s="145"/>
      <c r="H21" s="145"/>
      <c r="I21" s="148">
        <f>COUNTIF(I10:I20,"p")</f>
        <v>9</v>
      </c>
      <c r="J21" s="148">
        <f>COUNTIF(J10:J20,"p")</f>
        <v>9</v>
      </c>
      <c r="K21" s="148">
        <f>COUNTIF(K10:K20,"p")</f>
        <v>4</v>
      </c>
      <c r="L21" s="148">
        <f t="shared" si="0"/>
        <v>0</v>
      </c>
      <c r="M21" s="149">
        <f t="shared" si="1"/>
        <v>0</v>
      </c>
      <c r="N21" s="156">
        <f>AVERAGE(N10:N20)</f>
        <v>36.363636363636367</v>
      </c>
    </row>
  </sheetData>
  <autoFilter ref="A9:N21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2016-02-06T13:37:08Z</dcterms:modified>
</cp:coreProperties>
</file>