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_oct_nov" sheetId="9" r:id="rId5"/>
  </sheets>
  <definedNames>
    <definedName name="_xlnm._FilterDatabase" localSheetId="4" hidden="1">BRAC_oct_nov!$A$9:$Q$21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P19" i="9" l="1"/>
  <c r="O19" i="9"/>
  <c r="Q19" i="9" s="1"/>
  <c r="M21" i="9"/>
  <c r="L21" i="9"/>
  <c r="K21" i="9"/>
  <c r="J21" i="9"/>
  <c r="I21" i="9"/>
  <c r="P10" i="9" l="1"/>
  <c r="D3" i="9" l="1"/>
  <c r="P11" i="9"/>
  <c r="P12" i="9"/>
  <c r="P13" i="9"/>
  <c r="P14" i="9"/>
  <c r="P15" i="9"/>
  <c r="P16" i="9"/>
  <c r="P17" i="9"/>
  <c r="P18" i="9"/>
  <c r="P20" i="9"/>
  <c r="O14" i="9"/>
  <c r="O15" i="9"/>
  <c r="O16" i="9"/>
  <c r="O17" i="9"/>
  <c r="O18" i="9"/>
  <c r="O20" i="9"/>
  <c r="O11" i="9"/>
  <c r="O12" i="9"/>
  <c r="O13" i="9"/>
  <c r="O10" i="9"/>
  <c r="Q20" i="9" l="1"/>
  <c r="Q18" i="9"/>
  <c r="Q17" i="9"/>
  <c r="Q16" i="9"/>
  <c r="Q15" i="9"/>
  <c r="Q14" i="9"/>
  <c r="Q13" i="9"/>
  <c r="Q12" i="9"/>
  <c r="Q11" i="9"/>
  <c r="N21" i="9"/>
  <c r="P21" i="9" l="1"/>
  <c r="O21" i="9" l="1"/>
  <c r="Q10" i="9" l="1"/>
  <c r="Q21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sharedStrings.xml><?xml version="1.0" encoding="utf-8"?>
<sst xmlns="http://schemas.openxmlformats.org/spreadsheetml/2006/main" count="1967" uniqueCount="546">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</sst>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9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EYInterstate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Font="1"/>
    <xf numFmtId="0" fontId="18" fillId="0" borderId="5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78" t="s">
        <v>17</v>
      </c>
      <c r="C2" s="179"/>
      <c r="D2" s="180"/>
      <c r="E2" s="7"/>
    </row>
    <row r="3" spans="1:26">
      <c r="B3" s="181" t="s">
        <v>14</v>
      </c>
      <c r="C3" s="182"/>
      <c r="D3" s="62">
        <f>SUM(H7:W7)</f>
        <v>48</v>
      </c>
      <c r="E3" s="8"/>
    </row>
    <row r="4" spans="1:26" ht="13.5" thickBot="1">
      <c r="B4" s="183" t="s">
        <v>15</v>
      </c>
      <c r="C4" s="184"/>
      <c r="D4" s="63">
        <f>Z46</f>
        <v>84.571678321678334</v>
      </c>
      <c r="E4" s="9"/>
    </row>
    <row r="5" spans="1:26" ht="13.5" thickBot="1"/>
    <row r="6" spans="1:26" ht="15">
      <c r="A6" s="185" t="s">
        <v>5</v>
      </c>
      <c r="B6" s="186"/>
      <c r="C6" s="186"/>
      <c r="D6" s="186"/>
      <c r="E6" s="186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1" t="s">
        <v>9</v>
      </c>
      <c r="Y6" s="207" t="s">
        <v>10</v>
      </c>
      <c r="Z6" s="194" t="s">
        <v>11</v>
      </c>
    </row>
    <row r="7" spans="1:26" ht="15" customHeight="1">
      <c r="A7" s="187"/>
      <c r="B7" s="188"/>
      <c r="C7" s="188"/>
      <c r="D7" s="188"/>
      <c r="E7" s="188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2"/>
      <c r="Y7" s="208"/>
      <c r="Z7" s="195"/>
    </row>
    <row r="8" spans="1:26" ht="15.75" customHeight="1" thickBot="1">
      <c r="A8" s="189"/>
      <c r="B8" s="190"/>
      <c r="C8" s="190"/>
      <c r="D8" s="190"/>
      <c r="E8" s="190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2"/>
      <c r="Y8" s="208"/>
      <c r="Z8" s="195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3"/>
      <c r="Y9" s="209"/>
      <c r="Z9" s="196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4"/>
      <c r="B46" s="175"/>
      <c r="C46" s="201" t="s">
        <v>7</v>
      </c>
      <c r="D46" s="202"/>
      <c r="E46" s="202"/>
      <c r="F46" s="202"/>
      <c r="G46" s="203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5" t="s">
        <v>13</v>
      </c>
      <c r="Y46" s="197"/>
      <c r="Z46" s="199">
        <f>AVERAGE(Z10:Z45)</f>
        <v>84.571678321678334</v>
      </c>
    </row>
    <row r="47" spans="1:26" ht="15.75" customHeight="1" thickBot="1">
      <c r="A47" s="176"/>
      <c r="B47" s="177"/>
      <c r="C47" s="204" t="s">
        <v>8</v>
      </c>
      <c r="D47" s="205"/>
      <c r="E47" s="205"/>
      <c r="F47" s="205"/>
      <c r="G47" s="206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9"/>
      <c r="Y47" s="198"/>
      <c r="Z47" s="200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78" t="s">
        <v>17</v>
      </c>
      <c r="C2" s="179"/>
      <c r="D2" s="180"/>
      <c r="E2" s="7"/>
    </row>
    <row r="3" spans="1:20" ht="15.75" customHeight="1">
      <c r="B3" s="181" t="s">
        <v>14</v>
      </c>
      <c r="C3" s="182"/>
      <c r="D3" s="62">
        <f>SUM(H7:Q7)</f>
        <v>45</v>
      </c>
      <c r="E3" s="8"/>
    </row>
    <row r="4" spans="1:20" ht="15.75" customHeight="1" thickBot="1">
      <c r="B4" s="183" t="s">
        <v>15</v>
      </c>
      <c r="C4" s="184"/>
      <c r="D4" s="63">
        <f>T59</f>
        <v>84.476838354389372</v>
      </c>
      <c r="E4" s="9"/>
    </row>
    <row r="5" spans="1:20" ht="15.75" customHeight="1" thickBot="1"/>
    <row r="6" spans="1:20" ht="15.75" customHeight="1">
      <c r="A6" s="185" t="s">
        <v>5</v>
      </c>
      <c r="B6" s="186"/>
      <c r="C6" s="186"/>
      <c r="D6" s="186"/>
      <c r="E6" s="186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1" t="s">
        <v>9</v>
      </c>
      <c r="S6" s="207" t="s">
        <v>10</v>
      </c>
      <c r="T6" s="194" t="s">
        <v>11</v>
      </c>
    </row>
    <row r="7" spans="1:20" ht="15.75" customHeight="1">
      <c r="A7" s="187"/>
      <c r="B7" s="188"/>
      <c r="C7" s="188"/>
      <c r="D7" s="188"/>
      <c r="E7" s="188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2"/>
      <c r="S7" s="208"/>
      <c r="T7" s="195"/>
    </row>
    <row r="8" spans="1:20" ht="15.75" customHeight="1" thickBot="1">
      <c r="A8" s="189"/>
      <c r="B8" s="190"/>
      <c r="C8" s="190"/>
      <c r="D8" s="190"/>
      <c r="E8" s="190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2"/>
      <c r="S8" s="208"/>
      <c r="T8" s="195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3"/>
      <c r="S9" s="209"/>
      <c r="T9" s="196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0"/>
      <c r="B59" s="211"/>
      <c r="C59" s="201" t="s">
        <v>7</v>
      </c>
      <c r="D59" s="202"/>
      <c r="E59" s="202"/>
      <c r="F59" s="202"/>
      <c r="G59" s="203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5" t="s">
        <v>13</v>
      </c>
      <c r="S59" s="197"/>
      <c r="T59" s="199">
        <f>AVERAGE(T10:T58)</f>
        <v>84.476838354389372</v>
      </c>
    </row>
    <row r="60" spans="1:20" ht="15.75" customHeight="1" thickBot="1">
      <c r="A60" s="176"/>
      <c r="B60" s="177"/>
      <c r="C60" s="204" t="s">
        <v>8</v>
      </c>
      <c r="D60" s="205"/>
      <c r="E60" s="205"/>
      <c r="F60" s="205"/>
      <c r="G60" s="206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9"/>
      <c r="S60" s="198"/>
      <c r="T60" s="200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8" t="s">
        <v>17</v>
      </c>
      <c r="C2" s="179"/>
      <c r="D2" s="180"/>
      <c r="E2" s="7"/>
    </row>
    <row r="3" spans="1:25">
      <c r="B3" s="181" t="s">
        <v>14</v>
      </c>
      <c r="C3" s="182"/>
      <c r="D3" s="62">
        <f>SUM(H7:T7)</f>
        <v>18</v>
      </c>
      <c r="E3" s="8"/>
    </row>
    <row r="4" spans="1:25" ht="13.5" thickBot="1">
      <c r="B4" s="183" t="s">
        <v>15</v>
      </c>
      <c r="C4" s="184"/>
      <c r="D4" s="63">
        <f>Y55</f>
        <v>69.298245614035082</v>
      </c>
      <c r="E4" s="9"/>
    </row>
    <row r="5" spans="1:25" ht="13.5" thickBot="1"/>
    <row r="6" spans="1:25" ht="15">
      <c r="A6" s="185" t="s">
        <v>5</v>
      </c>
      <c r="B6" s="186"/>
      <c r="C6" s="186"/>
      <c r="D6" s="186"/>
      <c r="E6" s="186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1" t="s">
        <v>9</v>
      </c>
      <c r="X6" s="207" t="s">
        <v>10</v>
      </c>
      <c r="Y6" s="194" t="s">
        <v>11</v>
      </c>
    </row>
    <row r="7" spans="1:25">
      <c r="A7" s="187"/>
      <c r="B7" s="188"/>
      <c r="C7" s="188"/>
      <c r="D7" s="188"/>
      <c r="E7" s="188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2"/>
      <c r="X7" s="208"/>
      <c r="Y7" s="195"/>
    </row>
    <row r="8" spans="1:25" ht="13.5" thickBot="1">
      <c r="A8" s="189"/>
      <c r="B8" s="190"/>
      <c r="C8" s="190"/>
      <c r="D8" s="190"/>
      <c r="E8" s="190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2"/>
      <c r="X8" s="208"/>
      <c r="Y8" s="195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3"/>
      <c r="X9" s="209"/>
      <c r="Y9" s="196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4"/>
      <c r="B55" s="175"/>
      <c r="C55" s="201" t="s">
        <v>7</v>
      </c>
      <c r="D55" s="202"/>
      <c r="E55" s="202"/>
      <c r="F55" s="202"/>
      <c r="G55" s="202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5" t="s">
        <v>13</v>
      </c>
      <c r="X55" s="197"/>
      <c r="Y55" s="199">
        <f>AVERAGE(Y10:Y54)</f>
        <v>69.298245614035082</v>
      </c>
    </row>
    <row r="56" spans="1:25" ht="13.5" thickBot="1">
      <c r="A56" s="176"/>
      <c r="B56" s="177"/>
      <c r="C56" s="204" t="s">
        <v>8</v>
      </c>
      <c r="D56" s="205"/>
      <c r="E56" s="205"/>
      <c r="F56" s="205"/>
      <c r="G56" s="205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9"/>
      <c r="X56" s="198"/>
      <c r="Y56" s="200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8" t="s">
        <v>17</v>
      </c>
      <c r="C2" s="179"/>
      <c r="D2" s="180"/>
      <c r="E2" s="7"/>
    </row>
    <row r="3" spans="1:25">
      <c r="B3" s="181" t="s">
        <v>14</v>
      </c>
      <c r="C3" s="182"/>
      <c r="D3" s="62">
        <f>SUM(H7:T7)</f>
        <v>6</v>
      </c>
      <c r="E3" s="8"/>
    </row>
    <row r="4" spans="1:25" ht="13.5" thickBot="1">
      <c r="B4" s="183" t="s">
        <v>15</v>
      </c>
      <c r="C4" s="184"/>
      <c r="D4" s="63" t="e">
        <f>#REF!</f>
        <v>#REF!</v>
      </c>
      <c r="E4" s="9"/>
    </row>
    <row r="5" spans="1:25" ht="13.5" thickBot="1"/>
    <row r="6" spans="1:25" ht="15">
      <c r="A6" s="185" t="s">
        <v>5</v>
      </c>
      <c r="B6" s="186"/>
      <c r="C6" s="186"/>
      <c r="D6" s="186"/>
      <c r="E6" s="186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1" t="s">
        <v>9</v>
      </c>
      <c r="X6" s="207" t="s">
        <v>10</v>
      </c>
      <c r="Y6" s="194" t="s">
        <v>11</v>
      </c>
    </row>
    <row r="7" spans="1:25">
      <c r="A7" s="187"/>
      <c r="B7" s="188"/>
      <c r="C7" s="188"/>
      <c r="D7" s="188"/>
      <c r="E7" s="188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2"/>
      <c r="X7" s="208"/>
      <c r="Y7" s="195"/>
    </row>
    <row r="8" spans="1:25" ht="13.5" thickBot="1">
      <c r="A8" s="189"/>
      <c r="B8" s="190"/>
      <c r="C8" s="190"/>
      <c r="D8" s="190"/>
      <c r="E8" s="190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2"/>
      <c r="X8" s="208"/>
      <c r="Y8" s="195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3"/>
      <c r="X9" s="209"/>
      <c r="Y9" s="196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C3" zoomScale="80" zoomScaleNormal="80" workbookViewId="0">
      <pane xSplit="1" topLeftCell="F1" activePane="topRight" state="frozen"/>
      <selection activeCell="C1" sqref="C1"/>
      <selection pane="topRight" activeCell="I20" sqref="I20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4" width="15.140625" style="77" customWidth="1"/>
    <col min="15" max="15" width="15.7109375" style="77" customWidth="1"/>
    <col min="16" max="16" width="14.85546875" style="77" customWidth="1"/>
    <col min="17" max="17" width="9.42578125" style="133" bestFit="1" customWidth="1"/>
    <col min="18" max="16384" width="9.140625" style="77"/>
  </cols>
  <sheetData>
    <row r="1" spans="1:17" ht="13.5" thickBot="1"/>
    <row r="2" spans="1:17" ht="13.5" thickBot="1">
      <c r="B2" s="213" t="s">
        <v>17</v>
      </c>
      <c r="C2" s="214"/>
      <c r="D2" s="215"/>
      <c r="E2" s="134"/>
    </row>
    <row r="3" spans="1:17">
      <c r="B3" s="216" t="s">
        <v>14</v>
      </c>
      <c r="C3" s="217"/>
      <c r="D3" s="135">
        <f>SUM(N8:N8)</f>
        <v>3</v>
      </c>
      <c r="E3" s="136"/>
    </row>
    <row r="4" spans="1:17" ht="13.5" thickBot="1">
      <c r="B4" s="218" t="s">
        <v>15</v>
      </c>
      <c r="C4" s="219"/>
      <c r="D4" s="137">
        <f>Q21</f>
        <v>100</v>
      </c>
      <c r="E4" s="138"/>
    </row>
    <row r="6" spans="1:17" ht="15">
      <c r="A6" s="220" t="s">
        <v>520</v>
      </c>
      <c r="B6" s="220"/>
      <c r="C6" s="220"/>
      <c r="D6" s="220"/>
      <c r="E6" s="220"/>
      <c r="F6" s="150" t="s">
        <v>18</v>
      </c>
      <c r="G6" s="151"/>
      <c r="H6" s="151"/>
      <c r="I6" s="139">
        <v>42307</v>
      </c>
      <c r="J6" s="139">
        <v>42308</v>
      </c>
      <c r="K6" s="139">
        <v>42315</v>
      </c>
      <c r="L6" s="139">
        <v>42320</v>
      </c>
      <c r="M6" s="139">
        <v>42334</v>
      </c>
      <c r="N6" s="139">
        <v>42336</v>
      </c>
      <c r="O6" s="221" t="s">
        <v>9</v>
      </c>
      <c r="P6" s="221" t="s">
        <v>10</v>
      </c>
      <c r="Q6" s="212" t="s">
        <v>11</v>
      </c>
    </row>
    <row r="7" spans="1:17">
      <c r="A7" s="220"/>
      <c r="B7" s="220"/>
      <c r="C7" s="220"/>
      <c r="D7" s="220"/>
      <c r="E7" s="220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522</v>
      </c>
      <c r="N7" s="142" t="s">
        <v>522</v>
      </c>
      <c r="O7" s="221"/>
      <c r="P7" s="221"/>
      <c r="Q7" s="212"/>
    </row>
    <row r="8" spans="1:17">
      <c r="A8" s="220"/>
      <c r="B8" s="220"/>
      <c r="C8" s="220"/>
      <c r="D8" s="220"/>
      <c r="E8" s="220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157">
        <v>3</v>
      </c>
      <c r="M8" s="157">
        <v>3</v>
      </c>
      <c r="N8" s="157">
        <v>3</v>
      </c>
      <c r="O8" s="221"/>
      <c r="P8" s="221"/>
      <c r="Q8" s="212"/>
    </row>
    <row r="9" spans="1:17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221"/>
      <c r="P9" s="221"/>
      <c r="Q9" s="212"/>
    </row>
    <row r="10" spans="1:17" ht="15.75" thickBot="1">
      <c r="A10" s="144">
        <v>1</v>
      </c>
      <c r="B10" s="158"/>
      <c r="C10" s="222" t="s">
        <v>523</v>
      </c>
      <c r="D10" s="160"/>
      <c r="E10" s="161" t="s">
        <v>521</v>
      </c>
      <c r="F10">
        <v>1670321449</v>
      </c>
      <c r="G10" s="172" t="s">
        <v>534</v>
      </c>
      <c r="H10" s="170"/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>
        <f t="shared" ref="O10:O21" si="0">COUNTIF(N10:N10,"P")</f>
        <v>1</v>
      </c>
      <c r="P10" s="146">
        <f t="shared" ref="P10:P21" si="1">COUNTBLANK(N10:N10)</f>
        <v>0</v>
      </c>
      <c r="Q10" s="155">
        <f>O10*100/SUM(O10:P10)</f>
        <v>100</v>
      </c>
    </row>
    <row r="11" spans="1:17" ht="15.75" thickBot="1">
      <c r="A11" s="144">
        <v>2</v>
      </c>
      <c r="B11" s="158"/>
      <c r="C11" s="222" t="s">
        <v>524</v>
      </c>
      <c r="D11" s="160"/>
      <c r="E11" s="161" t="s">
        <v>521</v>
      </c>
      <c r="F11">
        <v>1764483731</v>
      </c>
      <c r="G11" s="172" t="s">
        <v>535</v>
      </c>
      <c r="H11" s="170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>
        <f t="shared" si="0"/>
        <v>1</v>
      </c>
      <c r="P11" s="146">
        <f t="shared" si="1"/>
        <v>0</v>
      </c>
      <c r="Q11" s="155">
        <f>O11*100/SUM(O11:P11)</f>
        <v>100</v>
      </c>
    </row>
    <row r="12" spans="1:17" ht="15.75" thickBot="1">
      <c r="A12" s="144">
        <v>3</v>
      </c>
      <c r="B12" s="158"/>
      <c r="C12" s="222" t="s">
        <v>525</v>
      </c>
      <c r="D12" s="160"/>
      <c r="E12" s="161" t="s">
        <v>521</v>
      </c>
      <c r="F12"/>
      <c r="G12" s="172" t="s">
        <v>536</v>
      </c>
      <c r="H12" s="169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>
        <f t="shared" si="0"/>
        <v>1</v>
      </c>
      <c r="P12" s="146">
        <f t="shared" si="1"/>
        <v>0</v>
      </c>
      <c r="Q12" s="155">
        <f t="shared" ref="Q12:Q20" si="2">O12*100/SUM(O12:P12)</f>
        <v>100</v>
      </c>
    </row>
    <row r="13" spans="1:17" ht="15.75" thickBot="1">
      <c r="A13" s="144">
        <v>4</v>
      </c>
      <c r="B13" s="158"/>
      <c r="C13" s="222" t="s">
        <v>526</v>
      </c>
      <c r="D13" s="160"/>
      <c r="E13" s="161" t="s">
        <v>521</v>
      </c>
      <c r="F13">
        <v>1685695033</v>
      </c>
      <c r="G13" s="172" t="s">
        <v>537</v>
      </c>
      <c r="H13" s="170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>
        <f t="shared" si="0"/>
        <v>1</v>
      </c>
      <c r="P13" s="146">
        <f t="shared" si="1"/>
        <v>0</v>
      </c>
      <c r="Q13" s="155">
        <f t="shared" si="2"/>
        <v>100</v>
      </c>
    </row>
    <row r="14" spans="1:17" ht="15.75" thickBot="1">
      <c r="A14" s="144">
        <v>5</v>
      </c>
      <c r="B14" s="158"/>
      <c r="C14" s="222" t="s">
        <v>527</v>
      </c>
      <c r="D14" s="160"/>
      <c r="E14" s="161" t="s">
        <v>521</v>
      </c>
      <c r="F14">
        <v>1534343419</v>
      </c>
      <c r="G14" s="172" t="s">
        <v>538</v>
      </c>
      <c r="H14" s="169"/>
      <c r="I14" s="143" t="s">
        <v>104</v>
      </c>
      <c r="J14" s="143" t="s">
        <v>104</v>
      </c>
      <c r="K14" s="143" t="s">
        <v>104</v>
      </c>
      <c r="L14" s="143" t="s">
        <v>104</v>
      </c>
      <c r="M14" s="143" t="s">
        <v>104</v>
      </c>
      <c r="N14" s="143" t="s">
        <v>104</v>
      </c>
      <c r="O14" s="143">
        <f t="shared" si="0"/>
        <v>1</v>
      </c>
      <c r="P14" s="146">
        <f t="shared" si="1"/>
        <v>0</v>
      </c>
      <c r="Q14" s="155">
        <f t="shared" si="2"/>
        <v>100</v>
      </c>
    </row>
    <row r="15" spans="1:17" ht="15.75" thickBot="1">
      <c r="A15" s="144">
        <v>6</v>
      </c>
      <c r="B15" s="158"/>
      <c r="C15" s="222" t="s">
        <v>528</v>
      </c>
      <c r="D15" s="160"/>
      <c r="E15" s="161" t="s">
        <v>521</v>
      </c>
      <c r="F15">
        <v>1763244012</v>
      </c>
      <c r="G15" s="172" t="s">
        <v>539</v>
      </c>
      <c r="H15" s="169"/>
      <c r="I15" s="143" t="s">
        <v>104</v>
      </c>
      <c r="J15" s="143" t="s">
        <v>104</v>
      </c>
      <c r="K15" s="143" t="s">
        <v>104</v>
      </c>
      <c r="L15" s="143" t="s">
        <v>104</v>
      </c>
      <c r="M15" s="143" t="s">
        <v>104</v>
      </c>
      <c r="N15" s="143" t="s">
        <v>104</v>
      </c>
      <c r="O15" s="143">
        <f t="shared" si="0"/>
        <v>1</v>
      </c>
      <c r="P15" s="146">
        <f t="shared" si="1"/>
        <v>0</v>
      </c>
      <c r="Q15" s="155">
        <f t="shared" si="2"/>
        <v>100</v>
      </c>
    </row>
    <row r="16" spans="1:17" s="168" customFormat="1" ht="15.75" thickBot="1">
      <c r="A16" s="162">
        <v>7</v>
      </c>
      <c r="B16" s="163"/>
      <c r="C16" s="222" t="s">
        <v>529</v>
      </c>
      <c r="D16" s="164"/>
      <c r="E16" s="161" t="s">
        <v>521</v>
      </c>
      <c r="F16">
        <v>1918924424</v>
      </c>
      <c r="G16" s="172" t="s">
        <v>540</v>
      </c>
      <c r="H16" s="170"/>
      <c r="I16" s="165" t="s">
        <v>104</v>
      </c>
      <c r="J16" s="165" t="s">
        <v>104</v>
      </c>
      <c r="K16" s="165" t="s">
        <v>104</v>
      </c>
      <c r="L16" s="165" t="s">
        <v>104</v>
      </c>
      <c r="M16" s="165" t="s">
        <v>104</v>
      </c>
      <c r="N16" s="165" t="s">
        <v>104</v>
      </c>
      <c r="O16" s="143">
        <f t="shared" si="0"/>
        <v>1</v>
      </c>
      <c r="P16" s="166">
        <f t="shared" si="1"/>
        <v>0</v>
      </c>
      <c r="Q16" s="167">
        <f t="shared" si="2"/>
        <v>100</v>
      </c>
    </row>
    <row r="17" spans="1:17" ht="15.75" thickBot="1">
      <c r="A17" s="144">
        <v>8</v>
      </c>
      <c r="B17" s="158"/>
      <c r="C17" s="222" t="s">
        <v>530</v>
      </c>
      <c r="D17" s="160"/>
      <c r="E17" s="161" t="s">
        <v>521</v>
      </c>
      <c r="F17">
        <v>1937075396</v>
      </c>
      <c r="G17" s="172" t="s">
        <v>541</v>
      </c>
      <c r="H17" s="170"/>
      <c r="I17" s="143" t="s">
        <v>104</v>
      </c>
      <c r="J17" s="143" t="s">
        <v>104</v>
      </c>
      <c r="K17" s="143" t="s">
        <v>104</v>
      </c>
      <c r="L17" s="143" t="s">
        <v>104</v>
      </c>
      <c r="M17" s="143" t="s">
        <v>104</v>
      </c>
      <c r="N17" s="143" t="s">
        <v>104</v>
      </c>
      <c r="O17" s="143">
        <f t="shared" si="0"/>
        <v>1</v>
      </c>
      <c r="P17" s="146">
        <f t="shared" si="1"/>
        <v>0</v>
      </c>
      <c r="Q17" s="155">
        <f t="shared" si="2"/>
        <v>100</v>
      </c>
    </row>
    <row r="18" spans="1:17" ht="15.75" thickBot="1">
      <c r="A18" s="144">
        <v>9</v>
      </c>
      <c r="B18" s="159"/>
      <c r="C18" s="223" t="s">
        <v>531</v>
      </c>
      <c r="D18" s="160"/>
      <c r="E18" s="161" t="s">
        <v>521</v>
      </c>
      <c r="F18" s="161">
        <v>1674767135</v>
      </c>
      <c r="G18" s="173" t="s">
        <v>542</v>
      </c>
      <c r="H18" s="170"/>
      <c r="I18" s="143" t="s">
        <v>104</v>
      </c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>
        <f t="shared" si="0"/>
        <v>1</v>
      </c>
      <c r="P18" s="146">
        <f t="shared" si="1"/>
        <v>0</v>
      </c>
      <c r="Q18" s="155">
        <f t="shared" si="2"/>
        <v>100</v>
      </c>
    </row>
    <row r="19" spans="1:17" ht="15.75" thickBot="1">
      <c r="A19" s="144">
        <v>10</v>
      </c>
      <c r="B19" s="158"/>
      <c r="C19" s="223" t="s">
        <v>532</v>
      </c>
      <c r="D19" s="160"/>
      <c r="E19" s="161" t="s">
        <v>521</v>
      </c>
      <c r="F19" s="161" t="s">
        <v>533</v>
      </c>
      <c r="G19" s="173" t="s">
        <v>543</v>
      </c>
      <c r="H19" s="171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>
        <f t="shared" ref="O19" si="3">COUNTIF(N19:N19,"P")</f>
        <v>1</v>
      </c>
      <c r="P19" s="146">
        <f t="shared" ref="P19" si="4">COUNTBLANK(N19:N19)</f>
        <v>0</v>
      </c>
      <c r="Q19" s="155">
        <f t="shared" ref="Q19" si="5">O19*100/SUM(O19:P19)</f>
        <v>100</v>
      </c>
    </row>
    <row r="20" spans="1:17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1"/>
      <c r="I20" s="143"/>
      <c r="J20" s="143"/>
      <c r="K20" s="143"/>
      <c r="L20" s="143" t="s">
        <v>104</v>
      </c>
      <c r="M20" s="143" t="s">
        <v>104</v>
      </c>
      <c r="N20" s="143" t="s">
        <v>104</v>
      </c>
      <c r="O20" s="143">
        <f t="shared" si="0"/>
        <v>1</v>
      </c>
      <c r="P20" s="146">
        <f t="shared" si="1"/>
        <v>0</v>
      </c>
      <c r="Q20" s="155">
        <f t="shared" si="2"/>
        <v>100</v>
      </c>
    </row>
    <row r="21" spans="1:17" ht="15">
      <c r="A21" s="144">
        <v>38</v>
      </c>
      <c r="B21" s="158"/>
      <c r="C21" s="147"/>
      <c r="D21" s="146"/>
      <c r="E21" s="143"/>
      <c r="F21" s="143"/>
      <c r="G21" s="20"/>
      <c r="H21" s="145"/>
      <c r="I21" s="148">
        <f>COUNTIF(I10:I20,"p")</f>
        <v>10</v>
      </c>
      <c r="J21" s="148">
        <f>COUNTIF(J10:J20,"p")</f>
        <v>10</v>
      </c>
      <c r="K21" s="148">
        <f>COUNTIF(K10:K20,"p")</f>
        <v>10</v>
      </c>
      <c r="L21" s="148">
        <f>COUNTIF(L10:L20,"p")</f>
        <v>11</v>
      </c>
      <c r="M21" s="148">
        <f>COUNTIF(M10:M20,"p")</f>
        <v>11</v>
      </c>
      <c r="N21" s="148">
        <f>COUNTIF(N10:N20,"p")</f>
        <v>11</v>
      </c>
      <c r="O21" s="148">
        <f t="shared" si="0"/>
        <v>0</v>
      </c>
      <c r="P21" s="149">
        <f t="shared" si="1"/>
        <v>0</v>
      </c>
      <c r="Q21" s="156">
        <f>AVERAGE(Q10:Q20)</f>
        <v>100</v>
      </c>
    </row>
  </sheetData>
  <autoFilter ref="A9:Q21"/>
  <mergeCells count="7">
    <mergeCell ref="Q6:Q9"/>
    <mergeCell ref="B2:D2"/>
    <mergeCell ref="B3:C3"/>
    <mergeCell ref="B4:C4"/>
    <mergeCell ref="A6:E8"/>
    <mergeCell ref="O6:O9"/>
    <mergeCell ref="P6:P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BRAC_oct_nov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2016-02-04T12:10:52Z</dcterms:modified>
</cp:coreProperties>
</file>