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5360" windowHeight="7755" tabRatio="146" firstSheet="4" activeTab="4"/>
  </bookViews>
  <sheets>
    <sheet name="fine arts" sheetId="3" state="hidden" r:id="rId1"/>
    <sheet name="tourism" sheetId="4" state="hidden" r:id="rId2"/>
    <sheet name="political science" sheetId="5" state="hidden" r:id="rId3"/>
    <sheet name="MIS MBA regular batch" sheetId="6" state="hidden" r:id="rId4"/>
    <sheet name="oct_15" sheetId="9" r:id="rId5"/>
  </sheets>
  <definedNames>
    <definedName name="_xlnm._FilterDatabase" localSheetId="0" hidden="1">'fine arts'!$A$9:$Q$44</definedName>
    <definedName name="_xlnm._FilterDatabase" localSheetId="4" hidden="1">oct_15!$A$9:$N$39</definedName>
  </definedNames>
  <calcPr calcId="144525"/>
</workbook>
</file>

<file path=xl/calcChain.xml><?xml version="1.0" encoding="utf-8"?>
<calcChain xmlns="http://schemas.openxmlformats.org/spreadsheetml/2006/main">
  <c r="L12" i="9" l="1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11" i="9"/>
  <c r="L10" i="9"/>
  <c r="M10" i="9" l="1"/>
  <c r="N10" i="9" s="1"/>
  <c r="D3" i="9" l="1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N36" i="9" l="1"/>
  <c r="N38" i="9" l="1"/>
  <c r="N37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K39" i="9"/>
  <c r="J39" i="9"/>
  <c r="I39" i="9"/>
  <c r="M39" i="9" l="1"/>
  <c r="L39" i="9" l="1"/>
  <c r="N39" i="9" l="1"/>
  <c r="D4" i="9" s="1"/>
  <c r="H51" i="6" l="1"/>
  <c r="W50" i="6"/>
  <c r="Y50" i="6" s="1"/>
  <c r="X50" i="6"/>
  <c r="W49" i="6"/>
  <c r="X49" i="6"/>
  <c r="W48" i="6"/>
  <c r="X48" i="6"/>
  <c r="W47" i="6"/>
  <c r="X47" i="6"/>
  <c r="Y47" i="6" l="1"/>
  <c r="Y48" i="6"/>
  <c r="Y49" i="6"/>
  <c r="X46" i="6"/>
  <c r="W46" i="6"/>
  <c r="X45" i="6"/>
  <c r="W45" i="6"/>
  <c r="X44" i="6"/>
  <c r="W44" i="6"/>
  <c r="X43" i="6"/>
  <c r="W43" i="6"/>
  <c r="X42" i="6"/>
  <c r="W42" i="6"/>
  <c r="X41" i="6"/>
  <c r="W41" i="6"/>
  <c r="X40" i="6"/>
  <c r="W40" i="6"/>
  <c r="X39" i="6"/>
  <c r="W39" i="6"/>
  <c r="X38" i="6"/>
  <c r="W38" i="6"/>
  <c r="Y38" i="6" s="1"/>
  <c r="X37" i="6"/>
  <c r="W37" i="6"/>
  <c r="X36" i="6"/>
  <c r="W36" i="6"/>
  <c r="X35" i="6"/>
  <c r="W35" i="6"/>
  <c r="X34" i="6"/>
  <c r="W34" i="6"/>
  <c r="Y34" i="6" s="1"/>
  <c r="X33" i="6"/>
  <c r="W33" i="6"/>
  <c r="X32" i="6"/>
  <c r="W32" i="6"/>
  <c r="Y32" i="6" s="1"/>
  <c r="X31" i="6"/>
  <c r="W31" i="6"/>
  <c r="X30" i="6"/>
  <c r="W30" i="6"/>
  <c r="Y30" i="6" s="1"/>
  <c r="X29" i="6"/>
  <c r="W29" i="6"/>
  <c r="X28" i="6"/>
  <c r="W28" i="6"/>
  <c r="Y28" i="6" s="1"/>
  <c r="X27" i="6"/>
  <c r="W27" i="6"/>
  <c r="X26" i="6"/>
  <c r="W26" i="6"/>
  <c r="X25" i="6"/>
  <c r="W25" i="6"/>
  <c r="X24" i="6"/>
  <c r="W24" i="6"/>
  <c r="X23" i="6"/>
  <c r="W23" i="6"/>
  <c r="X22" i="6"/>
  <c r="W22" i="6"/>
  <c r="Y22" i="6" s="1"/>
  <c r="X21" i="6"/>
  <c r="W21" i="6"/>
  <c r="X20" i="6"/>
  <c r="W20" i="6"/>
  <c r="Y20" i="6" s="1"/>
  <c r="X19" i="6"/>
  <c r="W19" i="6"/>
  <c r="X18" i="6"/>
  <c r="W18" i="6"/>
  <c r="Y18" i="6" s="1"/>
  <c r="X17" i="6"/>
  <c r="W17" i="6"/>
  <c r="X16" i="6"/>
  <c r="W16" i="6"/>
  <c r="X15" i="6"/>
  <c r="W15" i="6"/>
  <c r="X14" i="6"/>
  <c r="W14" i="6"/>
  <c r="Y14" i="6" s="1"/>
  <c r="X13" i="6"/>
  <c r="W13" i="6"/>
  <c r="X12" i="6"/>
  <c r="W12" i="6"/>
  <c r="Y12" i="6" s="1"/>
  <c r="X11" i="6"/>
  <c r="W11" i="6"/>
  <c r="X10" i="6"/>
  <c r="W10" i="6"/>
  <c r="D3" i="6"/>
  <c r="Y23" i="6" l="1"/>
  <c r="Y27" i="6"/>
  <c r="Y35" i="6"/>
  <c r="Y39" i="6"/>
  <c r="Y43" i="6"/>
  <c r="Y36" i="6"/>
  <c r="Y42" i="6"/>
  <c r="Y16" i="6"/>
  <c r="Y17" i="6"/>
  <c r="Y33" i="6"/>
  <c r="Y10" i="6"/>
  <c r="Y11" i="6"/>
  <c r="Y19" i="6"/>
  <c r="Y26" i="6"/>
  <c r="Y44" i="6"/>
  <c r="Y46" i="6"/>
  <c r="Y21" i="6"/>
  <c r="Y25" i="6"/>
  <c r="Y13" i="6"/>
  <c r="Y15" i="6"/>
  <c r="Y24" i="6"/>
  <c r="Y29" i="6"/>
  <c r="Y31" i="6"/>
  <c r="Y40" i="6"/>
  <c r="Y45" i="6"/>
  <c r="Y37" i="6"/>
  <c r="Y41" i="6"/>
  <c r="D4" i="6"/>
  <c r="Y43" i="3"/>
  <c r="Y44" i="3"/>
  <c r="S58" i="4" l="1"/>
  <c r="S57" i="4"/>
  <c r="S53" i="4"/>
  <c r="S52" i="4"/>
  <c r="S51" i="4"/>
  <c r="S55" i="4"/>
  <c r="S56" i="4"/>
  <c r="S54" i="4"/>
  <c r="R58" i="4"/>
  <c r="R57" i="4"/>
  <c r="T57" i="4" s="1"/>
  <c r="R56" i="4"/>
  <c r="R55" i="4"/>
  <c r="R54" i="4"/>
  <c r="R53" i="4"/>
  <c r="T53" i="4" s="1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T51" i="4"/>
  <c r="T55" i="4" l="1"/>
  <c r="T54" i="4"/>
  <c r="T56" i="4"/>
  <c r="T58" i="4"/>
  <c r="P59" i="4"/>
  <c r="T52" i="4" l="1"/>
  <c r="V46" i="3"/>
  <c r="X43" i="3"/>
  <c r="Y42" i="3"/>
  <c r="X42" i="3"/>
  <c r="Y41" i="3"/>
  <c r="X41" i="3"/>
  <c r="Y40" i="3"/>
  <c r="X40" i="3"/>
  <c r="Y39" i="3"/>
  <c r="X39" i="3"/>
  <c r="Y38" i="3"/>
  <c r="X38" i="3"/>
  <c r="Y37" i="3"/>
  <c r="X37" i="3"/>
  <c r="Y45" i="3"/>
  <c r="X45" i="3"/>
  <c r="D3" i="3"/>
  <c r="U47" i="3"/>
  <c r="V47" i="3"/>
  <c r="W47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44" i="3"/>
  <c r="X10" i="3"/>
  <c r="W46" i="3" l="1"/>
  <c r="I56" i="5" l="1"/>
  <c r="J56" i="5"/>
  <c r="K56" i="5"/>
  <c r="L56" i="5"/>
  <c r="U46" i="3" l="1"/>
  <c r="X11" i="5" l="1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54" i="5"/>
  <c r="X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54" i="5"/>
  <c r="W10" i="5"/>
  <c r="I47" i="3" l="1"/>
  <c r="J47" i="3"/>
  <c r="K47" i="3"/>
  <c r="L47" i="3"/>
  <c r="M47" i="3"/>
  <c r="N47" i="3"/>
  <c r="O47" i="3"/>
  <c r="P47" i="3"/>
  <c r="Q47" i="3"/>
  <c r="R47" i="3"/>
  <c r="S47" i="3"/>
  <c r="T47" i="3"/>
  <c r="I60" i="4"/>
  <c r="J60" i="4"/>
  <c r="K60" i="4"/>
  <c r="L60" i="4"/>
  <c r="M60" i="4"/>
  <c r="N60" i="4"/>
  <c r="O60" i="4"/>
  <c r="V56" i="5"/>
  <c r="U56" i="5"/>
  <c r="T56" i="5"/>
  <c r="S56" i="5"/>
  <c r="R56" i="5"/>
  <c r="Q56" i="5"/>
  <c r="P56" i="5"/>
  <c r="O56" i="5"/>
  <c r="N56" i="5"/>
  <c r="M56" i="5"/>
  <c r="H56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Y44" i="5"/>
  <c r="Y43" i="5"/>
  <c r="Y40" i="5"/>
  <c r="Y39" i="5"/>
  <c r="Y36" i="5"/>
  <c r="Y33" i="5"/>
  <c r="Y31" i="5"/>
  <c r="Y29" i="5"/>
  <c r="Y28" i="5"/>
  <c r="Y24" i="5"/>
  <c r="Y23" i="5"/>
  <c r="Y21" i="5"/>
  <c r="Y19" i="5"/>
  <c r="Y17" i="5"/>
  <c r="Y15" i="5"/>
  <c r="Y13" i="5"/>
  <c r="D3" i="5"/>
  <c r="S11" i="4"/>
  <c r="T11" i="4" s="1"/>
  <c r="S12" i="4"/>
  <c r="T12" i="4" s="1"/>
  <c r="S13" i="4"/>
  <c r="T13" i="4" s="1"/>
  <c r="S14" i="4"/>
  <c r="T14" i="4" s="1"/>
  <c r="S15" i="4"/>
  <c r="T15" i="4" s="1"/>
  <c r="S16" i="4"/>
  <c r="T16" i="4" s="1"/>
  <c r="S17" i="4"/>
  <c r="T17" i="4" s="1"/>
  <c r="S18" i="4"/>
  <c r="T18" i="4" s="1"/>
  <c r="S19" i="4"/>
  <c r="T19" i="4" s="1"/>
  <c r="S20" i="4"/>
  <c r="T20" i="4" s="1"/>
  <c r="S21" i="4"/>
  <c r="T21" i="4" s="1"/>
  <c r="S22" i="4"/>
  <c r="T22" i="4" s="1"/>
  <c r="S23" i="4"/>
  <c r="T23" i="4" s="1"/>
  <c r="S24" i="4"/>
  <c r="T24" i="4" s="1"/>
  <c r="S25" i="4"/>
  <c r="T25" i="4" s="1"/>
  <c r="S26" i="4"/>
  <c r="T26" i="4" s="1"/>
  <c r="S27" i="4"/>
  <c r="T27" i="4" s="1"/>
  <c r="S28" i="4"/>
  <c r="T28" i="4" s="1"/>
  <c r="S29" i="4"/>
  <c r="T29" i="4" s="1"/>
  <c r="S30" i="4"/>
  <c r="T30" i="4" s="1"/>
  <c r="S31" i="4"/>
  <c r="T31" i="4" s="1"/>
  <c r="S32" i="4"/>
  <c r="T32" i="4" s="1"/>
  <c r="S33" i="4"/>
  <c r="T33" i="4" s="1"/>
  <c r="S34" i="4"/>
  <c r="T34" i="4" s="1"/>
  <c r="S35" i="4"/>
  <c r="T35" i="4" s="1"/>
  <c r="S36" i="4"/>
  <c r="T36" i="4" s="1"/>
  <c r="S37" i="4"/>
  <c r="T37" i="4" s="1"/>
  <c r="S38" i="4"/>
  <c r="T38" i="4" s="1"/>
  <c r="S39" i="4"/>
  <c r="T39" i="4" s="1"/>
  <c r="S40" i="4"/>
  <c r="T40" i="4" s="1"/>
  <c r="S41" i="4"/>
  <c r="T41" i="4" s="1"/>
  <c r="S42" i="4"/>
  <c r="T42" i="4" s="1"/>
  <c r="S43" i="4"/>
  <c r="T43" i="4" s="1"/>
  <c r="S44" i="4"/>
  <c r="T44" i="4" s="1"/>
  <c r="S45" i="4"/>
  <c r="T45" i="4" s="1"/>
  <c r="S46" i="4"/>
  <c r="T46" i="4" s="1"/>
  <c r="S47" i="4"/>
  <c r="T47" i="4" s="1"/>
  <c r="S48" i="4"/>
  <c r="T48" i="4" s="1"/>
  <c r="S49" i="4"/>
  <c r="T49" i="4" s="1"/>
  <c r="S50" i="4"/>
  <c r="T50" i="4" s="1"/>
  <c r="S10" i="4"/>
  <c r="Y18" i="5" l="1"/>
  <c r="Y11" i="5"/>
  <c r="Y35" i="5"/>
  <c r="Y37" i="5"/>
  <c r="Y34" i="5"/>
  <c r="Y12" i="5"/>
  <c r="Y20" i="5"/>
  <c r="Y27" i="5"/>
  <c r="Y45" i="5"/>
  <c r="Y54" i="5"/>
  <c r="Y22" i="5"/>
  <c r="Y38" i="5"/>
  <c r="Y10" i="5"/>
  <c r="Y26" i="5"/>
  <c r="Y42" i="5"/>
  <c r="Y14" i="5"/>
  <c r="Y16" i="5"/>
  <c r="Y25" i="5"/>
  <c r="Y30" i="5"/>
  <c r="Y32" i="5"/>
  <c r="Y41" i="5"/>
  <c r="Y46" i="5"/>
  <c r="Q60" i="4"/>
  <c r="P60" i="4"/>
  <c r="H60" i="4"/>
  <c r="Q59" i="4"/>
  <c r="O59" i="4"/>
  <c r="N59" i="4"/>
  <c r="M59" i="4"/>
  <c r="L59" i="4"/>
  <c r="K59" i="4"/>
  <c r="J59" i="4"/>
  <c r="I59" i="4"/>
  <c r="H59" i="4"/>
  <c r="D3" i="4"/>
  <c r="Z20" i="3"/>
  <c r="Z24" i="3"/>
  <c r="Z27" i="3"/>
  <c r="Z31" i="3"/>
  <c r="Z34" i="3"/>
  <c r="Z37" i="3"/>
  <c r="Z41" i="3"/>
  <c r="Z45" i="3"/>
  <c r="H47" i="3"/>
  <c r="I46" i="3"/>
  <c r="J46" i="3"/>
  <c r="K46" i="3"/>
  <c r="L46" i="3"/>
  <c r="M46" i="3"/>
  <c r="N46" i="3"/>
  <c r="O46" i="3"/>
  <c r="P46" i="3"/>
  <c r="Q46" i="3"/>
  <c r="R46" i="3"/>
  <c r="S46" i="3"/>
  <c r="T46" i="3"/>
  <c r="H46" i="3"/>
  <c r="Y55" i="5" l="1"/>
  <c r="D4" i="5" s="1"/>
  <c r="T10" i="4"/>
  <c r="Z43" i="3"/>
  <c r="Z39" i="3"/>
  <c r="Z36" i="3"/>
  <c r="Z33" i="3"/>
  <c r="Z29" i="3"/>
  <c r="Z25" i="3"/>
  <c r="Z22" i="3"/>
  <c r="Z18" i="3"/>
  <c r="Z14" i="3"/>
  <c r="Z10" i="3"/>
  <c r="Z42" i="3"/>
  <c r="Z38" i="3"/>
  <c r="Z35" i="3"/>
  <c r="Z32" i="3"/>
  <c r="Z28" i="3"/>
  <c r="Z21" i="3"/>
  <c r="Z16" i="3"/>
  <c r="Z12" i="3"/>
  <c r="Z17" i="3"/>
  <c r="Z13" i="3"/>
  <c r="Z44" i="3"/>
  <c r="Z40" i="3"/>
  <c r="Z30" i="3"/>
  <c r="Z26" i="3"/>
  <c r="Z23" i="3"/>
  <c r="Z19" i="3"/>
  <c r="Z15" i="3"/>
  <c r="Z11" i="3"/>
  <c r="T59" i="4" l="1"/>
  <c r="D4" i="4" s="1"/>
  <c r="Z46" i="3"/>
  <c r="D4" i="3" l="1"/>
</calcChain>
</file>

<file path=xl/comments1.xml><?xml version="1.0" encoding="utf-8"?>
<comments xmlns="http://schemas.openxmlformats.org/spreadsheetml/2006/main">
  <authors>
    <author>Author</author>
  </authors>
  <commentList>
    <comment ref="B2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birth certificate number</t>
        </r>
      </text>
    </comment>
    <comment ref="B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birth certificate</t>
        </r>
      </text>
    </comment>
  </commentList>
</comments>
</file>

<file path=xl/sharedStrings.xml><?xml version="1.0" encoding="utf-8"?>
<sst xmlns="http://schemas.openxmlformats.org/spreadsheetml/2006/main" count="2012" uniqueCount="579">
  <si>
    <t>S No</t>
  </si>
  <si>
    <t>Name</t>
  </si>
  <si>
    <t>ID</t>
  </si>
  <si>
    <t>P</t>
  </si>
  <si>
    <t>Phone Number</t>
  </si>
  <si>
    <t>Batch Code: TUP-DIU-01</t>
  </si>
  <si>
    <t>UID</t>
  </si>
  <si>
    <t>Total Present</t>
  </si>
  <si>
    <t>Total Absent</t>
  </si>
  <si>
    <t># of days Present</t>
  </si>
  <si>
    <t># of days absent</t>
  </si>
  <si>
    <t>% present</t>
  </si>
  <si>
    <t>Module</t>
  </si>
  <si>
    <t>Average Attendance</t>
  </si>
  <si>
    <t>Total Training Hours completed</t>
  </si>
  <si>
    <t>Average Attendance %</t>
  </si>
  <si>
    <t># of hours</t>
  </si>
  <si>
    <t>Batch Summary</t>
  </si>
  <si>
    <t>Date</t>
  </si>
  <si>
    <t>Topic</t>
  </si>
  <si>
    <t>BD Skills registration</t>
  </si>
  <si>
    <t>BD Skills e-mail ID</t>
  </si>
  <si>
    <t>Mahfuz Uddin Hossain</t>
  </si>
  <si>
    <t>Sunjida Akter</t>
  </si>
  <si>
    <t>Farzana Nasrin Shanta</t>
  </si>
  <si>
    <t>Abu Bakar Siddique</t>
  </si>
  <si>
    <t>S.M. Rayhan</t>
  </si>
  <si>
    <t>Chittron Saha</t>
  </si>
  <si>
    <t>Turin Tasmira Dishari</t>
  </si>
  <si>
    <t>rony mozumdar</t>
  </si>
  <si>
    <t>Anjuman ara sonia</t>
  </si>
  <si>
    <t>Tahmina akter</t>
  </si>
  <si>
    <t>Namirah farzana</t>
  </si>
  <si>
    <t>sabuj das</t>
  </si>
  <si>
    <t>Jarin tasnim</t>
  </si>
  <si>
    <t>Fariha binta khair promee</t>
  </si>
  <si>
    <t>Arifa afrin</t>
  </si>
  <si>
    <t>monuj kanti paul</t>
  </si>
  <si>
    <t>Kamrul hasan shipon</t>
  </si>
  <si>
    <t>Ashrafi sultana</t>
  </si>
  <si>
    <t>Md.golam sarwar</t>
  </si>
  <si>
    <t>M raihanul islam</t>
  </si>
  <si>
    <t>Md.shaheenul islam</t>
  </si>
  <si>
    <t>Saikat debnath</t>
  </si>
  <si>
    <t>Md.toufik ferdous</t>
  </si>
  <si>
    <t>Ariful hasan</t>
  </si>
  <si>
    <t>Mukta khanam</t>
  </si>
  <si>
    <t>Hridi arddra ahmed</t>
  </si>
  <si>
    <t>Khaled arafat</t>
  </si>
  <si>
    <t>Imtiaj islam rasel</t>
  </si>
  <si>
    <t>mashud hasan</t>
  </si>
  <si>
    <t>khadija kubra</t>
  </si>
  <si>
    <t>sharmine</t>
  </si>
  <si>
    <t>farjana islam bably (joined from batch one on 29-8-2015</t>
  </si>
  <si>
    <t>arif siddique nitol from 3rd batch on 2-9-2015</t>
  </si>
  <si>
    <t>tasmit afiyat - joined from batch 2 on 3-9-2015</t>
  </si>
  <si>
    <t>jannatun nahar ava (joined batch on 9-9-2015)</t>
  </si>
  <si>
    <t>moumita roy (joined batch on 9-9-2015)</t>
  </si>
  <si>
    <t>sadia hasan tropa (joined batch on 9-9-2015)</t>
  </si>
  <si>
    <t>mohammad obaydul kabir (joined batch on 9-9-2015)</t>
  </si>
  <si>
    <t>emdadul hoq topu</t>
  </si>
  <si>
    <t>tanzim ahmed (joined on 7-10-2015 from subu batch)</t>
  </si>
  <si>
    <t>FS-DU-10-01</t>
  </si>
  <si>
    <t>FS-DU-50-05</t>
  </si>
  <si>
    <t>FS-DU-10-02</t>
  </si>
  <si>
    <t>FS-DU-10-03</t>
  </si>
  <si>
    <t>FS-DU-10-04</t>
  </si>
  <si>
    <t>FS-DU-10-05</t>
  </si>
  <si>
    <t>FS-DU-10-06</t>
  </si>
  <si>
    <t>FS-DU-10-07</t>
  </si>
  <si>
    <t>FS-DU-10-08</t>
  </si>
  <si>
    <t>FS-DU-10-09</t>
  </si>
  <si>
    <t>FS-DU-10-10</t>
  </si>
  <si>
    <t>FS-DU-10-11</t>
  </si>
  <si>
    <t>FS-DU-10-12</t>
  </si>
  <si>
    <t>FS-DU-10-13</t>
  </si>
  <si>
    <t>FS-DU-10-14</t>
  </si>
  <si>
    <t>FS-DU-10-15</t>
  </si>
  <si>
    <t>FS-DU-10-16</t>
  </si>
  <si>
    <t>FS-DU-10-17</t>
  </si>
  <si>
    <t>FS-DU-10-18</t>
  </si>
  <si>
    <t>FS-DU-10-19</t>
  </si>
  <si>
    <t>FS-DU-10-20</t>
  </si>
  <si>
    <t>FS-DU-10-21</t>
  </si>
  <si>
    <t>FS-DU-10-22</t>
  </si>
  <si>
    <t>FS-DU-10-23</t>
  </si>
  <si>
    <t>FS-DU-10-24</t>
  </si>
  <si>
    <t>FS-DU-10-25</t>
  </si>
  <si>
    <t>FS-DU-10-26</t>
  </si>
  <si>
    <t>FS-DU-10-27</t>
  </si>
  <si>
    <t>FS-DU-10-28</t>
  </si>
  <si>
    <t>FS-DU-10-29</t>
  </si>
  <si>
    <t>FS-DU-10-30</t>
  </si>
  <si>
    <t>FS-DU-10-31</t>
  </si>
  <si>
    <t>FS-DU-10-32</t>
  </si>
  <si>
    <t>FS-DU-10-33</t>
  </si>
  <si>
    <t>FS-DU-10-34</t>
  </si>
  <si>
    <t>FS-DU-10-35</t>
  </si>
  <si>
    <t>FS-DU-10-36</t>
  </si>
  <si>
    <t>FS-DU-10-37</t>
  </si>
  <si>
    <t>FS-DU-10-38</t>
  </si>
  <si>
    <t>FS-DU-10-39</t>
  </si>
  <si>
    <t>FS-DU-10-40</t>
  </si>
  <si>
    <t>y</t>
  </si>
  <si>
    <t>p</t>
  </si>
  <si>
    <t>sunjidaakter07@gmail.com</t>
  </si>
  <si>
    <t>ziad.ng.bd@gmail.com</t>
  </si>
  <si>
    <t>smahmudrayhan@gmail.com</t>
  </si>
  <si>
    <t>chittransaha@gmail.com</t>
  </si>
  <si>
    <t>turin03dishari@yahoo.com</t>
  </si>
  <si>
    <t>soniaanjumanara@gmail.com</t>
  </si>
  <si>
    <t>tahminaparul@ymail.com</t>
  </si>
  <si>
    <t>namirahfarzana92@gmail.com</t>
  </si>
  <si>
    <t>dassabuj92@gmail.com</t>
  </si>
  <si>
    <t>zarintasnimjui@gmail.com</t>
  </si>
  <si>
    <t>fariha.b.kpromee@gmail.com</t>
  </si>
  <si>
    <t>urme.afrindu11@gmail.com</t>
  </si>
  <si>
    <t>paulmonuj@yahoo.com</t>
  </si>
  <si>
    <t>sarwar.shovon@gmail.com</t>
  </si>
  <si>
    <t>raihanislam01.ri@gmail.com</t>
  </si>
  <si>
    <t>shaheenisl25@gmail.com</t>
  </si>
  <si>
    <t>debnathsaikat8@gmail.com</t>
  </si>
  <si>
    <t>towfikferdous@gmail.com</t>
  </si>
  <si>
    <t>muktamariom@gmail.com</t>
  </si>
  <si>
    <t>hridiarddra@yahoo.com</t>
  </si>
  <si>
    <t>rasel_imtiaj@yahoo.com</t>
  </si>
  <si>
    <t>mashud.hasan53@gmail.com</t>
  </si>
  <si>
    <t>farjanabably509@gmail.com</t>
  </si>
  <si>
    <t>nitolsiddiqui@yahoo.com</t>
  </si>
  <si>
    <t>joya_ts@yahoo.com</t>
  </si>
  <si>
    <t>moumita.roy28@yahoo.com</t>
  </si>
  <si>
    <t>sadiatropa@gmail.com</t>
  </si>
  <si>
    <t>obaydul.kabir03@gmail.com</t>
  </si>
  <si>
    <t>topuhaq@gmail.com</t>
  </si>
  <si>
    <t>tanzim.ahmad30@gmail.com</t>
  </si>
  <si>
    <t>Shakif</t>
  </si>
  <si>
    <t>ice breaker</t>
  </si>
  <si>
    <t>body language</t>
  </si>
  <si>
    <t>personal grooming</t>
  </si>
  <si>
    <t>team building</t>
  </si>
  <si>
    <t>presentation</t>
  </si>
  <si>
    <t>team coordination</t>
  </si>
  <si>
    <t>team discussion</t>
  </si>
  <si>
    <t>communication skills</t>
  </si>
  <si>
    <t>revision</t>
  </si>
  <si>
    <t>listining skills</t>
  </si>
  <si>
    <t>ethics and values</t>
  </si>
  <si>
    <t>registration</t>
  </si>
  <si>
    <t>FS-DU-47-01</t>
  </si>
  <si>
    <t>FS-DU-47-02</t>
  </si>
  <si>
    <t>FS-DU-47-03</t>
  </si>
  <si>
    <t>FS-DU-47-04</t>
  </si>
  <si>
    <t>FS-DU-47-05</t>
  </si>
  <si>
    <t>FS-DU-47-06</t>
  </si>
  <si>
    <t>FS-DU-47-07</t>
  </si>
  <si>
    <t>FS-DU-47-08</t>
  </si>
  <si>
    <t>FS-DU-47-09</t>
  </si>
  <si>
    <t>FS-DU-47-10</t>
  </si>
  <si>
    <t>FS-DU-47-11</t>
  </si>
  <si>
    <t>FS-DU-47-12</t>
  </si>
  <si>
    <t>FS-DU-47-13</t>
  </si>
  <si>
    <t>FS-DU-47-14</t>
  </si>
  <si>
    <t>FS-DU-47-15</t>
  </si>
  <si>
    <t>FS-DU-47-16</t>
  </si>
  <si>
    <t>FS-DU-47-17</t>
  </si>
  <si>
    <t>FS-DU-47-18</t>
  </si>
  <si>
    <t>FS-DU-47-19</t>
  </si>
  <si>
    <t>FS-DU-47-20</t>
  </si>
  <si>
    <t>FS-DU-47-21</t>
  </si>
  <si>
    <t>FS-DU-47-22</t>
  </si>
  <si>
    <t>FS-DU-47-23</t>
  </si>
  <si>
    <t>FS-DU-47-24</t>
  </si>
  <si>
    <t>FS-DU-47-25</t>
  </si>
  <si>
    <t>FS-DU-47-26</t>
  </si>
  <si>
    <t>FS-DU-47-27</t>
  </si>
  <si>
    <t>FS-DU-47-28</t>
  </si>
  <si>
    <t>FS-DU-47-29</t>
  </si>
  <si>
    <t>FS-DU-47-30</t>
  </si>
  <si>
    <t>FS-DU-47-31</t>
  </si>
  <si>
    <t>FS-DU-47-32</t>
  </si>
  <si>
    <t>FS-DU-47-33</t>
  </si>
  <si>
    <t>FS-DU-47-34</t>
  </si>
  <si>
    <t>FS-DU-47-35</t>
  </si>
  <si>
    <t>FS-DU-47-36</t>
  </si>
  <si>
    <t>FS-DU-47-37</t>
  </si>
  <si>
    <t>FS-DU-47-38</t>
  </si>
  <si>
    <t>FS-DU-47-39</t>
  </si>
  <si>
    <t>FS-DU-47-40</t>
  </si>
  <si>
    <t>FS-DU-47-41</t>
  </si>
  <si>
    <t>FS-DU-47-42</t>
  </si>
  <si>
    <t>FS-DU-47-43</t>
  </si>
  <si>
    <t>FS-DU-47-44</t>
  </si>
  <si>
    <t>FS-DU-47-45</t>
  </si>
  <si>
    <t>Linkan barai</t>
  </si>
  <si>
    <t>Hasan mohammed tarek</t>
  </si>
  <si>
    <t>Md. Al amin</t>
  </si>
  <si>
    <t>Sadia afrin ananya</t>
  </si>
  <si>
    <t>Md afjal hossain</t>
  </si>
  <si>
    <t>Rashed Hasan tonmoy</t>
  </si>
  <si>
    <t>Md.mahabub hashan</t>
  </si>
  <si>
    <t>Manoj adhikary</t>
  </si>
  <si>
    <t>Tanjid hossain</t>
  </si>
  <si>
    <t>MD Shimul talukder</t>
  </si>
  <si>
    <t>Md. Sanarul hoq</t>
  </si>
  <si>
    <t>Aniqua sharmily</t>
  </si>
  <si>
    <t>MD Jahid hossain</t>
  </si>
  <si>
    <t>MD Golam rabbani</t>
  </si>
  <si>
    <t>Khadeja soniya</t>
  </si>
  <si>
    <t>Mohimur rahman</t>
  </si>
  <si>
    <t>Juwel mia</t>
  </si>
  <si>
    <t>Ummay salma soma</t>
  </si>
  <si>
    <t>MD Mobinul haque</t>
  </si>
  <si>
    <t>Tanjia sabrin</t>
  </si>
  <si>
    <t>Refatul zannat ratna</t>
  </si>
  <si>
    <t>Manzuma Sharmin Munne</t>
  </si>
  <si>
    <t>Mamunur rashid</t>
  </si>
  <si>
    <t>Md. Shaik azad</t>
  </si>
  <si>
    <t>Khaleda pervin</t>
  </si>
  <si>
    <t>Samir karmaker</t>
  </si>
  <si>
    <t>Sanjoy kumar roy</t>
  </si>
  <si>
    <t>Amirul islam</t>
  </si>
  <si>
    <t>MD. Ahsan Eyamin</t>
  </si>
  <si>
    <t>Md zubayr bin hanzala</t>
  </si>
  <si>
    <t>Md. Azizur rahman</t>
  </si>
  <si>
    <t>Md. Mazibur rahman</t>
  </si>
  <si>
    <t>Subroto khan</t>
  </si>
  <si>
    <t>Md. Abdullah Al Mamun Rasal</t>
  </si>
  <si>
    <t>Lijon rema</t>
  </si>
  <si>
    <t>Sandip kumar das</t>
  </si>
  <si>
    <t>Md. Masud rana</t>
  </si>
  <si>
    <t>Md. Mozammel hossain</t>
  </si>
  <si>
    <t>Mahmudul hasan</t>
  </si>
  <si>
    <t>saidul Islam</t>
  </si>
  <si>
    <t>Md. Deen Islam</t>
  </si>
  <si>
    <t>Sagar Das (joined on 7-10-2015)</t>
  </si>
  <si>
    <t>jayanti das jaya (joined on 7-10-2015)</t>
  </si>
  <si>
    <t>mehedi hasan (joined on 7-10-2015)</t>
  </si>
  <si>
    <t>Tanzina Akter (joined on 14/10/2015)</t>
  </si>
  <si>
    <t>Y</t>
  </si>
  <si>
    <t>linkandu321@gmail.com</t>
  </si>
  <si>
    <t>tarek.du_15@yahoo.com</t>
  </si>
  <si>
    <t>al526172@gmail.com</t>
  </si>
  <si>
    <t>afrinsadiaananya@gmail.com</t>
  </si>
  <si>
    <t>rashed.quads@gmail.com</t>
  </si>
  <si>
    <t>mahabubdu18@gmail.com</t>
  </si>
  <si>
    <t>manojadhikarydu@gmail.com</t>
  </si>
  <si>
    <t>shimuldu18@gmail.com</t>
  </si>
  <si>
    <t>sanarul224@gmail.com</t>
  </si>
  <si>
    <t>aniqua_sharmily@yahoo.com</t>
  </si>
  <si>
    <t>saadman.du.37@gmail.com</t>
  </si>
  <si>
    <t>grsunnydu@gmail.com</t>
  </si>
  <si>
    <t>mohimur_rahman@yahoo.com</t>
  </si>
  <si>
    <t>hridoyahmedjuwel.du@gmail.com</t>
  </si>
  <si>
    <t>we5.soma@live.com</t>
  </si>
  <si>
    <t>asif.du.2012@gmail.com</t>
  </si>
  <si>
    <t>tanzia121@gmail.com</t>
  </si>
  <si>
    <t>refatratna@gmail.com</t>
  </si>
  <si>
    <t>sharmint17@gmail.com</t>
  </si>
  <si>
    <t>mamuns586@gmail.com</t>
  </si>
  <si>
    <t>mdshaikazad@gmail.com</t>
  </si>
  <si>
    <t>khaledapervin.du73@gmail.com</t>
  </si>
  <si>
    <t>samir_karmaker@yahoo.com</t>
  </si>
  <si>
    <t>sanjucom426@gmail.com</t>
  </si>
  <si>
    <t>amirul2012du@gmail.com</t>
  </si>
  <si>
    <t>ahsan79.du@gmail.com</t>
  </si>
  <si>
    <t>zubsthm5@gmail.com</t>
  </si>
  <si>
    <t>mdazizurrahman717@gmail.com</t>
  </si>
  <si>
    <t>rahmanmazibur589@gmail.com</t>
  </si>
  <si>
    <t>subroto_thmdu@yahoo.com</t>
  </si>
  <si>
    <t>mamunrasal.du@gmail.com</t>
  </si>
  <si>
    <t>lijonremadu8@gmail.com</t>
  </si>
  <si>
    <t>sandip.du.jn@gmail.com</t>
  </si>
  <si>
    <t>masud.du18@gmail.com</t>
  </si>
  <si>
    <t>mh.nayon7@gmail.com</t>
  </si>
  <si>
    <t>rripon102@gmail.com</t>
  </si>
  <si>
    <t>saiduldu.bd@gmail.com</t>
  </si>
  <si>
    <t>diiinisslam@gmail.com</t>
  </si>
  <si>
    <t>sagardu1993@gmail.com</t>
  </si>
  <si>
    <t>jayanti.thm@gmail.com</t>
  </si>
  <si>
    <t>mehedi_du5th@yahoo.com</t>
  </si>
  <si>
    <t>tanzinaakter2790@gmail.com</t>
  </si>
  <si>
    <t>introduction</t>
  </si>
  <si>
    <t>personal hygine</t>
  </si>
  <si>
    <t>time management</t>
  </si>
  <si>
    <t>comm/listen</t>
  </si>
  <si>
    <t>excel</t>
  </si>
  <si>
    <t>FS-DU-50-01</t>
  </si>
  <si>
    <t>FS-DU-50-02</t>
  </si>
  <si>
    <t>FS-DU-50-03</t>
  </si>
  <si>
    <t>FS-DU-50-04</t>
  </si>
  <si>
    <t>FS-DU-50-06</t>
  </si>
  <si>
    <t>FS-DU-50-07</t>
  </si>
  <si>
    <t>FS-DU-50-08</t>
  </si>
  <si>
    <t>FS-DU-50-09</t>
  </si>
  <si>
    <t>FS-DU-50-10</t>
  </si>
  <si>
    <t>FS-DU-50-11</t>
  </si>
  <si>
    <t>FS-DU-50-12</t>
  </si>
  <si>
    <t>FS-DU-50-13</t>
  </si>
  <si>
    <t>FS-DU-50-14</t>
  </si>
  <si>
    <t>FS-DU-50-15</t>
  </si>
  <si>
    <t>FS-DU-50-16</t>
  </si>
  <si>
    <t>FS-DU-50-17</t>
  </si>
  <si>
    <t>FS-DU-50-18</t>
  </si>
  <si>
    <t>FS-DU-50-19</t>
  </si>
  <si>
    <t>FS-DU-50-20</t>
  </si>
  <si>
    <t>FS-DU-50-21</t>
  </si>
  <si>
    <t>FS-DU-50-22</t>
  </si>
  <si>
    <t>FS-DU-50-23</t>
  </si>
  <si>
    <t>FS-DU-50-24</t>
  </si>
  <si>
    <t>FS-DU-50-25</t>
  </si>
  <si>
    <t>FS-DU-50-26</t>
  </si>
  <si>
    <t>FS-DU-50-27</t>
  </si>
  <si>
    <t>FS-DU-50-28</t>
  </si>
  <si>
    <t>FS-DU-50-29</t>
  </si>
  <si>
    <t>FS-DU-50-30</t>
  </si>
  <si>
    <t>FS-DU-50-31</t>
  </si>
  <si>
    <t>FS-DU-50-32</t>
  </si>
  <si>
    <t>FS-DU-50-33</t>
  </si>
  <si>
    <t>FS-DU-50-34</t>
  </si>
  <si>
    <t>FS-DU-50-35</t>
  </si>
  <si>
    <t>FS-DU-50-36</t>
  </si>
  <si>
    <t>FS-DU-50-37</t>
  </si>
  <si>
    <t>FS-DU-50-38</t>
  </si>
  <si>
    <t>Palash shaha</t>
  </si>
  <si>
    <t>farzana aktar</t>
  </si>
  <si>
    <t>marjia akter liza</t>
  </si>
  <si>
    <t>mahmuda akther</t>
  </si>
  <si>
    <t>nahida sultana mili</t>
  </si>
  <si>
    <t>md moniruzzamah</t>
  </si>
  <si>
    <t>sheikh tamim ahmed</t>
  </si>
  <si>
    <t>mohammad ali</t>
  </si>
  <si>
    <t>md anower hossan</t>
  </si>
  <si>
    <t>abida sultana</t>
  </si>
  <si>
    <t>md maniruzzaman mamun</t>
  </si>
  <si>
    <t>md saddam hossen</t>
  </si>
  <si>
    <t>md mahmudul hassan</t>
  </si>
  <si>
    <t>md wasim akram</t>
  </si>
  <si>
    <t>moumita</t>
  </si>
  <si>
    <t>heera moni</t>
  </si>
  <si>
    <t>steffi h marak</t>
  </si>
  <si>
    <t>mst. Suborna jayanti</t>
  </si>
  <si>
    <t>nazrul islam</t>
  </si>
  <si>
    <t>md alom howlader</t>
  </si>
  <si>
    <t>fatima khatun</t>
  </si>
  <si>
    <t xml:space="preserve">muhammad sehabuddin </t>
  </si>
  <si>
    <t>farhana akter tania</t>
  </si>
  <si>
    <t>tanzila yeasmin</t>
  </si>
  <si>
    <t>farjana akter</t>
  </si>
  <si>
    <t>md shahinur rahaman</t>
  </si>
  <si>
    <t>zannatul ferdaus</t>
  </si>
  <si>
    <t>nasrin sultana</t>
  </si>
  <si>
    <t>md tazul islam</t>
  </si>
  <si>
    <t>ummay salma</t>
  </si>
  <si>
    <t>taskina tabassum</t>
  </si>
  <si>
    <t>khadija rawnak</t>
  </si>
  <si>
    <t>maisha mantaka</t>
  </si>
  <si>
    <t>frizia jahan jannat</t>
  </si>
  <si>
    <t>md abdul kader</t>
  </si>
  <si>
    <t>Sristi chakna (joined 5-11-2015)</t>
  </si>
  <si>
    <t>mst shamsun naher khatun (joined 5-11-2015)</t>
  </si>
  <si>
    <t>MD shamsul haque (joined 5-11-2015)</t>
  </si>
  <si>
    <t>palash3839@yahoo.com</t>
  </si>
  <si>
    <t>farzana.dups@gmail.com</t>
  </si>
  <si>
    <t>info.rumpa@gmail.com</t>
  </si>
  <si>
    <t>nahida265du@yahoo.com</t>
  </si>
  <si>
    <t>maskmandu@gmail.com</t>
  </si>
  <si>
    <t>ahmedtamim93@yahoo.com</t>
  </si>
  <si>
    <t>mdalidu1057@gmail.com</t>
  </si>
  <si>
    <t>anowarhossandu92@gmail.com</t>
  </si>
  <si>
    <t>asety1971@gmail.com</t>
  </si>
  <si>
    <t>pol.mzm@gmail.com</t>
  </si>
  <si>
    <t>ranadups@gmail.com</t>
  </si>
  <si>
    <t>mmhassandu1010@gmail.com</t>
  </si>
  <si>
    <t>wasimdu154@gmail.com</t>
  </si>
  <si>
    <t>moumitapaul195@gmail.com</t>
  </si>
  <si>
    <t>amin90052@gmail.com</t>
  </si>
  <si>
    <t>sylviasteffi@yahoo.com</t>
  </si>
  <si>
    <t>subornadu2@gmail.com</t>
  </si>
  <si>
    <t>nazrulislam841@gmail.com</t>
  </si>
  <si>
    <t>hossainalamdups@gmail.com</t>
  </si>
  <si>
    <t>soma.fatima@gmail.com</t>
  </si>
  <si>
    <t>sehabdups@gmail.com</t>
  </si>
  <si>
    <t>tanianayev@gmail.com</t>
  </si>
  <si>
    <t>suchiyeasmindu@gmail.com</t>
  </si>
  <si>
    <t>zaman.farjana@gmail.com</t>
  </si>
  <si>
    <t>shahindu86@gmail.com</t>
  </si>
  <si>
    <t>bobyhossain@gmail.com</t>
  </si>
  <si>
    <t>nasrineti2020@gmail.com</t>
  </si>
  <si>
    <t>tazuldu@gmail.com</t>
  </si>
  <si>
    <t>ummaysalmasompa45@gmail.com</t>
  </si>
  <si>
    <t>taskinarahman200@gmail.com</t>
  </si>
  <si>
    <t>pranti189@gmail.com</t>
  </si>
  <si>
    <t>maisha.mantaka@gmail.com</t>
  </si>
  <si>
    <t>frizia.du@gmail.com</t>
  </si>
  <si>
    <t>makader135.du@gmail.com</t>
  </si>
  <si>
    <t>anasuasristi01@gmail.com</t>
  </si>
  <si>
    <t>ruma.du.786@gmail.com</t>
  </si>
  <si>
    <t>sopnil281991@gmail.com</t>
  </si>
  <si>
    <t>REGISTRATION</t>
  </si>
  <si>
    <t>PERSONAL HYGINE</t>
  </si>
  <si>
    <t>BODY LANGUAGE</t>
  </si>
  <si>
    <t>5-11-20015</t>
  </si>
  <si>
    <t>arif_fineart07@yaho..com</t>
  </si>
  <si>
    <t>kobraart.du@gmail.com</t>
  </si>
  <si>
    <t>team building (zombie, traffic jam)</t>
  </si>
  <si>
    <t>FS-DU-50-39</t>
  </si>
  <si>
    <t>FS-DU-50-40</t>
  </si>
  <si>
    <t>FS-DU-50-41</t>
  </si>
  <si>
    <t>FS-DU-50-42</t>
  </si>
  <si>
    <t>eshita faiza (joined on 8-11-2015)</t>
  </si>
  <si>
    <t>eshitafaiza@gmail.com</t>
  </si>
  <si>
    <t>sadia jahan (joined on 8-11-2015)</t>
  </si>
  <si>
    <t>sadia.bd52@gmail.com</t>
  </si>
  <si>
    <t>shamima nasrin (joined on 8-11-2015)</t>
  </si>
  <si>
    <t>samimaswapna@gmail.com</t>
  </si>
  <si>
    <t>sabera akhter nisa (joined on 8-11-2015)</t>
  </si>
  <si>
    <t>hashimukhnisa@gmail.com</t>
  </si>
  <si>
    <t>synthia hossain (joined on 8-11-2015)</t>
  </si>
  <si>
    <t>pol.synthia@gmail.com</t>
  </si>
  <si>
    <t>team building, jay veeru story</t>
  </si>
  <si>
    <t>plane survivor team decision</t>
  </si>
  <si>
    <t>ava@wanitbd.com</t>
  </si>
  <si>
    <t>iamaakhi@gmail.com</t>
  </si>
  <si>
    <t>rm60114@gmail.com</t>
  </si>
  <si>
    <t>mohammad hasanuzzaman (joined from 12-11-2015)</t>
  </si>
  <si>
    <t>polash69du@gmail.com</t>
  </si>
  <si>
    <t>aklima hossain (joined on 12-11-2015)</t>
  </si>
  <si>
    <t>aklimarupa1993@gmailcom</t>
  </si>
  <si>
    <t>farzanashanta.du@gmail.com</t>
  </si>
  <si>
    <t>shakif</t>
  </si>
  <si>
    <t>md abu sayed (joined on 14-10-2015)</t>
  </si>
  <si>
    <t>asayed1812@gmail.com</t>
  </si>
  <si>
    <t>abir sen gupta</t>
  </si>
  <si>
    <t>abirdu29@gmail.com</t>
  </si>
  <si>
    <t>md awolad hossain</t>
  </si>
  <si>
    <t>emonahmed.du@gmail.com</t>
  </si>
  <si>
    <t>khadejathmdu@gmail.com</t>
  </si>
  <si>
    <t xml:space="preserve">umme sumaia </t>
  </si>
  <si>
    <t>sokalthmdu@gmail.com</t>
  </si>
  <si>
    <t>FS-DU-47-46</t>
  </si>
  <si>
    <t>FS-DU-47-47</t>
  </si>
  <si>
    <t>FS-DU-47-48</t>
  </si>
  <si>
    <t>FS-DU-47-49</t>
  </si>
  <si>
    <t>Md Najmul hasan Nayem</t>
  </si>
  <si>
    <t>Tonmoy Dey</t>
  </si>
  <si>
    <t>Md. Rahat</t>
  </si>
  <si>
    <t>Golak Roy</t>
  </si>
  <si>
    <t>MD AMDADUL HAQUE SOMON</t>
  </si>
  <si>
    <t>Tasnim Jahan</t>
  </si>
  <si>
    <t>Md. Mostansir Billah Fuad</t>
  </si>
  <si>
    <t>Srabani debnath</t>
  </si>
  <si>
    <t>Azhar Ul Islam Nishat</t>
  </si>
  <si>
    <t>Mohammad Mamunur Rashid</t>
  </si>
  <si>
    <t>Afroza Sarmin Mou</t>
  </si>
  <si>
    <t>Nadira Khanam</t>
  </si>
  <si>
    <t>Md. Nizamul Karim Mazumder</t>
  </si>
  <si>
    <t>Sadia Sultana</t>
  </si>
  <si>
    <t>Md. Al AMIN</t>
  </si>
  <si>
    <t>Kazi Tahmina Jahan</t>
  </si>
  <si>
    <t>Nahida Prity</t>
  </si>
  <si>
    <t>Marzia Tamanna</t>
  </si>
  <si>
    <t>sanjida sharmin</t>
  </si>
  <si>
    <t>Anwar Hossain</t>
  </si>
  <si>
    <t>Nahid Khandaker</t>
  </si>
  <si>
    <t>Muhammed Badiul Alam Mridha</t>
  </si>
  <si>
    <t>Provash Biswas</t>
  </si>
  <si>
    <t>Md. Mehedi Hasan</t>
  </si>
  <si>
    <t>Billal Hossain</t>
  </si>
  <si>
    <t>Monowar Hosen</t>
  </si>
  <si>
    <t>SALMAN BIN JASIM</t>
  </si>
  <si>
    <t>Md. Rubai Hossain</t>
  </si>
  <si>
    <t>Abid Hossain Khan</t>
  </si>
  <si>
    <t>Sanchari Deb Nath</t>
  </si>
  <si>
    <t>MD. Rifath Hossain</t>
  </si>
  <si>
    <t>Mahjuma Anjum</t>
  </si>
  <si>
    <t>Alin Chakma</t>
  </si>
  <si>
    <t>farjana yeasmin</t>
  </si>
  <si>
    <t>Md. Amanul Haque Asif</t>
  </si>
  <si>
    <t>Niaz Mahmud</t>
  </si>
  <si>
    <t>Tuhinur Rahman</t>
  </si>
  <si>
    <t>mrmis007@gmail.com</t>
  </si>
  <si>
    <t>rupon_du@yahoo.com</t>
  </si>
  <si>
    <t>mostansir_fuad@yahoo.com</t>
  </si>
  <si>
    <t>du0656@gmail.com</t>
  </si>
  <si>
    <t>rashid123tushar@gmail.com</t>
  </si>
  <si>
    <t>mou.mis16.du@gmail.com</t>
  </si>
  <si>
    <t>roy0654@gmail.com</t>
  </si>
  <si>
    <t>mazumderopu134@yahoo.com</t>
  </si>
  <si>
    <t>sadiaprona@yahoo.com</t>
  </si>
  <si>
    <t>alamin_0618@yahoo.com</t>
  </si>
  <si>
    <t>mkazitahmina@yahoo.com</t>
  </si>
  <si>
    <t>twinkleprity@gmail.com</t>
  </si>
  <si>
    <t>marziauki@yahoo.com</t>
  </si>
  <si>
    <t>arni_sanjida@hotmail.com</t>
  </si>
  <si>
    <t>nahidkraivy@gmail.com</t>
  </si>
  <si>
    <t>de.mridha@outlook.com</t>
  </si>
  <si>
    <t>provash.du@gmail.com</t>
  </si>
  <si>
    <t>mhmollaf58@gmail.com</t>
  </si>
  <si>
    <t>salmanbj71@gmail.com</t>
  </si>
  <si>
    <t>refatahmed.du@gmail.com</t>
  </si>
  <si>
    <t>rubaihossain@gmail.com</t>
  </si>
  <si>
    <t>sanchari.debnath@yahoo.com</t>
  </si>
  <si>
    <t>elin.chakma@gamil.com</t>
  </si>
  <si>
    <t>farzana.maisha@gmailcom</t>
  </si>
  <si>
    <t>contact.amanul@gmail.com</t>
  </si>
  <si>
    <t>mahmudn9@gmail.com</t>
  </si>
  <si>
    <t>tuhinur.43@gmail.com</t>
  </si>
  <si>
    <t>Alip Kumar Roy</t>
  </si>
  <si>
    <t>Rupon Chandra Paul</t>
  </si>
  <si>
    <t>hasanmehedidu92@gmail.com</t>
  </si>
  <si>
    <t>MD Refat Ahmed</t>
  </si>
  <si>
    <t>belal222h@gmail.com</t>
  </si>
  <si>
    <t>mehjuma.du@gmail.com</t>
  </si>
  <si>
    <t>tonmoydeyopu@gmail.com</t>
  </si>
  <si>
    <t>g.roymis06@gmail.com</t>
  </si>
  <si>
    <t>mixed studies</t>
  </si>
  <si>
    <t>national id number</t>
  </si>
  <si>
    <t>m/f</t>
  </si>
  <si>
    <t>Department</t>
  </si>
  <si>
    <t>maung</t>
  </si>
  <si>
    <t xml:space="preserve">batch started in </t>
  </si>
  <si>
    <t>Nigar Hossain</t>
  </si>
  <si>
    <t>Asnad Ahmed Sajin</t>
  </si>
  <si>
    <t>Sheikh Faishal Basher</t>
  </si>
  <si>
    <t>Rifat Ahmed Hassan</t>
  </si>
  <si>
    <t>Abu Shaid Emon</t>
  </si>
  <si>
    <t>Mohammad Rafsun Jany</t>
  </si>
  <si>
    <t>Mohammad Tanzir Kabir</t>
  </si>
  <si>
    <t>Tahsin Sadia</t>
  </si>
  <si>
    <t>Sarfaraz Ahmed</t>
  </si>
  <si>
    <t>Md. Redwanul Hamid</t>
  </si>
  <si>
    <t>Istiaque Ahmed Khan</t>
  </si>
  <si>
    <t>Sharafat Ali Siddiqui</t>
  </si>
  <si>
    <t>Abu Shaid Tuhel</t>
  </si>
  <si>
    <t>Fatama Hoque Mohana</t>
  </si>
  <si>
    <t>Jamir Uddin Akanda</t>
  </si>
  <si>
    <t>Shajnush Amir</t>
  </si>
  <si>
    <t xml:space="preserve">Mirza Sarwar Kamal </t>
  </si>
  <si>
    <t>Shafayet Ali</t>
  </si>
  <si>
    <t>Nursrat Jahan Prova</t>
  </si>
  <si>
    <t>Md.Sharif-Ul-Ehsan</t>
  </si>
  <si>
    <t>Nurul Islam</t>
  </si>
  <si>
    <t>Sajid Hasan</t>
  </si>
  <si>
    <t>Md. Reazul Kowser Talukder</t>
  </si>
  <si>
    <t>S.M Tonmoy Rahman Khan</t>
  </si>
  <si>
    <t xml:space="preserve">Al-Amin Hossain </t>
  </si>
  <si>
    <t>Mahadi Hassan</t>
  </si>
  <si>
    <t>Md Shafayet Islam</t>
  </si>
  <si>
    <t>Tausif Iman</t>
  </si>
  <si>
    <t>Rashik Ishrak Nahian</t>
  </si>
  <si>
    <t>yes</t>
  </si>
  <si>
    <t>nigar.hossain@northsouth.edu</t>
  </si>
  <si>
    <t>sajin.nsu@gmail.com</t>
  </si>
  <si>
    <t>sfaishal22@gmail.com</t>
  </si>
  <si>
    <t>rifat345@gmail.com</t>
  </si>
  <si>
    <t>eabushaid@gmail.com</t>
  </si>
  <si>
    <t>optimas3142@yahoo.com</t>
  </si>
  <si>
    <t>mtkabir285@gmail.com</t>
  </si>
  <si>
    <t>tahsins121@gmail.com</t>
  </si>
  <si>
    <t>sarfaraz.ahmed007007@gmail.com</t>
  </si>
  <si>
    <t>redwanul.hamid@gmail.com</t>
  </si>
  <si>
    <t>istiaque.khan@northsouth.edu</t>
  </si>
  <si>
    <t>raheb01@gmail.com</t>
  </si>
  <si>
    <t>tuhel99@hotmail.com</t>
  </si>
  <si>
    <t>mohana104914@yahoo.com</t>
  </si>
  <si>
    <t>sujan_nsu@hotmail.com</t>
  </si>
  <si>
    <t>shajnush@gmail.com</t>
  </si>
  <si>
    <t>mskinetic@gmail.com</t>
  </si>
  <si>
    <t>shafayet_17@hotmail.com</t>
  </si>
  <si>
    <t>nusrat4321@gmail.com</t>
  </si>
  <si>
    <t>niloy_edu@yahoo.com</t>
  </si>
  <si>
    <t>nishojib@gmail.com</t>
  </si>
  <si>
    <t>md.sajidhasan@yahoo.com</t>
  </si>
  <si>
    <t>reazul.talukder@gmail.com</t>
  </si>
  <si>
    <t>tonmoy13rahman@gmail.com</t>
  </si>
  <si>
    <t>alamin.hossain@northsouth.edu</t>
  </si>
  <si>
    <t>extreme.mahadi@gmail.com</t>
  </si>
  <si>
    <t>tausif0011@gmail.com</t>
  </si>
  <si>
    <t>rashik.nahian@northsouth.edu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</si>
</sst>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22">
    <font>
      <sz val="11"/>
      <color theme="1"/>
      <name val="Calibri"/>
      <family val="2"/>
      <scheme val="minor"/>
    </font>
    <font>
      <b/>
      <sz val="10"/>
      <color theme="1"/>
      <name val="EYInterstate"/>
    </font>
    <font>
      <sz val="10"/>
      <color theme="1"/>
      <name val="EYInterstate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EYInterstate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EYInterstate"/>
    </font>
    <font>
      <b/>
      <sz val="10"/>
      <name val="EYInterstate"/>
    </font>
    <font>
      <sz val="11"/>
      <name val="EYInterstate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4"/>
      <name val="EYInterstate"/>
    </font>
    <font>
      <sz val="10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Eyinterstate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0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1" xfId="1" applyFill="1" applyBorder="1" applyAlignment="1">
      <alignment horizontal="center" vertical="center"/>
    </xf>
    <xf numFmtId="0" fontId="3" fillId="0" borderId="1" xfId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8" xfId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" fontId="1" fillId="2" borderId="5" xfId="0" applyNumberFormat="1" applyFont="1" applyFill="1" applyBorder="1" applyAlignment="1">
      <alignment horizontal="center"/>
    </xf>
    <xf numFmtId="16" fontId="1" fillId="2" borderId="6" xfId="0" applyNumberFormat="1" applyFont="1" applyFill="1" applyBorder="1" applyAlignment="1">
      <alignment horizontal="center"/>
    </xf>
    <xf numFmtId="1" fontId="1" fillId="5" borderId="14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16" fontId="1" fillId="4" borderId="8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1" fontId="2" fillId="0" borderId="24" xfId="0" applyNumberFormat="1" applyFont="1" applyBorder="1" applyAlignment="1">
      <alignment horizontal="center"/>
    </xf>
    <xf numFmtId="1" fontId="2" fillId="0" borderId="29" xfId="0" applyNumberFormat="1" applyFont="1" applyBorder="1" applyAlignment="1">
      <alignment horizontal="center"/>
    </xf>
    <xf numFmtId="2" fontId="2" fillId="4" borderId="3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3" fillId="6" borderId="1" xfId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0" borderId="34" xfId="0" applyFont="1" applyBorder="1" applyAlignment="1">
      <alignment horizontal="center"/>
    </xf>
    <xf numFmtId="0" fontId="3" fillId="0" borderId="2" xfId="1" applyBorder="1" applyAlignment="1">
      <alignment horizontal="center"/>
    </xf>
    <xf numFmtId="0" fontId="1" fillId="0" borderId="31" xfId="0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1" fontId="2" fillId="0" borderId="9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2" borderId="5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164" fontId="1" fillId="0" borderId="5" xfId="0" applyNumberFormat="1" applyFont="1" applyFill="1" applyBorder="1" applyAlignment="1">
      <alignment horizontal="center"/>
    </xf>
    <xf numFmtId="16" fontId="1" fillId="0" borderId="6" xfId="0" applyNumberFormat="1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8" fillId="7" borderId="1" xfId="1" applyFont="1" applyFill="1" applyBorder="1" applyAlignment="1">
      <alignment horizontal="center" vertical="center"/>
    </xf>
    <xf numFmtId="0" fontId="3" fillId="7" borderId="1" xfId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/>
    </xf>
    <xf numFmtId="0" fontId="0" fillId="7" borderId="2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1" fontId="2" fillId="7" borderId="14" xfId="0" applyNumberFormat="1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11" fillId="7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1" fontId="2" fillId="7" borderId="24" xfId="0" applyNumberFormat="1" applyFont="1" applyFill="1" applyBorder="1" applyAlignment="1">
      <alignment horizontal="center"/>
    </xf>
    <xf numFmtId="16" fontId="1" fillId="0" borderId="16" xfId="0" applyNumberFormat="1" applyFont="1" applyFill="1" applyBorder="1" applyAlignment="1">
      <alignment horizontal="center"/>
    </xf>
    <xf numFmtId="1" fontId="1" fillId="5" borderId="0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2" fillId="7" borderId="47" xfId="0" applyFont="1" applyFill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7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1" fillId="2" borderId="31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2" fillId="0" borderId="49" xfId="0" applyFont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6" borderId="1" xfId="0" applyFont="1" applyFill="1" applyBorder="1" applyAlignment="1">
      <alignment vertical="center"/>
    </xf>
    <xf numFmtId="0" fontId="1" fillId="2" borderId="50" xfId="0" applyFont="1" applyFill="1" applyBorder="1" applyAlignment="1">
      <alignment horizontal="center"/>
    </xf>
    <xf numFmtId="0" fontId="1" fillId="0" borderId="3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vertical="center"/>
    </xf>
    <xf numFmtId="0" fontId="2" fillId="0" borderId="51" xfId="0" applyFont="1" applyBorder="1" applyAlignment="1">
      <alignment horizontal="center" vertic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1" fontId="9" fillId="0" borderId="29" xfId="0" applyNumberFormat="1" applyFont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2" fontId="9" fillId="4" borderId="30" xfId="0" applyNumberFormat="1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1" fontId="9" fillId="5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0" fontId="9" fillId="4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0" borderId="0" xfId="0" applyNumberFormat="1" applyFont="1" applyFill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0" fillId="0" borderId="52" xfId="0" applyFont="1" applyBorder="1" applyAlignment="1">
      <alignment wrapText="1"/>
    </xf>
    <xf numFmtId="0" fontId="3" fillId="0" borderId="53" xfId="1" applyBorder="1" applyAlignment="1">
      <alignment horizontal="left" vertical="center"/>
    </xf>
    <xf numFmtId="0" fontId="3" fillId="0" borderId="52" xfId="1" applyBorder="1" applyAlignment="1">
      <alignment wrapText="1"/>
    </xf>
    <xf numFmtId="0" fontId="17" fillId="0" borderId="1" xfId="0" applyFont="1" applyFill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" fontId="17" fillId="0" borderId="1" xfId="0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54" xfId="0" applyFont="1" applyBorder="1" applyAlignment="1">
      <alignment wrapText="1"/>
    </xf>
    <xf numFmtId="0" fontId="0" fillId="0" borderId="54" xfId="0" applyFont="1" applyBorder="1" applyAlignment="1">
      <alignment horizontal="center" vertical="center"/>
    </xf>
    <xf numFmtId="0" fontId="19" fillId="0" borderId="54" xfId="0" applyFont="1" applyBorder="1" applyAlignment="1">
      <alignment horizontal="center" vertical="center"/>
    </xf>
    <xf numFmtId="0" fontId="3" fillId="0" borderId="53" xfId="1" applyFont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8" fillId="0" borderId="52" xfId="0" applyFont="1" applyBorder="1" applyAlignment="1">
      <alignment wrapText="1"/>
    </xf>
    <xf numFmtId="0" fontId="21" fillId="0" borderId="53" xfId="0" applyFont="1" applyBorder="1" applyAlignment="1">
      <alignment horizontal="left" vertical="center"/>
    </xf>
    <xf numFmtId="0" fontId="20" fillId="0" borderId="52" xfId="0" applyFont="1" applyBorder="1" applyAlignment="1">
      <alignment wrapText="1"/>
    </xf>
    <xf numFmtId="0" fontId="1" fillId="0" borderId="15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1" fontId="1" fillId="2" borderId="37" xfId="0" applyNumberFormat="1" applyFont="1" applyFill="1" applyBorder="1" applyAlignment="1">
      <alignment horizontal="center" vertical="center"/>
    </xf>
    <xf numFmtId="1" fontId="1" fillId="2" borderId="38" xfId="0" applyNumberFormat="1" applyFont="1" applyFill="1" applyBorder="1" applyAlignment="1">
      <alignment horizontal="center" vertical="center"/>
    </xf>
    <xf numFmtId="1" fontId="1" fillId="2" borderId="39" xfId="0" applyNumberFormat="1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1" fontId="1" fillId="4" borderId="37" xfId="0" applyNumberFormat="1" applyFont="1" applyFill="1" applyBorder="1" applyAlignment="1">
      <alignment horizontal="center" vertical="center"/>
    </xf>
    <xf numFmtId="1" fontId="1" fillId="4" borderId="39" xfId="0" applyNumberFormat="1" applyFont="1" applyFill="1" applyBorder="1" applyAlignment="1">
      <alignment horizontal="center" vertical="center"/>
    </xf>
    <xf numFmtId="0" fontId="6" fillId="3" borderId="43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40" xfId="0" applyFont="1" applyFill="1" applyBorder="1" applyAlignment="1">
      <alignment horizontal="center"/>
    </xf>
    <xf numFmtId="0" fontId="6" fillId="3" borderId="44" xfId="0" applyFont="1" applyFill="1" applyBorder="1" applyAlignment="1">
      <alignment horizontal="center"/>
    </xf>
    <xf numFmtId="0" fontId="6" fillId="3" borderId="45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1" fontId="9" fillId="2" borderId="1" xfId="0" applyNumberFormat="1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9" fillId="3" borderId="27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amirahfarzana92@gmail.com" TargetMode="External"/><Relationship Id="rId13" Type="http://schemas.openxmlformats.org/officeDocument/2006/relationships/hyperlink" Target="mailto:smahmudrayhan@gmail.com" TargetMode="External"/><Relationship Id="rId18" Type="http://schemas.openxmlformats.org/officeDocument/2006/relationships/hyperlink" Target="mailto:raihanislam01.ri@gmail.com" TargetMode="External"/><Relationship Id="rId26" Type="http://schemas.openxmlformats.org/officeDocument/2006/relationships/hyperlink" Target="mailto:farjanabably509@gmail.com" TargetMode="External"/><Relationship Id="rId3" Type="http://schemas.openxmlformats.org/officeDocument/2006/relationships/hyperlink" Target="mailto:chittransaha@gmail.com" TargetMode="External"/><Relationship Id="rId21" Type="http://schemas.openxmlformats.org/officeDocument/2006/relationships/hyperlink" Target="mailto:towfikferdous@gmail.com" TargetMode="External"/><Relationship Id="rId34" Type="http://schemas.openxmlformats.org/officeDocument/2006/relationships/hyperlink" Target="mailto:kobraart.du@gmail.com" TargetMode="External"/><Relationship Id="rId7" Type="http://schemas.openxmlformats.org/officeDocument/2006/relationships/hyperlink" Target="mailto:tahminaparul@ymail.com" TargetMode="External"/><Relationship Id="rId12" Type="http://schemas.openxmlformats.org/officeDocument/2006/relationships/hyperlink" Target="mailto:zarintasnimjui@gmail.com" TargetMode="External"/><Relationship Id="rId17" Type="http://schemas.openxmlformats.org/officeDocument/2006/relationships/hyperlink" Target="mailto:sarwar.shovon@gmail.com" TargetMode="External"/><Relationship Id="rId25" Type="http://schemas.openxmlformats.org/officeDocument/2006/relationships/hyperlink" Target="mailto:mashud.hasan53@gmail.com" TargetMode="External"/><Relationship Id="rId33" Type="http://schemas.openxmlformats.org/officeDocument/2006/relationships/hyperlink" Target="mailto:arif_fineart07@yaho..com" TargetMode="External"/><Relationship Id="rId2" Type="http://schemas.openxmlformats.org/officeDocument/2006/relationships/hyperlink" Target="mailto:ziad.ng.bd@gmail.com" TargetMode="External"/><Relationship Id="rId16" Type="http://schemas.openxmlformats.org/officeDocument/2006/relationships/hyperlink" Target="mailto:iamaakhi@gmail.com" TargetMode="External"/><Relationship Id="rId20" Type="http://schemas.openxmlformats.org/officeDocument/2006/relationships/hyperlink" Target="mailto:debnathsaikat8@gmail.com" TargetMode="External"/><Relationship Id="rId29" Type="http://schemas.openxmlformats.org/officeDocument/2006/relationships/hyperlink" Target="mailto:sadiatropa@gmail.com" TargetMode="External"/><Relationship Id="rId1" Type="http://schemas.openxmlformats.org/officeDocument/2006/relationships/hyperlink" Target="mailto:sunjidaakter07@gmail.com" TargetMode="External"/><Relationship Id="rId6" Type="http://schemas.openxmlformats.org/officeDocument/2006/relationships/hyperlink" Target="mailto:soniaanjumanara@gmail.com" TargetMode="External"/><Relationship Id="rId11" Type="http://schemas.openxmlformats.org/officeDocument/2006/relationships/hyperlink" Target="mailto:urme.afrindu11@gmail.com" TargetMode="External"/><Relationship Id="rId24" Type="http://schemas.openxmlformats.org/officeDocument/2006/relationships/hyperlink" Target="mailto:rasel_imtiaj@yahoo.com" TargetMode="External"/><Relationship Id="rId32" Type="http://schemas.openxmlformats.org/officeDocument/2006/relationships/hyperlink" Target="mailto:tanzim.ahmad30@gmail.com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rm60114@gmail.com" TargetMode="External"/><Relationship Id="rId15" Type="http://schemas.openxmlformats.org/officeDocument/2006/relationships/hyperlink" Target="mailto:paulmonuj@yahoo.com" TargetMode="External"/><Relationship Id="rId23" Type="http://schemas.openxmlformats.org/officeDocument/2006/relationships/hyperlink" Target="mailto:muktamariom@gmail.com" TargetMode="External"/><Relationship Id="rId28" Type="http://schemas.openxmlformats.org/officeDocument/2006/relationships/hyperlink" Target="mailto:moumita.roy28@yahoo.com" TargetMode="External"/><Relationship Id="rId36" Type="http://schemas.openxmlformats.org/officeDocument/2006/relationships/hyperlink" Target="mailto:farzanashanta.du@gmail.com" TargetMode="External"/><Relationship Id="rId10" Type="http://schemas.openxmlformats.org/officeDocument/2006/relationships/hyperlink" Target="mailto:fariha.b.kpromee@gmail.com" TargetMode="External"/><Relationship Id="rId19" Type="http://schemas.openxmlformats.org/officeDocument/2006/relationships/hyperlink" Target="mailto:shaheenisl25@gmail.com" TargetMode="External"/><Relationship Id="rId31" Type="http://schemas.openxmlformats.org/officeDocument/2006/relationships/hyperlink" Target="mailto:topuhaq@gmail.com" TargetMode="External"/><Relationship Id="rId4" Type="http://schemas.openxmlformats.org/officeDocument/2006/relationships/hyperlink" Target="mailto:turin03dishari@yahoo.com" TargetMode="External"/><Relationship Id="rId9" Type="http://schemas.openxmlformats.org/officeDocument/2006/relationships/hyperlink" Target="mailto:dassabuj92@gmail.com" TargetMode="External"/><Relationship Id="rId14" Type="http://schemas.openxmlformats.org/officeDocument/2006/relationships/hyperlink" Target="mailto:joya_ts@yahoo.com" TargetMode="External"/><Relationship Id="rId22" Type="http://schemas.openxmlformats.org/officeDocument/2006/relationships/hyperlink" Target="mailto:hridiarddra@yahoo.com" TargetMode="External"/><Relationship Id="rId27" Type="http://schemas.openxmlformats.org/officeDocument/2006/relationships/hyperlink" Target="mailto:nitolsiddiqui@yahoo.com" TargetMode="External"/><Relationship Id="rId30" Type="http://schemas.openxmlformats.org/officeDocument/2006/relationships/hyperlink" Target="mailto:obaydul.kabir03@gmail.com" TargetMode="External"/><Relationship Id="rId35" Type="http://schemas.openxmlformats.org/officeDocument/2006/relationships/hyperlink" Target="mailto:ava@wanitbd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himuldu18@gmail.com" TargetMode="External"/><Relationship Id="rId13" Type="http://schemas.openxmlformats.org/officeDocument/2006/relationships/hyperlink" Target="mailto:hridoyahmedjuwel.du@gmail.com" TargetMode="External"/><Relationship Id="rId18" Type="http://schemas.openxmlformats.org/officeDocument/2006/relationships/hyperlink" Target="mailto:sharmint17@gmail.com" TargetMode="External"/><Relationship Id="rId26" Type="http://schemas.openxmlformats.org/officeDocument/2006/relationships/hyperlink" Target="mailto:zubsthm5@gmail.com" TargetMode="External"/><Relationship Id="rId39" Type="http://schemas.openxmlformats.org/officeDocument/2006/relationships/hyperlink" Target="mailto:mehedi_du5th@yahoo.com" TargetMode="External"/><Relationship Id="rId3" Type="http://schemas.openxmlformats.org/officeDocument/2006/relationships/hyperlink" Target="mailto:al526172@gmail.com" TargetMode="External"/><Relationship Id="rId21" Type="http://schemas.openxmlformats.org/officeDocument/2006/relationships/hyperlink" Target="mailto:khaledapervin.du73@gmail.com" TargetMode="External"/><Relationship Id="rId34" Type="http://schemas.openxmlformats.org/officeDocument/2006/relationships/hyperlink" Target="mailto:rripon102@gmail.com" TargetMode="External"/><Relationship Id="rId42" Type="http://schemas.openxmlformats.org/officeDocument/2006/relationships/hyperlink" Target="mailto:lijonremadu8@gmail.com" TargetMode="External"/><Relationship Id="rId47" Type="http://schemas.openxmlformats.org/officeDocument/2006/relationships/hyperlink" Target="mailto:sokalthmdu@gmail.com" TargetMode="External"/><Relationship Id="rId7" Type="http://schemas.openxmlformats.org/officeDocument/2006/relationships/hyperlink" Target="mailto:manojadhikarydu@gmail.com" TargetMode="External"/><Relationship Id="rId12" Type="http://schemas.openxmlformats.org/officeDocument/2006/relationships/hyperlink" Target="mailto:grsunnydu@gmail.com" TargetMode="External"/><Relationship Id="rId17" Type="http://schemas.openxmlformats.org/officeDocument/2006/relationships/hyperlink" Target="mailto:refatratna@gmail.com" TargetMode="External"/><Relationship Id="rId25" Type="http://schemas.openxmlformats.org/officeDocument/2006/relationships/hyperlink" Target="mailto:ahsan79.du@gmail.com" TargetMode="External"/><Relationship Id="rId33" Type="http://schemas.openxmlformats.org/officeDocument/2006/relationships/hyperlink" Target="mailto:mh.nayon7@gmail.com" TargetMode="External"/><Relationship Id="rId38" Type="http://schemas.openxmlformats.org/officeDocument/2006/relationships/hyperlink" Target="mailto:jayanti.thm@gmail.com" TargetMode="External"/><Relationship Id="rId46" Type="http://schemas.openxmlformats.org/officeDocument/2006/relationships/hyperlink" Target="mailto:khadejathmdu@gmail.com" TargetMode="External"/><Relationship Id="rId2" Type="http://schemas.openxmlformats.org/officeDocument/2006/relationships/hyperlink" Target="mailto:tarek.du_15@yahoo.com" TargetMode="External"/><Relationship Id="rId16" Type="http://schemas.openxmlformats.org/officeDocument/2006/relationships/hyperlink" Target="mailto:tanzia121@gmail.com" TargetMode="External"/><Relationship Id="rId20" Type="http://schemas.openxmlformats.org/officeDocument/2006/relationships/hyperlink" Target="mailto:mdshaikazad@gmail.com" TargetMode="External"/><Relationship Id="rId29" Type="http://schemas.openxmlformats.org/officeDocument/2006/relationships/hyperlink" Target="mailto:subroto_thmdu@yahoo.com" TargetMode="External"/><Relationship Id="rId41" Type="http://schemas.openxmlformats.org/officeDocument/2006/relationships/hyperlink" Target="mailto:mohimur_rahman@yahoo.com" TargetMode="External"/><Relationship Id="rId1" Type="http://schemas.openxmlformats.org/officeDocument/2006/relationships/hyperlink" Target="mailto:linkandu321@gmail.com" TargetMode="External"/><Relationship Id="rId6" Type="http://schemas.openxmlformats.org/officeDocument/2006/relationships/hyperlink" Target="mailto:mahabubdu18@gmail.com" TargetMode="External"/><Relationship Id="rId11" Type="http://schemas.openxmlformats.org/officeDocument/2006/relationships/hyperlink" Target="mailto:saadman.du.37@gmail.com" TargetMode="External"/><Relationship Id="rId24" Type="http://schemas.openxmlformats.org/officeDocument/2006/relationships/hyperlink" Target="mailto:amirul2012du@gmail.com" TargetMode="External"/><Relationship Id="rId32" Type="http://schemas.openxmlformats.org/officeDocument/2006/relationships/hyperlink" Target="mailto:masud.du18@gmail.com" TargetMode="External"/><Relationship Id="rId37" Type="http://schemas.openxmlformats.org/officeDocument/2006/relationships/hyperlink" Target="mailto:sagardu1993@gmail.com" TargetMode="External"/><Relationship Id="rId40" Type="http://schemas.openxmlformats.org/officeDocument/2006/relationships/hyperlink" Target="mailto:tanzinaakter2790@gmail.com" TargetMode="External"/><Relationship Id="rId45" Type="http://schemas.openxmlformats.org/officeDocument/2006/relationships/hyperlink" Target="mailto:emonahmed.du@gmail.com" TargetMode="External"/><Relationship Id="rId5" Type="http://schemas.openxmlformats.org/officeDocument/2006/relationships/hyperlink" Target="mailto:rashed.quads@gmail.com" TargetMode="External"/><Relationship Id="rId15" Type="http://schemas.openxmlformats.org/officeDocument/2006/relationships/hyperlink" Target="mailto:asif.du.2012@gmail.com" TargetMode="External"/><Relationship Id="rId23" Type="http://schemas.openxmlformats.org/officeDocument/2006/relationships/hyperlink" Target="mailto:sanjucom426@gmail.com" TargetMode="External"/><Relationship Id="rId28" Type="http://schemas.openxmlformats.org/officeDocument/2006/relationships/hyperlink" Target="mailto:rahmanmazibur589@gmail.com" TargetMode="External"/><Relationship Id="rId36" Type="http://schemas.openxmlformats.org/officeDocument/2006/relationships/hyperlink" Target="mailto:diiinisslam@gmail.com" TargetMode="External"/><Relationship Id="rId10" Type="http://schemas.openxmlformats.org/officeDocument/2006/relationships/hyperlink" Target="mailto:aniqua_sharmily@yahoo.com" TargetMode="External"/><Relationship Id="rId19" Type="http://schemas.openxmlformats.org/officeDocument/2006/relationships/hyperlink" Target="mailto:mamuns586@gmail.com" TargetMode="External"/><Relationship Id="rId31" Type="http://schemas.openxmlformats.org/officeDocument/2006/relationships/hyperlink" Target="mailto:sandip.du.jn@gmail.com" TargetMode="External"/><Relationship Id="rId44" Type="http://schemas.openxmlformats.org/officeDocument/2006/relationships/hyperlink" Target="mailto:abirdu29@gmail.com" TargetMode="External"/><Relationship Id="rId4" Type="http://schemas.openxmlformats.org/officeDocument/2006/relationships/hyperlink" Target="mailto:afrinsadiaananya@gmail.com" TargetMode="External"/><Relationship Id="rId9" Type="http://schemas.openxmlformats.org/officeDocument/2006/relationships/hyperlink" Target="mailto:sanarul224@gmail.com" TargetMode="External"/><Relationship Id="rId14" Type="http://schemas.openxmlformats.org/officeDocument/2006/relationships/hyperlink" Target="mailto:we5.soma@live.com" TargetMode="External"/><Relationship Id="rId22" Type="http://schemas.openxmlformats.org/officeDocument/2006/relationships/hyperlink" Target="mailto:samir_karmaker@yahoo.com" TargetMode="External"/><Relationship Id="rId27" Type="http://schemas.openxmlformats.org/officeDocument/2006/relationships/hyperlink" Target="mailto:mdazizurrahman717@gmail.com" TargetMode="External"/><Relationship Id="rId30" Type="http://schemas.openxmlformats.org/officeDocument/2006/relationships/hyperlink" Target="mailto:mamunrasal.du@gmail.com" TargetMode="External"/><Relationship Id="rId35" Type="http://schemas.openxmlformats.org/officeDocument/2006/relationships/hyperlink" Target="mailto:saiduldu.bd@gmail.com" TargetMode="External"/><Relationship Id="rId43" Type="http://schemas.openxmlformats.org/officeDocument/2006/relationships/hyperlink" Target="mailto:asayed1812@gmail.com" TargetMode="External"/><Relationship Id="rId48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sety1971@gmail.com" TargetMode="External"/><Relationship Id="rId13" Type="http://schemas.openxmlformats.org/officeDocument/2006/relationships/hyperlink" Target="mailto:moumitapaul195@gmail.com" TargetMode="External"/><Relationship Id="rId18" Type="http://schemas.openxmlformats.org/officeDocument/2006/relationships/hyperlink" Target="mailto:subornadu2@gmail.com" TargetMode="External"/><Relationship Id="rId26" Type="http://schemas.openxmlformats.org/officeDocument/2006/relationships/hyperlink" Target="mailto:nasrineti2020@gmail.com" TargetMode="External"/><Relationship Id="rId39" Type="http://schemas.openxmlformats.org/officeDocument/2006/relationships/hyperlink" Target="mailto:sadia.bd52@gmail.com" TargetMode="External"/><Relationship Id="rId3" Type="http://schemas.openxmlformats.org/officeDocument/2006/relationships/hyperlink" Target="mailto:nahida265du@yahoo.com" TargetMode="External"/><Relationship Id="rId21" Type="http://schemas.openxmlformats.org/officeDocument/2006/relationships/hyperlink" Target="mailto:tanianayev@gmail.com" TargetMode="External"/><Relationship Id="rId34" Type="http://schemas.openxmlformats.org/officeDocument/2006/relationships/hyperlink" Target="mailto:anasuasristi01@gmail.com" TargetMode="External"/><Relationship Id="rId42" Type="http://schemas.openxmlformats.org/officeDocument/2006/relationships/hyperlink" Target="mailto:pol.synthia@gmail.com" TargetMode="External"/><Relationship Id="rId7" Type="http://schemas.openxmlformats.org/officeDocument/2006/relationships/hyperlink" Target="mailto:anowarhossandu92@gmail.com" TargetMode="External"/><Relationship Id="rId12" Type="http://schemas.openxmlformats.org/officeDocument/2006/relationships/hyperlink" Target="mailto:wasimdu154@gmail.com" TargetMode="External"/><Relationship Id="rId17" Type="http://schemas.openxmlformats.org/officeDocument/2006/relationships/hyperlink" Target="mailto:nazrulislam841@gmail.com" TargetMode="External"/><Relationship Id="rId25" Type="http://schemas.openxmlformats.org/officeDocument/2006/relationships/hyperlink" Target="mailto:bobyhossain@gmail.com" TargetMode="External"/><Relationship Id="rId33" Type="http://schemas.openxmlformats.org/officeDocument/2006/relationships/hyperlink" Target="mailto:makader135.du@gmail.com" TargetMode="External"/><Relationship Id="rId38" Type="http://schemas.openxmlformats.org/officeDocument/2006/relationships/hyperlink" Target="mailto:eshitafaiza@gmail.com" TargetMode="External"/><Relationship Id="rId2" Type="http://schemas.openxmlformats.org/officeDocument/2006/relationships/hyperlink" Target="mailto:info.rumpa@gmail.com" TargetMode="External"/><Relationship Id="rId16" Type="http://schemas.openxmlformats.org/officeDocument/2006/relationships/hyperlink" Target="mailto:hossainalamdups@gmail.com" TargetMode="External"/><Relationship Id="rId20" Type="http://schemas.openxmlformats.org/officeDocument/2006/relationships/hyperlink" Target="mailto:sehabdups@gmail.com" TargetMode="External"/><Relationship Id="rId29" Type="http://schemas.openxmlformats.org/officeDocument/2006/relationships/hyperlink" Target="mailto:pranti189@gmail.com" TargetMode="External"/><Relationship Id="rId41" Type="http://schemas.openxmlformats.org/officeDocument/2006/relationships/hyperlink" Target="mailto:hashimukhnisa@gmail.com" TargetMode="External"/><Relationship Id="rId1" Type="http://schemas.openxmlformats.org/officeDocument/2006/relationships/hyperlink" Target="mailto:palash3839@yahoo.com" TargetMode="External"/><Relationship Id="rId6" Type="http://schemas.openxmlformats.org/officeDocument/2006/relationships/hyperlink" Target="mailto:mdalidu1057@gmail.com" TargetMode="External"/><Relationship Id="rId11" Type="http://schemas.openxmlformats.org/officeDocument/2006/relationships/hyperlink" Target="mailto:mmhassandu1010@gmail.com" TargetMode="External"/><Relationship Id="rId24" Type="http://schemas.openxmlformats.org/officeDocument/2006/relationships/hyperlink" Target="mailto:shahindu86@gmail.com" TargetMode="External"/><Relationship Id="rId32" Type="http://schemas.openxmlformats.org/officeDocument/2006/relationships/hyperlink" Target="mailto:frizia.du@gmail.com" TargetMode="External"/><Relationship Id="rId37" Type="http://schemas.openxmlformats.org/officeDocument/2006/relationships/hyperlink" Target="mailto:taskinarahman200@gmail.com" TargetMode="External"/><Relationship Id="rId40" Type="http://schemas.openxmlformats.org/officeDocument/2006/relationships/hyperlink" Target="mailto:samimaswapna@gmail.com" TargetMode="External"/><Relationship Id="rId5" Type="http://schemas.openxmlformats.org/officeDocument/2006/relationships/hyperlink" Target="mailto:ahmedtamim93@yahoo.com" TargetMode="External"/><Relationship Id="rId15" Type="http://schemas.openxmlformats.org/officeDocument/2006/relationships/hyperlink" Target="mailto:sylviasteffi@yahoo.com" TargetMode="External"/><Relationship Id="rId23" Type="http://schemas.openxmlformats.org/officeDocument/2006/relationships/hyperlink" Target="mailto:zaman.farjana@gmail.com" TargetMode="External"/><Relationship Id="rId28" Type="http://schemas.openxmlformats.org/officeDocument/2006/relationships/hyperlink" Target="mailto:ummaysalmasompa45@gmail.com" TargetMode="External"/><Relationship Id="rId36" Type="http://schemas.openxmlformats.org/officeDocument/2006/relationships/hyperlink" Target="mailto:sopnil281991@gmail.com" TargetMode="External"/><Relationship Id="rId10" Type="http://schemas.openxmlformats.org/officeDocument/2006/relationships/hyperlink" Target="mailto:ranadups@gmail.com" TargetMode="External"/><Relationship Id="rId19" Type="http://schemas.openxmlformats.org/officeDocument/2006/relationships/hyperlink" Target="mailto:soma.fatima@gmail.com" TargetMode="External"/><Relationship Id="rId31" Type="http://schemas.openxmlformats.org/officeDocument/2006/relationships/hyperlink" Target="mailto:farzana.dups@gmail.com" TargetMode="External"/><Relationship Id="rId44" Type="http://schemas.openxmlformats.org/officeDocument/2006/relationships/hyperlink" Target="mailto:aklimarupa1993@gmailcom" TargetMode="External"/><Relationship Id="rId4" Type="http://schemas.openxmlformats.org/officeDocument/2006/relationships/hyperlink" Target="mailto:maskmandu@gmail.com" TargetMode="External"/><Relationship Id="rId9" Type="http://schemas.openxmlformats.org/officeDocument/2006/relationships/hyperlink" Target="mailto:pol.mzm@gmail.com" TargetMode="External"/><Relationship Id="rId14" Type="http://schemas.openxmlformats.org/officeDocument/2006/relationships/hyperlink" Target="mailto:amin90052@gmail.com" TargetMode="External"/><Relationship Id="rId22" Type="http://schemas.openxmlformats.org/officeDocument/2006/relationships/hyperlink" Target="mailto:suchiyeasmindu@gmail.com" TargetMode="External"/><Relationship Id="rId27" Type="http://schemas.openxmlformats.org/officeDocument/2006/relationships/hyperlink" Target="mailto:tazuldu@gmail.com" TargetMode="External"/><Relationship Id="rId30" Type="http://schemas.openxmlformats.org/officeDocument/2006/relationships/hyperlink" Target="mailto:maisha.mantaka@gmail.com" TargetMode="External"/><Relationship Id="rId35" Type="http://schemas.openxmlformats.org/officeDocument/2006/relationships/hyperlink" Target="mailto:ruma.du.786@gmail.com" TargetMode="External"/><Relationship Id="rId43" Type="http://schemas.openxmlformats.org/officeDocument/2006/relationships/hyperlink" Target="mailto:polash69du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mazumderopu134@yahoo.com" TargetMode="External"/><Relationship Id="rId13" Type="http://schemas.openxmlformats.org/officeDocument/2006/relationships/hyperlink" Target="mailto:marziauki@yahoo.com" TargetMode="External"/><Relationship Id="rId18" Type="http://schemas.openxmlformats.org/officeDocument/2006/relationships/hyperlink" Target="mailto:hasanmehedidu92@gmail.com" TargetMode="External"/><Relationship Id="rId26" Type="http://schemas.openxmlformats.org/officeDocument/2006/relationships/hyperlink" Target="mailto:contact.amanul@gmail.com" TargetMode="External"/><Relationship Id="rId3" Type="http://schemas.openxmlformats.org/officeDocument/2006/relationships/hyperlink" Target="mailto:mostansir_fuad@yahoo.com" TargetMode="External"/><Relationship Id="rId21" Type="http://schemas.openxmlformats.org/officeDocument/2006/relationships/hyperlink" Target="mailto:refatahmed.du@gmail.com" TargetMode="External"/><Relationship Id="rId7" Type="http://schemas.openxmlformats.org/officeDocument/2006/relationships/hyperlink" Target="mailto:roy0654@gmail.com" TargetMode="External"/><Relationship Id="rId12" Type="http://schemas.openxmlformats.org/officeDocument/2006/relationships/hyperlink" Target="mailto:twinkleprity@gmail.com" TargetMode="External"/><Relationship Id="rId17" Type="http://schemas.openxmlformats.org/officeDocument/2006/relationships/hyperlink" Target="mailto:provash.du@gmail.com" TargetMode="External"/><Relationship Id="rId25" Type="http://schemas.openxmlformats.org/officeDocument/2006/relationships/hyperlink" Target="mailto:farzana.maisha@gmailcom" TargetMode="External"/><Relationship Id="rId2" Type="http://schemas.openxmlformats.org/officeDocument/2006/relationships/hyperlink" Target="mailto:rupon_du@yahoo.com" TargetMode="External"/><Relationship Id="rId16" Type="http://schemas.openxmlformats.org/officeDocument/2006/relationships/hyperlink" Target="mailto:de.mridha@outlook.com" TargetMode="External"/><Relationship Id="rId20" Type="http://schemas.openxmlformats.org/officeDocument/2006/relationships/hyperlink" Target="mailto:salmanbj71@gmail.com" TargetMode="External"/><Relationship Id="rId29" Type="http://schemas.openxmlformats.org/officeDocument/2006/relationships/hyperlink" Target="mailto:mehjuma.du@gmail.com" TargetMode="External"/><Relationship Id="rId1" Type="http://schemas.openxmlformats.org/officeDocument/2006/relationships/hyperlink" Target="mailto:mrmis007@gmail.com" TargetMode="External"/><Relationship Id="rId6" Type="http://schemas.openxmlformats.org/officeDocument/2006/relationships/hyperlink" Target="mailto:mou.mis16.du@gmail.com" TargetMode="External"/><Relationship Id="rId11" Type="http://schemas.openxmlformats.org/officeDocument/2006/relationships/hyperlink" Target="mailto:mkazitahmina@yahoo.com" TargetMode="External"/><Relationship Id="rId24" Type="http://schemas.openxmlformats.org/officeDocument/2006/relationships/hyperlink" Target="mailto:elin.chakma@gamil.com" TargetMode="External"/><Relationship Id="rId32" Type="http://schemas.openxmlformats.org/officeDocument/2006/relationships/printerSettings" Target="../printerSettings/printerSettings3.bin"/><Relationship Id="rId5" Type="http://schemas.openxmlformats.org/officeDocument/2006/relationships/hyperlink" Target="mailto:rashid123tushar@gmail.com" TargetMode="External"/><Relationship Id="rId15" Type="http://schemas.openxmlformats.org/officeDocument/2006/relationships/hyperlink" Target="mailto:nahidkraivy@gmail.com" TargetMode="External"/><Relationship Id="rId23" Type="http://schemas.openxmlformats.org/officeDocument/2006/relationships/hyperlink" Target="mailto:sanchari.debnath@yahoo.com" TargetMode="External"/><Relationship Id="rId28" Type="http://schemas.openxmlformats.org/officeDocument/2006/relationships/hyperlink" Target="mailto:belal222h@gmail.com" TargetMode="External"/><Relationship Id="rId10" Type="http://schemas.openxmlformats.org/officeDocument/2006/relationships/hyperlink" Target="mailto:alamin_0618@yahoo.com" TargetMode="External"/><Relationship Id="rId19" Type="http://schemas.openxmlformats.org/officeDocument/2006/relationships/hyperlink" Target="mailto:mhmollaf58@gmail.com" TargetMode="External"/><Relationship Id="rId31" Type="http://schemas.openxmlformats.org/officeDocument/2006/relationships/hyperlink" Target="mailto:g.roymis06@gmail.com" TargetMode="External"/><Relationship Id="rId4" Type="http://schemas.openxmlformats.org/officeDocument/2006/relationships/hyperlink" Target="mailto:du0656@gmail.com" TargetMode="External"/><Relationship Id="rId9" Type="http://schemas.openxmlformats.org/officeDocument/2006/relationships/hyperlink" Target="mailto:sadiaprona@yahoo.com" TargetMode="External"/><Relationship Id="rId14" Type="http://schemas.openxmlformats.org/officeDocument/2006/relationships/hyperlink" Target="mailto:arni_sanjida@hotmail.com" TargetMode="External"/><Relationship Id="rId22" Type="http://schemas.openxmlformats.org/officeDocument/2006/relationships/hyperlink" Target="mailto:rubaihossain@gmail.com" TargetMode="External"/><Relationship Id="rId27" Type="http://schemas.openxmlformats.org/officeDocument/2006/relationships/hyperlink" Target="mailto:mahmudn9@gmail.com" TargetMode="External"/><Relationship Id="rId30" Type="http://schemas.openxmlformats.org/officeDocument/2006/relationships/hyperlink" Target="mailto:tonmoydeyopu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tahsins121@gmail.com" TargetMode="External"/><Relationship Id="rId13" Type="http://schemas.openxmlformats.org/officeDocument/2006/relationships/hyperlink" Target="mailto:tuhel99@hotmail.com" TargetMode="External"/><Relationship Id="rId18" Type="http://schemas.openxmlformats.org/officeDocument/2006/relationships/hyperlink" Target="mailto:shafayet_17@hotmail.com" TargetMode="External"/><Relationship Id="rId26" Type="http://schemas.openxmlformats.org/officeDocument/2006/relationships/hyperlink" Target="mailto:extreme.mahadi@gmail.com" TargetMode="External"/><Relationship Id="rId3" Type="http://schemas.openxmlformats.org/officeDocument/2006/relationships/hyperlink" Target="mailto:sfaishal22@gmail.com" TargetMode="External"/><Relationship Id="rId21" Type="http://schemas.openxmlformats.org/officeDocument/2006/relationships/hyperlink" Target="mailto:nishojib@gmail.com" TargetMode="External"/><Relationship Id="rId7" Type="http://schemas.openxmlformats.org/officeDocument/2006/relationships/hyperlink" Target="mailto:mtkabir285@gmail.com" TargetMode="External"/><Relationship Id="rId12" Type="http://schemas.openxmlformats.org/officeDocument/2006/relationships/hyperlink" Target="mailto:raheb01@gmail.com" TargetMode="External"/><Relationship Id="rId17" Type="http://schemas.openxmlformats.org/officeDocument/2006/relationships/hyperlink" Target="mailto:mskinetic@gmail.com" TargetMode="External"/><Relationship Id="rId25" Type="http://schemas.openxmlformats.org/officeDocument/2006/relationships/hyperlink" Target="mailto:alamin.hossain@northsouth.edu" TargetMode="External"/><Relationship Id="rId2" Type="http://schemas.openxmlformats.org/officeDocument/2006/relationships/hyperlink" Target="mailto:sajin.nsu@gmail.com" TargetMode="External"/><Relationship Id="rId16" Type="http://schemas.openxmlformats.org/officeDocument/2006/relationships/hyperlink" Target="mailto:shajnush@gmail.com" TargetMode="External"/><Relationship Id="rId20" Type="http://schemas.openxmlformats.org/officeDocument/2006/relationships/hyperlink" Target="mailto:niloy_edu@yahoo.com" TargetMode="External"/><Relationship Id="rId29" Type="http://schemas.openxmlformats.org/officeDocument/2006/relationships/printerSettings" Target="../printerSettings/printerSettings4.bin"/><Relationship Id="rId1" Type="http://schemas.openxmlformats.org/officeDocument/2006/relationships/hyperlink" Target="mailto:nigar.hossain@northsouth.edu" TargetMode="External"/><Relationship Id="rId6" Type="http://schemas.openxmlformats.org/officeDocument/2006/relationships/hyperlink" Target="mailto:optimas3142@yahoo.com" TargetMode="External"/><Relationship Id="rId11" Type="http://schemas.openxmlformats.org/officeDocument/2006/relationships/hyperlink" Target="mailto:istiaque.khan@northsouth.edu" TargetMode="External"/><Relationship Id="rId24" Type="http://schemas.openxmlformats.org/officeDocument/2006/relationships/hyperlink" Target="mailto:tonmoy13rahman@gmail.com" TargetMode="External"/><Relationship Id="rId5" Type="http://schemas.openxmlformats.org/officeDocument/2006/relationships/hyperlink" Target="mailto:eabushaid@gmail.com" TargetMode="External"/><Relationship Id="rId15" Type="http://schemas.openxmlformats.org/officeDocument/2006/relationships/hyperlink" Target="mailto:sujan_nsu@hotmail.com" TargetMode="External"/><Relationship Id="rId23" Type="http://schemas.openxmlformats.org/officeDocument/2006/relationships/hyperlink" Target="mailto:reazul.talukder@gmail.com" TargetMode="External"/><Relationship Id="rId28" Type="http://schemas.openxmlformats.org/officeDocument/2006/relationships/hyperlink" Target="mailto:rashik.nahian@northsouth.edu" TargetMode="External"/><Relationship Id="rId10" Type="http://schemas.openxmlformats.org/officeDocument/2006/relationships/hyperlink" Target="mailto:redwanul.hamid@gmail.com" TargetMode="External"/><Relationship Id="rId19" Type="http://schemas.openxmlformats.org/officeDocument/2006/relationships/hyperlink" Target="mailto:nusrat4321@gmail.com" TargetMode="External"/><Relationship Id="rId31" Type="http://schemas.openxmlformats.org/officeDocument/2006/relationships/comments" Target="../comments1.xml"/><Relationship Id="rId4" Type="http://schemas.openxmlformats.org/officeDocument/2006/relationships/hyperlink" Target="mailto:rifat345@gmail.com" TargetMode="External"/><Relationship Id="rId9" Type="http://schemas.openxmlformats.org/officeDocument/2006/relationships/hyperlink" Target="mailto:sarfaraz.ahmed007007@gmail.com" TargetMode="External"/><Relationship Id="rId14" Type="http://schemas.openxmlformats.org/officeDocument/2006/relationships/hyperlink" Target="mailto:mohana104914@yahoo.com" TargetMode="External"/><Relationship Id="rId22" Type="http://schemas.openxmlformats.org/officeDocument/2006/relationships/hyperlink" Target="mailto:md.sajidhasan@yahoo.com" TargetMode="External"/><Relationship Id="rId27" Type="http://schemas.openxmlformats.org/officeDocument/2006/relationships/hyperlink" Target="mailto:tausif0011@gmail.com" TargetMode="External"/><Relationship Id="rId30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opLeftCell="D1" zoomScale="98" zoomScaleNormal="98" workbookViewId="0">
      <pane ySplit="9" topLeftCell="A40" activePane="bottomLeft" state="frozen"/>
      <selection activeCell="K46" sqref="K46"/>
      <selection pane="bottomLeft"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77" customWidth="1"/>
    <col min="7" max="7" width="28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customWidth="1"/>
    <col min="14" max="14" width="15.5703125" style="1" customWidth="1"/>
    <col min="15" max="15" width="20.28515625" style="1" customWidth="1"/>
    <col min="16" max="16" width="11.28515625" style="1" customWidth="1"/>
    <col min="17" max="17" width="13.28515625" style="1" customWidth="1"/>
    <col min="18" max="18" width="16.85546875" style="1" customWidth="1"/>
    <col min="19" max="20" width="11.28515625" style="1" customWidth="1"/>
    <col min="21" max="21" width="10.140625" style="1" customWidth="1"/>
    <col min="22" max="23" width="7" style="1" customWidth="1"/>
    <col min="24" max="24" width="16.5703125" style="1" bestFit="1" customWidth="1"/>
    <col min="25" max="25" width="15.7109375" style="1" bestFit="1" customWidth="1"/>
    <col min="26" max="26" width="9.7109375" style="72" bestFit="1" customWidth="1"/>
    <col min="27" max="16384" width="9.140625" style="1"/>
  </cols>
  <sheetData>
    <row r="1" spans="1:26" ht="13.5" thickBot="1"/>
    <row r="2" spans="1:26" ht="13.5" thickBot="1">
      <c r="B2" s="186" t="s">
        <v>17</v>
      </c>
      <c r="C2" s="187"/>
      <c r="D2" s="188"/>
      <c r="E2" s="7"/>
    </row>
    <row r="3" spans="1:26">
      <c r="B3" s="189" t="s">
        <v>14</v>
      </c>
      <c r="C3" s="190"/>
      <c r="D3" s="62">
        <f>SUM(H7:W7)</f>
        <v>48</v>
      </c>
      <c r="E3" s="8"/>
    </row>
    <row r="4" spans="1:26" ht="13.5" thickBot="1">
      <c r="B4" s="191" t="s">
        <v>15</v>
      </c>
      <c r="C4" s="192"/>
      <c r="D4" s="63">
        <f>Z46</f>
        <v>84.571678321678334</v>
      </c>
      <c r="E4" s="9"/>
    </row>
    <row r="5" spans="1:26" ht="13.5" thickBot="1"/>
    <row r="6" spans="1:26" ht="15">
      <c r="A6" s="193" t="s">
        <v>5</v>
      </c>
      <c r="B6" s="194"/>
      <c r="C6" s="194"/>
      <c r="D6" s="194"/>
      <c r="E6" s="194"/>
      <c r="F6" s="78" t="s">
        <v>18</v>
      </c>
      <c r="G6" s="50"/>
      <c r="H6" s="51">
        <v>42242</v>
      </c>
      <c r="I6" s="51">
        <v>42243</v>
      </c>
      <c r="J6" s="51">
        <v>42245</v>
      </c>
      <c r="K6" s="51">
        <v>42249</v>
      </c>
      <c r="L6" s="51">
        <v>42250</v>
      </c>
      <c r="M6" s="51">
        <v>42259</v>
      </c>
      <c r="N6" s="51">
        <v>42264</v>
      </c>
      <c r="O6" s="51">
        <v>42266</v>
      </c>
      <c r="P6" s="51">
        <v>42284</v>
      </c>
      <c r="Q6" s="51">
        <v>42285</v>
      </c>
      <c r="R6" s="51">
        <v>42287</v>
      </c>
      <c r="S6" s="51">
        <v>42312</v>
      </c>
      <c r="T6" s="51">
        <v>42313</v>
      </c>
      <c r="U6" s="86">
        <v>42315</v>
      </c>
      <c r="V6" s="87">
        <v>42320</v>
      </c>
      <c r="W6" s="111">
        <v>42322</v>
      </c>
      <c r="X6" s="199" t="s">
        <v>9</v>
      </c>
      <c r="Y6" s="215" t="s">
        <v>10</v>
      </c>
      <c r="Z6" s="202" t="s">
        <v>11</v>
      </c>
    </row>
    <row r="7" spans="1:26" ht="15" customHeight="1">
      <c r="A7" s="195"/>
      <c r="B7" s="196"/>
      <c r="C7" s="196"/>
      <c r="D7" s="196"/>
      <c r="E7" s="196"/>
      <c r="F7" s="79" t="s">
        <v>16</v>
      </c>
      <c r="G7" s="3" t="s">
        <v>16</v>
      </c>
      <c r="H7" s="6">
        <v>3</v>
      </c>
      <c r="I7" s="6">
        <v>3</v>
      </c>
      <c r="J7" s="6">
        <v>3</v>
      </c>
      <c r="K7" s="6">
        <v>3</v>
      </c>
      <c r="L7" s="6">
        <v>3</v>
      </c>
      <c r="M7" s="6">
        <v>3</v>
      </c>
      <c r="N7" s="6">
        <v>3</v>
      </c>
      <c r="O7" s="6">
        <v>3</v>
      </c>
      <c r="P7" s="6">
        <v>3</v>
      </c>
      <c r="Q7" s="6">
        <v>3</v>
      </c>
      <c r="R7" s="6">
        <v>3</v>
      </c>
      <c r="S7" s="6">
        <v>3</v>
      </c>
      <c r="T7" s="6">
        <v>3</v>
      </c>
      <c r="U7" s="6">
        <v>3</v>
      </c>
      <c r="V7" s="54">
        <v>3</v>
      </c>
      <c r="W7" s="112">
        <v>3</v>
      </c>
      <c r="X7" s="200"/>
      <c r="Y7" s="216"/>
      <c r="Z7" s="203"/>
    </row>
    <row r="8" spans="1:26" ht="15.75" customHeight="1" thickBot="1">
      <c r="A8" s="197"/>
      <c r="B8" s="198"/>
      <c r="C8" s="198"/>
      <c r="D8" s="198"/>
      <c r="E8" s="198"/>
      <c r="F8" s="80" t="s">
        <v>19</v>
      </c>
      <c r="G8" s="56" t="s">
        <v>12</v>
      </c>
      <c r="H8" s="57" t="s">
        <v>136</v>
      </c>
      <c r="I8" s="57" t="s">
        <v>137</v>
      </c>
      <c r="J8" s="57" t="s">
        <v>138</v>
      </c>
      <c r="K8" s="57" t="s">
        <v>139</v>
      </c>
      <c r="L8" s="57" t="s">
        <v>140</v>
      </c>
      <c r="M8" s="57" t="s">
        <v>141</v>
      </c>
      <c r="N8" s="57" t="s">
        <v>142</v>
      </c>
      <c r="O8" s="57" t="s">
        <v>143</v>
      </c>
      <c r="P8" s="57" t="s">
        <v>144</v>
      </c>
      <c r="Q8" s="58" t="s">
        <v>145</v>
      </c>
      <c r="R8" s="58" t="s">
        <v>146</v>
      </c>
      <c r="S8" s="58" t="s">
        <v>147</v>
      </c>
      <c r="T8" s="58" t="s">
        <v>147</v>
      </c>
      <c r="U8" s="58" t="s">
        <v>285</v>
      </c>
      <c r="V8" s="59" t="s">
        <v>285</v>
      </c>
      <c r="W8" s="113" t="s">
        <v>285</v>
      </c>
      <c r="X8" s="200"/>
      <c r="Y8" s="216"/>
      <c r="Z8" s="203"/>
    </row>
    <row r="9" spans="1:26" ht="15.75" customHeight="1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81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14" t="s">
        <v>429</v>
      </c>
      <c r="X9" s="201"/>
      <c r="Y9" s="217"/>
      <c r="Z9" s="204"/>
    </row>
    <row r="10" spans="1:26" ht="15">
      <c r="A10" s="41">
        <v>2</v>
      </c>
      <c r="B10" s="10" t="s">
        <v>64</v>
      </c>
      <c r="C10" s="16" t="s">
        <v>23</v>
      </c>
      <c r="D10" s="4"/>
      <c r="E10" s="11" t="s">
        <v>103</v>
      </c>
      <c r="F10" s="76">
        <v>1679595725</v>
      </c>
      <c r="G10" s="18" t="s">
        <v>105</v>
      </c>
      <c r="H10" s="11" t="s">
        <v>104</v>
      </c>
      <c r="I10" s="11" t="s">
        <v>104</v>
      </c>
      <c r="J10" s="11" t="s">
        <v>104</v>
      </c>
      <c r="K10" s="11" t="s">
        <v>104</v>
      </c>
      <c r="L10" s="11" t="s">
        <v>104</v>
      </c>
      <c r="M10" s="11" t="s">
        <v>104</v>
      </c>
      <c r="N10" s="11" t="s">
        <v>104</v>
      </c>
      <c r="O10" s="11" t="s">
        <v>104</v>
      </c>
      <c r="P10" s="11" t="s">
        <v>104</v>
      </c>
      <c r="Q10" s="11" t="s">
        <v>104</v>
      </c>
      <c r="R10" s="11" t="s">
        <v>104</v>
      </c>
      <c r="S10" s="11" t="s">
        <v>104</v>
      </c>
      <c r="T10" s="11" t="s">
        <v>104</v>
      </c>
      <c r="U10" s="2" t="s">
        <v>104</v>
      </c>
      <c r="V10" s="42" t="s">
        <v>104</v>
      </c>
      <c r="W10" s="116" t="s">
        <v>3</v>
      </c>
      <c r="X10" s="64">
        <f>COUNTIF(H10:W10,"P")</f>
        <v>16</v>
      </c>
      <c r="Y10" s="97">
        <f t="shared" ref="Y10:Y36" si="0">COUNTBLANK(H10:W10)</f>
        <v>0</v>
      </c>
      <c r="Z10" s="60">
        <f t="shared" ref="Z10:Z45" si="1">X10*100/SUM(X10:Y10)</f>
        <v>100</v>
      </c>
    </row>
    <row r="11" spans="1:26" ht="15">
      <c r="A11" s="41">
        <v>3</v>
      </c>
      <c r="B11" s="10" t="s">
        <v>65</v>
      </c>
      <c r="C11" s="16" t="s">
        <v>24</v>
      </c>
      <c r="D11" s="4"/>
      <c r="E11" s="11" t="s">
        <v>103</v>
      </c>
      <c r="F11" s="82">
        <v>1981774944</v>
      </c>
      <c r="G11" s="18" t="s">
        <v>428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/>
      <c r="N11" s="11" t="s">
        <v>104</v>
      </c>
      <c r="O11" s="11" t="s">
        <v>104</v>
      </c>
      <c r="P11" s="11" t="s">
        <v>104</v>
      </c>
      <c r="Q11" s="11"/>
      <c r="R11" s="11" t="s">
        <v>104</v>
      </c>
      <c r="S11" s="11" t="s">
        <v>104</v>
      </c>
      <c r="T11" s="11"/>
      <c r="U11" s="2" t="s">
        <v>104</v>
      </c>
      <c r="V11" s="42"/>
      <c r="W11" s="116" t="s">
        <v>3</v>
      </c>
      <c r="X11" s="64">
        <f t="shared" ref="X11:X44" si="2">COUNTIF(H11:W11,"P")</f>
        <v>12</v>
      </c>
      <c r="Y11" s="97">
        <f t="shared" si="0"/>
        <v>4</v>
      </c>
      <c r="Z11" s="60">
        <f t="shared" si="1"/>
        <v>75</v>
      </c>
    </row>
    <row r="12" spans="1:26" ht="15">
      <c r="A12" s="41">
        <v>4</v>
      </c>
      <c r="B12" s="10" t="s">
        <v>66</v>
      </c>
      <c r="C12" s="16" t="s">
        <v>25</v>
      </c>
      <c r="D12" s="4"/>
      <c r="E12" s="11" t="s">
        <v>103</v>
      </c>
      <c r="F12" s="82">
        <v>1676353444</v>
      </c>
      <c r="G12" s="18" t="s">
        <v>106</v>
      </c>
      <c r="H12" s="11" t="s">
        <v>104</v>
      </c>
      <c r="I12" s="11" t="s">
        <v>104</v>
      </c>
      <c r="J12" s="11" t="s">
        <v>104</v>
      </c>
      <c r="K12" s="11" t="s">
        <v>104</v>
      </c>
      <c r="L12" s="11" t="s">
        <v>104</v>
      </c>
      <c r="M12" s="11" t="s">
        <v>104</v>
      </c>
      <c r="N12" s="11"/>
      <c r="O12" s="11" t="s">
        <v>104</v>
      </c>
      <c r="P12" s="11" t="s">
        <v>104</v>
      </c>
      <c r="Q12" s="11" t="s">
        <v>104</v>
      </c>
      <c r="R12" s="11" t="s">
        <v>104</v>
      </c>
      <c r="S12" s="11" t="s">
        <v>104</v>
      </c>
      <c r="T12" s="11" t="s">
        <v>104</v>
      </c>
      <c r="U12" s="2" t="s">
        <v>104</v>
      </c>
      <c r="V12" s="42" t="s">
        <v>104</v>
      </c>
      <c r="W12" s="116" t="s">
        <v>3</v>
      </c>
      <c r="X12" s="64">
        <f t="shared" si="2"/>
        <v>15</v>
      </c>
      <c r="Y12" s="97">
        <f t="shared" si="0"/>
        <v>1</v>
      </c>
      <c r="Z12" s="60">
        <f t="shared" si="1"/>
        <v>93.75</v>
      </c>
    </row>
    <row r="13" spans="1:26" ht="15">
      <c r="A13" s="41">
        <v>5</v>
      </c>
      <c r="B13" s="10" t="s">
        <v>67</v>
      </c>
      <c r="C13" s="16" t="s">
        <v>26</v>
      </c>
      <c r="D13" s="4"/>
      <c r="E13" s="11" t="s">
        <v>103</v>
      </c>
      <c r="F13" s="82">
        <v>1722106915</v>
      </c>
      <c r="G13" s="18" t="s">
        <v>107</v>
      </c>
      <c r="H13" s="11" t="s">
        <v>104</v>
      </c>
      <c r="I13" s="11" t="s">
        <v>104</v>
      </c>
      <c r="J13" s="11" t="s">
        <v>104</v>
      </c>
      <c r="K13" s="11" t="s">
        <v>104</v>
      </c>
      <c r="L13" s="11"/>
      <c r="M13" s="11" t="s">
        <v>104</v>
      </c>
      <c r="N13" s="11"/>
      <c r="O13" s="11"/>
      <c r="P13" s="11"/>
      <c r="Q13" s="11" t="s">
        <v>104</v>
      </c>
      <c r="R13" s="11" t="s">
        <v>104</v>
      </c>
      <c r="S13" s="11" t="s">
        <v>104</v>
      </c>
      <c r="T13" s="11" t="s">
        <v>104</v>
      </c>
      <c r="U13" s="2" t="s">
        <v>104</v>
      </c>
      <c r="V13" s="42"/>
      <c r="W13" s="116" t="s">
        <v>3</v>
      </c>
      <c r="X13" s="64">
        <f t="shared" si="2"/>
        <v>11</v>
      </c>
      <c r="Y13" s="97">
        <f t="shared" si="0"/>
        <v>5</v>
      </c>
      <c r="Z13" s="60">
        <f t="shared" si="1"/>
        <v>68.75</v>
      </c>
    </row>
    <row r="14" spans="1:26" ht="15">
      <c r="A14" s="41">
        <v>6</v>
      </c>
      <c r="B14" s="10" t="s">
        <v>68</v>
      </c>
      <c r="C14" s="16" t="s">
        <v>27</v>
      </c>
      <c r="D14" s="4"/>
      <c r="E14" s="11" t="s">
        <v>103</v>
      </c>
      <c r="F14" s="76">
        <v>1911145913</v>
      </c>
      <c r="G14" s="18" t="s">
        <v>108</v>
      </c>
      <c r="H14" s="11"/>
      <c r="I14" s="11"/>
      <c r="J14" s="11"/>
      <c r="K14" s="11" t="s">
        <v>104</v>
      </c>
      <c r="L14" s="11"/>
      <c r="M14" s="11" t="s">
        <v>104</v>
      </c>
      <c r="N14" s="11" t="s">
        <v>104</v>
      </c>
      <c r="O14" s="11" t="s">
        <v>104</v>
      </c>
      <c r="P14" s="11" t="s">
        <v>104</v>
      </c>
      <c r="Q14" s="11"/>
      <c r="R14" s="11" t="s">
        <v>104</v>
      </c>
      <c r="S14" s="11" t="s">
        <v>104</v>
      </c>
      <c r="T14" s="11" t="s">
        <v>104</v>
      </c>
      <c r="U14" s="2" t="s">
        <v>104</v>
      </c>
      <c r="V14" s="42" t="s">
        <v>104</v>
      </c>
      <c r="W14" s="116" t="s">
        <v>3</v>
      </c>
      <c r="X14" s="64">
        <f t="shared" si="2"/>
        <v>11</v>
      </c>
      <c r="Y14" s="97">
        <f t="shared" si="0"/>
        <v>5</v>
      </c>
      <c r="Z14" s="60">
        <f t="shared" si="1"/>
        <v>68.75</v>
      </c>
    </row>
    <row r="15" spans="1:26" ht="15">
      <c r="A15" s="41">
        <v>7</v>
      </c>
      <c r="B15" s="10" t="s">
        <v>69</v>
      </c>
      <c r="C15" s="16" t="s">
        <v>28</v>
      </c>
      <c r="D15" s="4"/>
      <c r="E15" s="11" t="s">
        <v>103</v>
      </c>
      <c r="F15" s="76">
        <v>1688058862</v>
      </c>
      <c r="G15" s="18" t="s">
        <v>109</v>
      </c>
      <c r="H15" s="11"/>
      <c r="I15" s="11"/>
      <c r="J15" s="11" t="s">
        <v>104</v>
      </c>
      <c r="K15" s="11" t="s">
        <v>104</v>
      </c>
      <c r="L15" s="11"/>
      <c r="M15" s="11" t="s">
        <v>104</v>
      </c>
      <c r="N15" s="11" t="s">
        <v>104</v>
      </c>
      <c r="O15" s="11" t="s">
        <v>104</v>
      </c>
      <c r="P15" s="11" t="s">
        <v>104</v>
      </c>
      <c r="Q15" s="11"/>
      <c r="R15" s="11" t="s">
        <v>104</v>
      </c>
      <c r="S15" s="11" t="s">
        <v>104</v>
      </c>
      <c r="T15" s="11" t="s">
        <v>104</v>
      </c>
      <c r="U15" s="2" t="s">
        <v>104</v>
      </c>
      <c r="V15" s="42"/>
      <c r="W15" s="116"/>
      <c r="X15" s="64">
        <f t="shared" si="2"/>
        <v>10</v>
      </c>
      <c r="Y15" s="97">
        <f t="shared" si="0"/>
        <v>6</v>
      </c>
      <c r="Z15" s="60">
        <f t="shared" si="1"/>
        <v>62.5</v>
      </c>
    </row>
    <row r="16" spans="1:26" ht="15">
      <c r="A16" s="41">
        <v>8</v>
      </c>
      <c r="B16" s="10" t="s">
        <v>70</v>
      </c>
      <c r="C16" s="16" t="s">
        <v>29</v>
      </c>
      <c r="D16" s="4"/>
      <c r="E16" s="11" t="s">
        <v>103</v>
      </c>
      <c r="F16" s="82">
        <v>1670742160</v>
      </c>
      <c r="G16" s="18" t="s">
        <v>423</v>
      </c>
      <c r="H16" s="11"/>
      <c r="I16" s="11"/>
      <c r="J16" s="11" t="s">
        <v>104</v>
      </c>
      <c r="K16" s="11" t="s">
        <v>104</v>
      </c>
      <c r="L16" s="11" t="s">
        <v>104</v>
      </c>
      <c r="M16" s="11"/>
      <c r="N16" s="11" t="s">
        <v>104</v>
      </c>
      <c r="O16" s="11"/>
      <c r="P16" s="11" t="s">
        <v>104</v>
      </c>
      <c r="Q16" s="11" t="s">
        <v>104</v>
      </c>
      <c r="R16" s="11"/>
      <c r="S16" s="11" t="s">
        <v>104</v>
      </c>
      <c r="T16" s="11" t="s">
        <v>104</v>
      </c>
      <c r="U16" s="2" t="s">
        <v>104</v>
      </c>
      <c r="V16" s="42" t="s">
        <v>104</v>
      </c>
      <c r="W16" s="116" t="s">
        <v>3</v>
      </c>
      <c r="X16" s="64">
        <f t="shared" si="2"/>
        <v>11</v>
      </c>
      <c r="Y16" s="97">
        <f t="shared" si="0"/>
        <v>5</v>
      </c>
      <c r="Z16" s="60">
        <f t="shared" si="1"/>
        <v>68.75</v>
      </c>
    </row>
    <row r="17" spans="1:26" ht="15">
      <c r="A17" s="41">
        <v>9</v>
      </c>
      <c r="B17" s="10" t="s">
        <v>71</v>
      </c>
      <c r="C17" s="16" t="s">
        <v>30</v>
      </c>
      <c r="D17" s="4"/>
      <c r="E17" s="11" t="s">
        <v>103</v>
      </c>
      <c r="F17" s="76">
        <v>1726778595</v>
      </c>
      <c r="G17" s="18" t="s">
        <v>110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 t="s">
        <v>104</v>
      </c>
      <c r="O17" s="11" t="s">
        <v>104</v>
      </c>
      <c r="P17" s="11" t="s">
        <v>104</v>
      </c>
      <c r="Q17" s="11" t="s">
        <v>104</v>
      </c>
      <c r="R17" s="11" t="s">
        <v>104</v>
      </c>
      <c r="S17" s="11" t="s">
        <v>104</v>
      </c>
      <c r="T17" s="11" t="s">
        <v>104</v>
      </c>
      <c r="U17" s="2" t="s">
        <v>104</v>
      </c>
      <c r="V17" s="42" t="s">
        <v>104</v>
      </c>
      <c r="W17" s="116" t="s">
        <v>3</v>
      </c>
      <c r="X17" s="64">
        <f t="shared" si="2"/>
        <v>16</v>
      </c>
      <c r="Y17" s="97">
        <f t="shared" si="0"/>
        <v>0</v>
      </c>
      <c r="Z17" s="60">
        <f t="shared" si="1"/>
        <v>100</v>
      </c>
    </row>
    <row r="18" spans="1:26" ht="15">
      <c r="A18" s="41">
        <v>10</v>
      </c>
      <c r="B18" s="10" t="s">
        <v>72</v>
      </c>
      <c r="C18" s="16" t="s">
        <v>31</v>
      </c>
      <c r="D18" s="4"/>
      <c r="E18" s="11" t="s">
        <v>103</v>
      </c>
      <c r="F18" s="76">
        <v>1683701052</v>
      </c>
      <c r="G18" s="18" t="s">
        <v>111</v>
      </c>
      <c r="H18" s="11" t="s">
        <v>104</v>
      </c>
      <c r="I18" s="11" t="s">
        <v>104</v>
      </c>
      <c r="J18" s="11" t="s">
        <v>104</v>
      </c>
      <c r="K18" s="11" t="s">
        <v>104</v>
      </c>
      <c r="L18" s="11" t="s">
        <v>104</v>
      </c>
      <c r="M18" s="11" t="s">
        <v>104</v>
      </c>
      <c r="N18" s="11" t="s">
        <v>104</v>
      </c>
      <c r="O18" s="11" t="s">
        <v>104</v>
      </c>
      <c r="P18" s="11" t="s">
        <v>104</v>
      </c>
      <c r="Q18" s="11" t="s">
        <v>104</v>
      </c>
      <c r="R18" s="11" t="s">
        <v>104</v>
      </c>
      <c r="S18" s="11" t="s">
        <v>104</v>
      </c>
      <c r="T18" s="11" t="s">
        <v>104</v>
      </c>
      <c r="U18" s="2" t="s">
        <v>104</v>
      </c>
      <c r="V18" s="42" t="s">
        <v>104</v>
      </c>
      <c r="W18" s="116" t="s">
        <v>3</v>
      </c>
      <c r="X18" s="64">
        <f t="shared" si="2"/>
        <v>16</v>
      </c>
      <c r="Y18" s="97">
        <f t="shared" si="0"/>
        <v>0</v>
      </c>
      <c r="Z18" s="60">
        <f t="shared" si="1"/>
        <v>100</v>
      </c>
    </row>
    <row r="19" spans="1:26" s="14" customFormat="1" ht="15">
      <c r="A19" s="41">
        <v>11</v>
      </c>
      <c r="B19" s="10" t="s">
        <v>73</v>
      </c>
      <c r="C19" s="17" t="s">
        <v>32</v>
      </c>
      <c r="D19" s="5"/>
      <c r="E19" s="11" t="s">
        <v>103</v>
      </c>
      <c r="F19" s="76">
        <v>1670030007</v>
      </c>
      <c r="G19" s="18" t="s">
        <v>112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 t="s">
        <v>104</v>
      </c>
      <c r="M19" s="11" t="s">
        <v>104</v>
      </c>
      <c r="N19" s="11" t="s">
        <v>104</v>
      </c>
      <c r="O19" s="11" t="s">
        <v>104</v>
      </c>
      <c r="P19" s="11" t="s">
        <v>104</v>
      </c>
      <c r="Q19" s="11" t="s">
        <v>104</v>
      </c>
      <c r="R19" s="11" t="s">
        <v>104</v>
      </c>
      <c r="S19" s="11" t="s">
        <v>104</v>
      </c>
      <c r="T19" s="11" t="s">
        <v>104</v>
      </c>
      <c r="U19" s="13" t="s">
        <v>104</v>
      </c>
      <c r="V19" s="43" t="s">
        <v>104</v>
      </c>
      <c r="W19" s="117" t="s">
        <v>104</v>
      </c>
      <c r="X19" s="64">
        <f t="shared" si="2"/>
        <v>16</v>
      </c>
      <c r="Y19" s="97">
        <f t="shared" si="0"/>
        <v>0</v>
      </c>
      <c r="Z19" s="60">
        <f t="shared" si="1"/>
        <v>100</v>
      </c>
    </row>
    <row r="20" spans="1:26" ht="15">
      <c r="A20" s="41">
        <v>12</v>
      </c>
      <c r="B20" s="10" t="s">
        <v>74</v>
      </c>
      <c r="C20" s="16" t="s">
        <v>33</v>
      </c>
      <c r="D20" s="4"/>
      <c r="E20" s="11" t="s">
        <v>103</v>
      </c>
      <c r="F20" s="76">
        <v>1764447949</v>
      </c>
      <c r="G20" s="18" t="s">
        <v>113</v>
      </c>
      <c r="H20" s="11" t="s">
        <v>104</v>
      </c>
      <c r="I20" s="11"/>
      <c r="J20" s="11" t="s">
        <v>104</v>
      </c>
      <c r="K20" s="11"/>
      <c r="L20" s="11"/>
      <c r="M20" s="11" t="s">
        <v>104</v>
      </c>
      <c r="N20" s="11" t="s">
        <v>104</v>
      </c>
      <c r="O20" s="11" t="s">
        <v>104</v>
      </c>
      <c r="P20" s="11" t="s">
        <v>104</v>
      </c>
      <c r="Q20" s="11" t="s">
        <v>104</v>
      </c>
      <c r="R20" s="11" t="s">
        <v>104</v>
      </c>
      <c r="S20" s="11" t="s">
        <v>104</v>
      </c>
      <c r="T20" s="11" t="s">
        <v>104</v>
      </c>
      <c r="U20" s="2" t="s">
        <v>104</v>
      </c>
      <c r="V20" s="42" t="s">
        <v>104</v>
      </c>
      <c r="W20" s="116"/>
      <c r="X20" s="64">
        <f t="shared" si="2"/>
        <v>12</v>
      </c>
      <c r="Y20" s="97">
        <f t="shared" si="0"/>
        <v>4</v>
      </c>
      <c r="Z20" s="60">
        <f t="shared" si="1"/>
        <v>75</v>
      </c>
    </row>
    <row r="21" spans="1:26" ht="15">
      <c r="A21" s="41">
        <v>13</v>
      </c>
      <c r="B21" s="10" t="s">
        <v>75</v>
      </c>
      <c r="C21" s="16" t="s">
        <v>34</v>
      </c>
      <c r="D21" s="4"/>
      <c r="E21" s="11" t="s">
        <v>103</v>
      </c>
      <c r="F21" s="76">
        <v>1674374051</v>
      </c>
      <c r="G21" s="18" t="s">
        <v>114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 t="s">
        <v>104</v>
      </c>
      <c r="O21" s="11" t="s">
        <v>104</v>
      </c>
      <c r="P21" s="11" t="s">
        <v>104</v>
      </c>
      <c r="Q21" s="11" t="s">
        <v>104</v>
      </c>
      <c r="R21" s="11" t="s">
        <v>104</v>
      </c>
      <c r="S21" s="11" t="s">
        <v>104</v>
      </c>
      <c r="T21" s="11" t="s">
        <v>104</v>
      </c>
      <c r="U21" s="2" t="s">
        <v>104</v>
      </c>
      <c r="V21" s="42" t="s">
        <v>104</v>
      </c>
      <c r="W21" s="116" t="s">
        <v>3</v>
      </c>
      <c r="X21" s="64">
        <f t="shared" si="2"/>
        <v>16</v>
      </c>
      <c r="Y21" s="97">
        <f t="shared" si="0"/>
        <v>0</v>
      </c>
      <c r="Z21" s="60">
        <f t="shared" si="1"/>
        <v>100</v>
      </c>
    </row>
    <row r="22" spans="1:26" ht="15">
      <c r="A22" s="41">
        <v>14</v>
      </c>
      <c r="B22" s="10" t="s">
        <v>76</v>
      </c>
      <c r="C22" s="16" t="s">
        <v>35</v>
      </c>
      <c r="D22" s="4"/>
      <c r="E22" s="11" t="s">
        <v>103</v>
      </c>
      <c r="F22" s="76">
        <v>1673881275</v>
      </c>
      <c r="G22" s="18" t="s">
        <v>115</v>
      </c>
      <c r="H22" s="11" t="s">
        <v>104</v>
      </c>
      <c r="I22" s="11" t="s">
        <v>104</v>
      </c>
      <c r="J22" s="11" t="s">
        <v>104</v>
      </c>
      <c r="K22" s="11" t="s">
        <v>104</v>
      </c>
      <c r="L22" s="11" t="s">
        <v>104</v>
      </c>
      <c r="M22" s="11" t="s">
        <v>104</v>
      </c>
      <c r="N22" s="11" t="s">
        <v>104</v>
      </c>
      <c r="O22" s="11" t="s">
        <v>104</v>
      </c>
      <c r="P22" s="11" t="s">
        <v>104</v>
      </c>
      <c r="Q22" s="11" t="s">
        <v>104</v>
      </c>
      <c r="R22" s="11"/>
      <c r="S22" s="11" t="s">
        <v>104</v>
      </c>
      <c r="T22" s="11" t="s">
        <v>104</v>
      </c>
      <c r="U22" s="2" t="s">
        <v>104</v>
      </c>
      <c r="V22" s="42"/>
      <c r="W22" s="116"/>
      <c r="X22" s="64">
        <f t="shared" si="2"/>
        <v>13</v>
      </c>
      <c r="Y22" s="97">
        <f t="shared" si="0"/>
        <v>3</v>
      </c>
      <c r="Z22" s="60">
        <f t="shared" si="1"/>
        <v>81.25</v>
      </c>
    </row>
    <row r="23" spans="1:26" ht="15">
      <c r="A23" s="41">
        <v>15</v>
      </c>
      <c r="B23" s="10" t="s">
        <v>77</v>
      </c>
      <c r="C23" s="16" t="s">
        <v>36</v>
      </c>
      <c r="D23" s="4"/>
      <c r="E23" s="11" t="s">
        <v>103</v>
      </c>
      <c r="F23" s="76">
        <v>1756962403</v>
      </c>
      <c r="G23" s="18" t="s">
        <v>116</v>
      </c>
      <c r="H23" s="11"/>
      <c r="I23" s="11" t="s">
        <v>104</v>
      </c>
      <c r="J23" s="11" t="s">
        <v>104</v>
      </c>
      <c r="K23" s="11" t="s">
        <v>104</v>
      </c>
      <c r="L23" s="11" t="s">
        <v>104</v>
      </c>
      <c r="M23" s="11" t="s">
        <v>104</v>
      </c>
      <c r="N23" s="11" t="s">
        <v>104</v>
      </c>
      <c r="O23" s="11" t="s">
        <v>104</v>
      </c>
      <c r="P23" s="11" t="s">
        <v>104</v>
      </c>
      <c r="Q23" s="11" t="s">
        <v>104</v>
      </c>
      <c r="R23" s="11" t="s">
        <v>104</v>
      </c>
      <c r="S23" s="11" t="s">
        <v>104</v>
      </c>
      <c r="T23" s="11" t="s">
        <v>104</v>
      </c>
      <c r="U23" s="2" t="s">
        <v>104</v>
      </c>
      <c r="V23" s="42" t="s">
        <v>104</v>
      </c>
      <c r="W23" s="116" t="s">
        <v>3</v>
      </c>
      <c r="X23" s="64">
        <f t="shared" si="2"/>
        <v>15</v>
      </c>
      <c r="Y23" s="97">
        <f t="shared" si="0"/>
        <v>1</v>
      </c>
      <c r="Z23" s="60">
        <f t="shared" si="1"/>
        <v>93.75</v>
      </c>
    </row>
    <row r="24" spans="1:26" ht="15">
      <c r="A24" s="41">
        <v>16</v>
      </c>
      <c r="B24" s="10" t="s">
        <v>78</v>
      </c>
      <c r="C24" s="16" t="s">
        <v>37</v>
      </c>
      <c r="D24" s="4"/>
      <c r="E24" s="11" t="s">
        <v>103</v>
      </c>
      <c r="F24" s="76">
        <v>1734003929</v>
      </c>
      <c r="G24" s="18" t="s">
        <v>117</v>
      </c>
      <c r="H24" s="11" t="s">
        <v>104</v>
      </c>
      <c r="I24" s="11" t="s">
        <v>104</v>
      </c>
      <c r="J24" s="11" t="s">
        <v>104</v>
      </c>
      <c r="K24" s="11" t="s">
        <v>104</v>
      </c>
      <c r="L24" s="11" t="s">
        <v>104</v>
      </c>
      <c r="M24" s="11" t="s">
        <v>104</v>
      </c>
      <c r="N24" s="11" t="s">
        <v>104</v>
      </c>
      <c r="O24" s="11" t="s">
        <v>104</v>
      </c>
      <c r="P24" s="11" t="s">
        <v>104</v>
      </c>
      <c r="Q24" s="11" t="s">
        <v>104</v>
      </c>
      <c r="R24" s="11" t="s">
        <v>104</v>
      </c>
      <c r="S24" s="11" t="s">
        <v>104</v>
      </c>
      <c r="T24" s="11" t="s">
        <v>104</v>
      </c>
      <c r="U24" s="2"/>
      <c r="V24" s="42" t="s">
        <v>104</v>
      </c>
      <c r="W24" s="116" t="s">
        <v>3</v>
      </c>
      <c r="X24" s="64">
        <f t="shared" si="2"/>
        <v>15</v>
      </c>
      <c r="Y24" s="97">
        <f t="shared" si="0"/>
        <v>1</v>
      </c>
      <c r="Z24" s="60">
        <f t="shared" si="1"/>
        <v>93.75</v>
      </c>
    </row>
    <row r="25" spans="1:26" ht="15">
      <c r="A25" s="41">
        <v>18</v>
      </c>
      <c r="B25" s="10" t="s">
        <v>80</v>
      </c>
      <c r="C25" s="16" t="s">
        <v>39</v>
      </c>
      <c r="D25" s="4"/>
      <c r="E25" s="11" t="s">
        <v>103</v>
      </c>
      <c r="F25" s="76">
        <v>1732401611</v>
      </c>
      <c r="G25" s="18" t="s">
        <v>422</v>
      </c>
      <c r="H25" s="11" t="s">
        <v>104</v>
      </c>
      <c r="I25" s="11" t="s">
        <v>3</v>
      </c>
      <c r="J25" s="11" t="s">
        <v>104</v>
      </c>
      <c r="K25" s="11" t="s">
        <v>104</v>
      </c>
      <c r="L25" s="11" t="s">
        <v>104</v>
      </c>
      <c r="M25" s="11" t="s">
        <v>104</v>
      </c>
      <c r="N25" s="11" t="s">
        <v>104</v>
      </c>
      <c r="O25" s="11" t="s">
        <v>104</v>
      </c>
      <c r="P25" s="11" t="s">
        <v>104</v>
      </c>
      <c r="Q25" s="11" t="s">
        <v>104</v>
      </c>
      <c r="R25" s="11"/>
      <c r="S25" s="11" t="s">
        <v>104</v>
      </c>
      <c r="T25" s="11" t="s">
        <v>104</v>
      </c>
      <c r="U25" s="2"/>
      <c r="V25" s="42" t="s">
        <v>104</v>
      </c>
      <c r="W25" s="116" t="s">
        <v>104</v>
      </c>
      <c r="X25" s="64">
        <f t="shared" si="2"/>
        <v>14</v>
      </c>
      <c r="Y25" s="97">
        <f t="shared" si="0"/>
        <v>2</v>
      </c>
      <c r="Z25" s="60">
        <f t="shared" si="1"/>
        <v>87.5</v>
      </c>
    </row>
    <row r="26" spans="1:26" ht="15">
      <c r="A26" s="41">
        <v>19</v>
      </c>
      <c r="B26" s="10" t="s">
        <v>81</v>
      </c>
      <c r="C26" s="16" t="s">
        <v>40</v>
      </c>
      <c r="D26" s="4"/>
      <c r="E26" s="11" t="s">
        <v>103</v>
      </c>
      <c r="F26" s="82">
        <v>1672798740</v>
      </c>
      <c r="G26" s="18" t="s">
        <v>118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 t="s">
        <v>104</v>
      </c>
      <c r="M26" s="11" t="s">
        <v>104</v>
      </c>
      <c r="N26" s="11" t="s">
        <v>104</v>
      </c>
      <c r="O26" s="11"/>
      <c r="P26" s="11" t="s">
        <v>104</v>
      </c>
      <c r="Q26" s="11" t="s">
        <v>104</v>
      </c>
      <c r="R26" s="11" t="s">
        <v>104</v>
      </c>
      <c r="S26" s="11" t="s">
        <v>104</v>
      </c>
      <c r="T26" s="11" t="s">
        <v>104</v>
      </c>
      <c r="U26" s="2" t="s">
        <v>104</v>
      </c>
      <c r="V26" s="42" t="s">
        <v>104</v>
      </c>
      <c r="W26" s="116"/>
      <c r="X26" s="64">
        <f t="shared" si="2"/>
        <v>14</v>
      </c>
      <c r="Y26" s="97">
        <f t="shared" si="0"/>
        <v>2</v>
      </c>
      <c r="Z26" s="60">
        <f t="shared" si="1"/>
        <v>87.5</v>
      </c>
    </row>
    <row r="27" spans="1:26" ht="15">
      <c r="A27" s="41">
        <v>20</v>
      </c>
      <c r="B27" s="10" t="s">
        <v>82</v>
      </c>
      <c r="C27" s="16" t="s">
        <v>41</v>
      </c>
      <c r="D27" s="2"/>
      <c r="E27" s="11" t="s">
        <v>103</v>
      </c>
      <c r="F27" s="76">
        <v>1717038594</v>
      </c>
      <c r="G27" s="18" t="s">
        <v>119</v>
      </c>
      <c r="H27" s="11" t="s">
        <v>104</v>
      </c>
      <c r="I27" s="11" t="s">
        <v>104</v>
      </c>
      <c r="J27" s="11" t="s">
        <v>104</v>
      </c>
      <c r="K27" s="11" t="s">
        <v>104</v>
      </c>
      <c r="L27" s="11" t="s">
        <v>104</v>
      </c>
      <c r="M27" s="11" t="s">
        <v>104</v>
      </c>
      <c r="N27" s="11" t="s">
        <v>104</v>
      </c>
      <c r="O27" s="11" t="s">
        <v>104</v>
      </c>
      <c r="P27" s="11" t="s">
        <v>104</v>
      </c>
      <c r="Q27" s="11" t="s">
        <v>104</v>
      </c>
      <c r="R27" s="11" t="s">
        <v>104</v>
      </c>
      <c r="S27" s="11" t="s">
        <v>104</v>
      </c>
      <c r="T27" s="11" t="s">
        <v>104</v>
      </c>
      <c r="U27" s="2" t="s">
        <v>104</v>
      </c>
      <c r="V27" s="42" t="s">
        <v>104</v>
      </c>
      <c r="W27" s="116" t="s">
        <v>3</v>
      </c>
      <c r="X27" s="64">
        <f t="shared" si="2"/>
        <v>16</v>
      </c>
      <c r="Y27" s="97">
        <f t="shared" si="0"/>
        <v>0</v>
      </c>
      <c r="Z27" s="60">
        <f t="shared" si="1"/>
        <v>100</v>
      </c>
    </row>
    <row r="28" spans="1:26" ht="15">
      <c r="A28" s="41">
        <v>21</v>
      </c>
      <c r="B28" s="10" t="s">
        <v>83</v>
      </c>
      <c r="C28" s="16" t="s">
        <v>42</v>
      </c>
      <c r="D28" s="2"/>
      <c r="E28" s="11" t="s">
        <v>103</v>
      </c>
      <c r="F28" s="82">
        <v>1677768220</v>
      </c>
      <c r="G28" s="18" t="s">
        <v>120</v>
      </c>
      <c r="H28" s="11" t="s">
        <v>104</v>
      </c>
      <c r="I28" s="11"/>
      <c r="J28" s="11"/>
      <c r="K28" s="11"/>
      <c r="L28" s="11" t="s">
        <v>104</v>
      </c>
      <c r="M28" s="11" t="s">
        <v>104</v>
      </c>
      <c r="N28" s="11" t="s">
        <v>104</v>
      </c>
      <c r="O28" s="11" t="s">
        <v>104</v>
      </c>
      <c r="P28" s="11" t="s">
        <v>104</v>
      </c>
      <c r="Q28" s="11" t="s">
        <v>104</v>
      </c>
      <c r="R28" s="11" t="s">
        <v>104</v>
      </c>
      <c r="S28" s="11" t="s">
        <v>104</v>
      </c>
      <c r="T28" s="11" t="s">
        <v>104</v>
      </c>
      <c r="U28" s="2" t="s">
        <v>104</v>
      </c>
      <c r="V28" s="42" t="s">
        <v>104</v>
      </c>
      <c r="W28" s="116" t="s">
        <v>3</v>
      </c>
      <c r="X28" s="64">
        <f t="shared" si="2"/>
        <v>13</v>
      </c>
      <c r="Y28" s="97">
        <f t="shared" si="0"/>
        <v>3</v>
      </c>
      <c r="Z28" s="60">
        <f t="shared" si="1"/>
        <v>81.25</v>
      </c>
    </row>
    <row r="29" spans="1:26" ht="15">
      <c r="A29" s="41">
        <v>22</v>
      </c>
      <c r="B29" s="10" t="s">
        <v>84</v>
      </c>
      <c r="C29" s="16" t="s">
        <v>43</v>
      </c>
      <c r="D29" s="2"/>
      <c r="E29" s="11" t="s">
        <v>103</v>
      </c>
      <c r="F29" s="76">
        <v>1924199389</v>
      </c>
      <c r="G29" s="18" t="s">
        <v>121</v>
      </c>
      <c r="H29" s="11" t="s">
        <v>104</v>
      </c>
      <c r="I29" s="11" t="s">
        <v>104</v>
      </c>
      <c r="J29" s="11"/>
      <c r="K29" s="11"/>
      <c r="L29" s="11"/>
      <c r="M29" s="11" t="s">
        <v>104</v>
      </c>
      <c r="N29" s="11" t="s">
        <v>104</v>
      </c>
      <c r="O29" s="11" t="s">
        <v>104</v>
      </c>
      <c r="P29" s="11" t="s">
        <v>104</v>
      </c>
      <c r="Q29" s="11" t="s">
        <v>104</v>
      </c>
      <c r="R29" s="11" t="s">
        <v>104</v>
      </c>
      <c r="S29" s="11" t="s">
        <v>104</v>
      </c>
      <c r="T29" s="11" t="s">
        <v>104</v>
      </c>
      <c r="U29" s="2" t="s">
        <v>104</v>
      </c>
      <c r="V29" s="42" t="s">
        <v>104</v>
      </c>
      <c r="W29" s="116" t="s">
        <v>3</v>
      </c>
      <c r="X29" s="64">
        <f t="shared" si="2"/>
        <v>13</v>
      </c>
      <c r="Y29" s="97">
        <f t="shared" si="0"/>
        <v>3</v>
      </c>
      <c r="Z29" s="60">
        <f t="shared" si="1"/>
        <v>81.25</v>
      </c>
    </row>
    <row r="30" spans="1:26" ht="15">
      <c r="A30" s="41">
        <v>23</v>
      </c>
      <c r="B30" s="10" t="s">
        <v>85</v>
      </c>
      <c r="C30" s="16" t="s">
        <v>44</v>
      </c>
      <c r="D30" s="2"/>
      <c r="E30" s="11" t="s">
        <v>103</v>
      </c>
      <c r="F30" s="76">
        <v>1717026151</v>
      </c>
      <c r="G30" s="18" t="s">
        <v>122</v>
      </c>
      <c r="H30" s="11" t="s">
        <v>104</v>
      </c>
      <c r="I30" s="11" t="s">
        <v>104</v>
      </c>
      <c r="J30" s="11" t="s">
        <v>104</v>
      </c>
      <c r="K30" s="11" t="s">
        <v>104</v>
      </c>
      <c r="L30" s="11" t="s">
        <v>104</v>
      </c>
      <c r="M30" s="11" t="s">
        <v>104</v>
      </c>
      <c r="N30" s="11"/>
      <c r="O30" s="11" t="s">
        <v>104</v>
      </c>
      <c r="P30" s="11" t="s">
        <v>104</v>
      </c>
      <c r="Q30" s="11" t="s">
        <v>104</v>
      </c>
      <c r="R30" s="11" t="s">
        <v>104</v>
      </c>
      <c r="S30" s="11" t="s">
        <v>104</v>
      </c>
      <c r="T30" s="11" t="s">
        <v>104</v>
      </c>
      <c r="U30" s="2" t="s">
        <v>104</v>
      </c>
      <c r="V30" s="42" t="s">
        <v>104</v>
      </c>
      <c r="W30" s="116" t="s">
        <v>3</v>
      </c>
      <c r="X30" s="64">
        <f t="shared" si="2"/>
        <v>15</v>
      </c>
      <c r="Y30" s="97">
        <f t="shared" si="0"/>
        <v>1</v>
      </c>
      <c r="Z30" s="60">
        <f t="shared" si="1"/>
        <v>93.75</v>
      </c>
    </row>
    <row r="31" spans="1:26" ht="15">
      <c r="A31" s="41">
        <v>24</v>
      </c>
      <c r="B31" s="10" t="s">
        <v>86</v>
      </c>
      <c r="C31" s="16" t="s">
        <v>45</v>
      </c>
      <c r="D31" s="2"/>
      <c r="E31" s="11"/>
      <c r="F31" s="76">
        <v>1946498478</v>
      </c>
      <c r="G31" s="18" t="s">
        <v>402</v>
      </c>
      <c r="H31" s="11" t="s">
        <v>104</v>
      </c>
      <c r="I31" s="11" t="s">
        <v>104</v>
      </c>
      <c r="J31" s="11" t="s">
        <v>104</v>
      </c>
      <c r="K31" s="11" t="s">
        <v>104</v>
      </c>
      <c r="L31" s="11"/>
      <c r="M31" s="11" t="s">
        <v>104</v>
      </c>
      <c r="N31" s="11" t="s">
        <v>104</v>
      </c>
      <c r="O31" s="11" t="s">
        <v>104</v>
      </c>
      <c r="P31" s="11"/>
      <c r="Q31" s="11"/>
      <c r="R31" s="11" t="s">
        <v>104</v>
      </c>
      <c r="S31" s="11"/>
      <c r="T31" s="11"/>
      <c r="U31" s="2" t="s">
        <v>104</v>
      </c>
      <c r="V31" s="42"/>
      <c r="W31" s="116" t="s">
        <v>3</v>
      </c>
      <c r="X31" s="64">
        <f t="shared" si="2"/>
        <v>10</v>
      </c>
      <c r="Y31" s="97">
        <f t="shared" si="0"/>
        <v>6</v>
      </c>
      <c r="Z31" s="60">
        <f t="shared" si="1"/>
        <v>62.5</v>
      </c>
    </row>
    <row r="32" spans="1:26" ht="15">
      <c r="A32" s="41">
        <v>25</v>
      </c>
      <c r="B32" s="10" t="s">
        <v>87</v>
      </c>
      <c r="C32" s="16" t="s">
        <v>46</v>
      </c>
      <c r="D32" s="2"/>
      <c r="E32" s="11" t="s">
        <v>103</v>
      </c>
      <c r="F32" s="76">
        <v>1723940770</v>
      </c>
      <c r="G32" s="18" t="s">
        <v>123</v>
      </c>
      <c r="H32" s="11" t="s">
        <v>104</v>
      </c>
      <c r="I32" s="11" t="s">
        <v>104</v>
      </c>
      <c r="J32" s="11" t="s">
        <v>104</v>
      </c>
      <c r="K32" s="11" t="s">
        <v>104</v>
      </c>
      <c r="L32" s="11"/>
      <c r="M32" s="11" t="s">
        <v>104</v>
      </c>
      <c r="N32" s="11"/>
      <c r="O32" s="11" t="s">
        <v>104</v>
      </c>
      <c r="P32" s="11" t="s">
        <v>104</v>
      </c>
      <c r="Q32" s="11" t="s">
        <v>104</v>
      </c>
      <c r="R32" s="11" t="s">
        <v>104</v>
      </c>
      <c r="S32" s="11" t="s">
        <v>104</v>
      </c>
      <c r="T32" s="11" t="s">
        <v>104</v>
      </c>
      <c r="U32" s="2"/>
      <c r="V32" s="42"/>
      <c r="W32" s="116" t="s">
        <v>3</v>
      </c>
      <c r="X32" s="64">
        <f t="shared" si="2"/>
        <v>12</v>
      </c>
      <c r="Y32" s="97">
        <f t="shared" si="0"/>
        <v>4</v>
      </c>
      <c r="Z32" s="60">
        <f t="shared" si="1"/>
        <v>75</v>
      </c>
    </row>
    <row r="33" spans="1:26" ht="15">
      <c r="A33" s="41">
        <v>26</v>
      </c>
      <c r="B33" s="10" t="s">
        <v>88</v>
      </c>
      <c r="C33" s="16" t="s">
        <v>47</v>
      </c>
      <c r="D33" s="2"/>
      <c r="E33" s="11" t="s">
        <v>103</v>
      </c>
      <c r="F33" s="76">
        <v>1682028050</v>
      </c>
      <c r="G33" s="18" t="s">
        <v>124</v>
      </c>
      <c r="H33" s="11" t="s">
        <v>104</v>
      </c>
      <c r="I33" s="11" t="s">
        <v>104</v>
      </c>
      <c r="J33" s="11" t="s">
        <v>104</v>
      </c>
      <c r="K33" s="11" t="s">
        <v>104</v>
      </c>
      <c r="L33" s="11" t="s">
        <v>104</v>
      </c>
      <c r="M33" s="11" t="s">
        <v>104</v>
      </c>
      <c r="N33" s="11" t="s">
        <v>104</v>
      </c>
      <c r="O33" s="11" t="s">
        <v>104</v>
      </c>
      <c r="P33" s="11"/>
      <c r="Q33" s="11" t="s">
        <v>104</v>
      </c>
      <c r="R33" s="11" t="s">
        <v>104</v>
      </c>
      <c r="S33" s="11" t="s">
        <v>104</v>
      </c>
      <c r="T33" s="11" t="s">
        <v>104</v>
      </c>
      <c r="U33" s="2"/>
      <c r="V33" s="42"/>
      <c r="W33" s="116"/>
      <c r="X33" s="64">
        <f t="shared" si="2"/>
        <v>12</v>
      </c>
      <c r="Y33" s="97">
        <f t="shared" si="0"/>
        <v>4</v>
      </c>
      <c r="Z33" s="60">
        <f t="shared" si="1"/>
        <v>75</v>
      </c>
    </row>
    <row r="34" spans="1:26" ht="15">
      <c r="A34" s="41">
        <v>28</v>
      </c>
      <c r="B34" s="10" t="s">
        <v>90</v>
      </c>
      <c r="C34" s="16" t="s">
        <v>49</v>
      </c>
      <c r="D34" s="2"/>
      <c r="E34" s="11" t="s">
        <v>103</v>
      </c>
      <c r="F34" s="76">
        <v>1751836744</v>
      </c>
      <c r="G34" s="18" t="s">
        <v>125</v>
      </c>
      <c r="H34" s="11"/>
      <c r="I34" s="11" t="s">
        <v>104</v>
      </c>
      <c r="J34" s="11" t="s">
        <v>104</v>
      </c>
      <c r="K34" s="11" t="s">
        <v>104</v>
      </c>
      <c r="L34" s="11"/>
      <c r="M34" s="11" t="s">
        <v>104</v>
      </c>
      <c r="N34" s="11" t="s">
        <v>104</v>
      </c>
      <c r="O34" s="11" t="s">
        <v>104</v>
      </c>
      <c r="P34" s="11" t="s">
        <v>104</v>
      </c>
      <c r="Q34" s="11" t="s">
        <v>104</v>
      </c>
      <c r="R34" s="11" t="s">
        <v>104</v>
      </c>
      <c r="S34" s="11" t="s">
        <v>104</v>
      </c>
      <c r="T34" s="11" t="s">
        <v>104</v>
      </c>
      <c r="U34" s="2" t="s">
        <v>104</v>
      </c>
      <c r="V34" s="42"/>
      <c r="W34" s="116"/>
      <c r="X34" s="64">
        <f t="shared" si="2"/>
        <v>12</v>
      </c>
      <c r="Y34" s="97">
        <f t="shared" si="0"/>
        <v>4</v>
      </c>
      <c r="Z34" s="60">
        <f t="shared" si="1"/>
        <v>75</v>
      </c>
    </row>
    <row r="35" spans="1:26" ht="15">
      <c r="A35" s="41">
        <v>29</v>
      </c>
      <c r="B35" s="10" t="s">
        <v>91</v>
      </c>
      <c r="C35" s="17" t="s">
        <v>50</v>
      </c>
      <c r="D35" s="2"/>
      <c r="E35" s="11" t="s">
        <v>103</v>
      </c>
      <c r="F35" s="83">
        <v>1937748980</v>
      </c>
      <c r="G35" s="19" t="s">
        <v>126</v>
      </c>
      <c r="H35" s="11" t="s">
        <v>104</v>
      </c>
      <c r="I35" s="11" t="s">
        <v>104</v>
      </c>
      <c r="J35" s="11" t="s">
        <v>104</v>
      </c>
      <c r="K35" s="11" t="s">
        <v>104</v>
      </c>
      <c r="L35" s="11" t="s">
        <v>104</v>
      </c>
      <c r="M35" s="11" t="s">
        <v>104</v>
      </c>
      <c r="N35" s="11" t="s">
        <v>104</v>
      </c>
      <c r="O35" s="11" t="s">
        <v>104</v>
      </c>
      <c r="P35" s="11" t="s">
        <v>104</v>
      </c>
      <c r="Q35" s="11" t="s">
        <v>104</v>
      </c>
      <c r="R35" s="11" t="s">
        <v>104</v>
      </c>
      <c r="S35" s="11" t="s">
        <v>104</v>
      </c>
      <c r="T35" s="11" t="s">
        <v>104</v>
      </c>
      <c r="U35" s="2" t="s">
        <v>104</v>
      </c>
      <c r="V35" s="42" t="s">
        <v>104</v>
      </c>
      <c r="W35" s="116" t="s">
        <v>3</v>
      </c>
      <c r="X35" s="64">
        <f t="shared" si="2"/>
        <v>16</v>
      </c>
      <c r="Y35" s="97">
        <f t="shared" si="0"/>
        <v>0</v>
      </c>
      <c r="Z35" s="60">
        <f t="shared" si="1"/>
        <v>100</v>
      </c>
    </row>
    <row r="36" spans="1:26" ht="15">
      <c r="A36" s="41">
        <v>30</v>
      </c>
      <c r="B36" s="10" t="s">
        <v>92</v>
      </c>
      <c r="C36" s="17" t="s">
        <v>51</v>
      </c>
      <c r="D36" s="2"/>
      <c r="E36" s="11"/>
      <c r="F36" s="83">
        <v>1717640317</v>
      </c>
      <c r="G36" s="19" t="s">
        <v>403</v>
      </c>
      <c r="H36" s="11" t="s">
        <v>104</v>
      </c>
      <c r="I36" s="11" t="s">
        <v>104</v>
      </c>
      <c r="J36" s="11" t="s">
        <v>104</v>
      </c>
      <c r="K36" s="11" t="s">
        <v>104</v>
      </c>
      <c r="L36" s="11" t="s">
        <v>104</v>
      </c>
      <c r="M36" s="11" t="s">
        <v>104</v>
      </c>
      <c r="N36" s="11" t="s">
        <v>104</v>
      </c>
      <c r="O36" s="11" t="s">
        <v>104</v>
      </c>
      <c r="P36" s="11" t="s">
        <v>104</v>
      </c>
      <c r="Q36" s="11"/>
      <c r="R36" s="11" t="s">
        <v>104</v>
      </c>
      <c r="S36" s="11"/>
      <c r="T36" s="11"/>
      <c r="U36" s="2"/>
      <c r="V36" s="42" t="s">
        <v>104</v>
      </c>
      <c r="W36" s="116" t="s">
        <v>3</v>
      </c>
      <c r="X36" s="64">
        <f t="shared" si="2"/>
        <v>12</v>
      </c>
      <c r="Y36" s="97">
        <f t="shared" si="0"/>
        <v>4</v>
      </c>
      <c r="Z36" s="60">
        <f t="shared" si="1"/>
        <v>75</v>
      </c>
    </row>
    <row r="37" spans="1:26" ht="15">
      <c r="A37" s="41">
        <v>32</v>
      </c>
      <c r="B37" s="10" t="s">
        <v>94</v>
      </c>
      <c r="C37" s="17" t="s">
        <v>53</v>
      </c>
      <c r="D37" s="2"/>
      <c r="E37" s="11" t="s">
        <v>103</v>
      </c>
      <c r="F37" s="83">
        <v>1671029228</v>
      </c>
      <c r="G37" s="19" t="s">
        <v>127</v>
      </c>
      <c r="H37" s="11"/>
      <c r="I37" s="11"/>
      <c r="J37" s="11" t="s">
        <v>104</v>
      </c>
      <c r="K37" s="11" t="s">
        <v>104</v>
      </c>
      <c r="L37" s="11" t="s">
        <v>104</v>
      </c>
      <c r="M37" s="11" t="s">
        <v>104</v>
      </c>
      <c r="N37" s="11" t="s">
        <v>104</v>
      </c>
      <c r="O37" s="11" t="s">
        <v>104</v>
      </c>
      <c r="P37" s="11" t="s">
        <v>104</v>
      </c>
      <c r="Q37" s="11" t="s">
        <v>104</v>
      </c>
      <c r="R37" s="11" t="s">
        <v>104</v>
      </c>
      <c r="S37" s="11" t="s">
        <v>104</v>
      </c>
      <c r="T37" s="11" t="s">
        <v>104</v>
      </c>
      <c r="U37" s="2" t="s">
        <v>104</v>
      </c>
      <c r="V37" s="42" t="s">
        <v>104</v>
      </c>
      <c r="W37" s="116" t="s">
        <v>3</v>
      </c>
      <c r="X37" s="64">
        <f>COUNTIF(J37:W37,"P")</f>
        <v>14</v>
      </c>
      <c r="Y37" s="97">
        <f>COUNTBLANK(J37:W37)</f>
        <v>0</v>
      </c>
      <c r="Z37" s="60">
        <f t="shared" si="1"/>
        <v>100</v>
      </c>
    </row>
    <row r="38" spans="1:26" ht="15">
      <c r="A38" s="41">
        <v>33</v>
      </c>
      <c r="B38" s="10" t="s">
        <v>95</v>
      </c>
      <c r="C38" s="17" t="s">
        <v>54</v>
      </c>
      <c r="D38" s="2"/>
      <c r="E38" s="11" t="s">
        <v>103</v>
      </c>
      <c r="F38" s="83">
        <v>1687863486</v>
      </c>
      <c r="G38" s="19" t="s">
        <v>128</v>
      </c>
      <c r="H38" s="11"/>
      <c r="I38" s="11"/>
      <c r="J38" s="11"/>
      <c r="K38" s="11" t="s">
        <v>104</v>
      </c>
      <c r="L38" s="11" t="s">
        <v>104</v>
      </c>
      <c r="M38" s="11" t="s">
        <v>104</v>
      </c>
      <c r="N38" s="11"/>
      <c r="O38" s="11" t="s">
        <v>104</v>
      </c>
      <c r="P38" s="11" t="s">
        <v>104</v>
      </c>
      <c r="Q38" s="11" t="s">
        <v>104</v>
      </c>
      <c r="R38" s="11" t="s">
        <v>104</v>
      </c>
      <c r="S38" s="11" t="s">
        <v>104</v>
      </c>
      <c r="T38" s="11" t="s">
        <v>104</v>
      </c>
      <c r="U38" s="2" t="s">
        <v>104</v>
      </c>
      <c r="V38" s="42" t="s">
        <v>104</v>
      </c>
      <c r="W38" s="116" t="s">
        <v>3</v>
      </c>
      <c r="X38" s="64">
        <f>COUNTIF(K38:W38,"P")</f>
        <v>12</v>
      </c>
      <c r="Y38" s="97">
        <f>COUNTBLANK(K38:W38)</f>
        <v>1</v>
      </c>
      <c r="Z38" s="60">
        <f t="shared" si="1"/>
        <v>92.307692307692307</v>
      </c>
    </row>
    <row r="39" spans="1:26" ht="15">
      <c r="A39" s="41">
        <v>34</v>
      </c>
      <c r="B39" s="10" t="s">
        <v>96</v>
      </c>
      <c r="C39" s="17" t="s">
        <v>55</v>
      </c>
      <c r="D39" s="2"/>
      <c r="E39" s="11" t="s">
        <v>103</v>
      </c>
      <c r="F39" s="83">
        <v>1719141721</v>
      </c>
      <c r="G39" s="19" t="s">
        <v>129</v>
      </c>
      <c r="H39" s="11"/>
      <c r="I39" s="11"/>
      <c r="J39" s="11"/>
      <c r="K39" s="11"/>
      <c r="L39" s="11" t="s">
        <v>104</v>
      </c>
      <c r="M39" s="11" t="s">
        <v>104</v>
      </c>
      <c r="N39" s="11" t="s">
        <v>104</v>
      </c>
      <c r="O39" s="11" t="s">
        <v>104</v>
      </c>
      <c r="P39" s="11" t="s">
        <v>104</v>
      </c>
      <c r="Q39" s="11" t="s">
        <v>104</v>
      </c>
      <c r="R39" s="11" t="s">
        <v>104</v>
      </c>
      <c r="S39" s="11" t="s">
        <v>104</v>
      </c>
      <c r="T39" s="11" t="s">
        <v>104</v>
      </c>
      <c r="U39" s="2" t="s">
        <v>104</v>
      </c>
      <c r="V39" s="42" t="s">
        <v>104</v>
      </c>
      <c r="W39" s="116" t="s">
        <v>3</v>
      </c>
      <c r="X39" s="64">
        <f>COUNTIF(L39:W39,"P")</f>
        <v>12</v>
      </c>
      <c r="Y39" s="97">
        <f>COUNTBLANK(L39:W39)</f>
        <v>0</v>
      </c>
      <c r="Z39" s="60">
        <f t="shared" si="1"/>
        <v>100</v>
      </c>
    </row>
    <row r="40" spans="1:26" ht="15">
      <c r="A40" s="41">
        <v>35</v>
      </c>
      <c r="B40" s="10" t="s">
        <v>97</v>
      </c>
      <c r="C40" s="17" t="s">
        <v>56</v>
      </c>
      <c r="D40" s="2"/>
      <c r="E40" s="11" t="s">
        <v>103</v>
      </c>
      <c r="F40" s="84">
        <v>1674989741</v>
      </c>
      <c r="G40" s="19" t="s">
        <v>421</v>
      </c>
      <c r="H40" s="11"/>
      <c r="I40" s="11"/>
      <c r="J40" s="11"/>
      <c r="K40" s="11"/>
      <c r="L40" s="11"/>
      <c r="M40" s="11" t="s">
        <v>104</v>
      </c>
      <c r="N40" s="11" t="s">
        <v>104</v>
      </c>
      <c r="O40" s="11" t="s">
        <v>104</v>
      </c>
      <c r="P40" s="11"/>
      <c r="Q40" s="11"/>
      <c r="R40" s="11" t="s">
        <v>104</v>
      </c>
      <c r="S40" s="11" t="s">
        <v>104</v>
      </c>
      <c r="T40" s="11"/>
      <c r="U40" s="2"/>
      <c r="V40" s="42" t="s">
        <v>104</v>
      </c>
      <c r="W40" s="116" t="s">
        <v>3</v>
      </c>
      <c r="X40" s="64">
        <f>COUNTIF(M40:W40,"P")</f>
        <v>7</v>
      </c>
      <c r="Y40" s="97">
        <f>COUNTBLANK(M40:W40)</f>
        <v>4</v>
      </c>
      <c r="Z40" s="60">
        <f t="shared" si="1"/>
        <v>63.636363636363633</v>
      </c>
    </row>
    <row r="41" spans="1:26" ht="15">
      <c r="A41" s="41">
        <v>36</v>
      </c>
      <c r="B41" s="10" t="s">
        <v>98</v>
      </c>
      <c r="C41" s="17" t="s">
        <v>57</v>
      </c>
      <c r="D41" s="2"/>
      <c r="E41" s="11" t="s">
        <v>103</v>
      </c>
      <c r="F41" s="84">
        <v>1825450007</v>
      </c>
      <c r="G41" s="19" t="s">
        <v>130</v>
      </c>
      <c r="H41" s="11"/>
      <c r="I41" s="11"/>
      <c r="J41" s="11"/>
      <c r="K41" s="11"/>
      <c r="L41" s="11"/>
      <c r="M41" s="11" t="s">
        <v>104</v>
      </c>
      <c r="N41" s="11" t="s">
        <v>104</v>
      </c>
      <c r="O41" s="11" t="s">
        <v>104</v>
      </c>
      <c r="P41" s="11" t="s">
        <v>104</v>
      </c>
      <c r="Q41" s="11" t="s">
        <v>104</v>
      </c>
      <c r="R41" s="11" t="s">
        <v>104</v>
      </c>
      <c r="S41" s="11" t="s">
        <v>104</v>
      </c>
      <c r="T41" s="11" t="s">
        <v>104</v>
      </c>
      <c r="U41" s="2"/>
      <c r="V41" s="42"/>
      <c r="W41" s="116" t="s">
        <v>3</v>
      </c>
      <c r="X41" s="64">
        <f>COUNTIF(M41:W41,"P")</f>
        <v>9</v>
      </c>
      <c r="Y41" s="97">
        <f>COUNTBLANK(M41:W41)</f>
        <v>2</v>
      </c>
      <c r="Z41" s="60">
        <f t="shared" si="1"/>
        <v>81.818181818181813</v>
      </c>
    </row>
    <row r="42" spans="1:26" ht="15">
      <c r="A42" s="41">
        <v>37</v>
      </c>
      <c r="B42" s="10" t="s">
        <v>99</v>
      </c>
      <c r="C42" s="17" t="s">
        <v>58</v>
      </c>
      <c r="D42" s="2"/>
      <c r="E42" s="11" t="s">
        <v>103</v>
      </c>
      <c r="F42" s="83">
        <v>1559519040</v>
      </c>
      <c r="G42" s="19" t="s">
        <v>131</v>
      </c>
      <c r="H42" s="11"/>
      <c r="I42" s="11"/>
      <c r="J42" s="11"/>
      <c r="K42" s="11"/>
      <c r="L42" s="11"/>
      <c r="M42" s="11" t="s">
        <v>104</v>
      </c>
      <c r="N42" s="11" t="s">
        <v>104</v>
      </c>
      <c r="O42" s="11" t="s">
        <v>104</v>
      </c>
      <c r="P42" s="11" t="s">
        <v>104</v>
      </c>
      <c r="Q42" s="11" t="s">
        <v>104</v>
      </c>
      <c r="R42" s="11"/>
      <c r="S42" s="11" t="s">
        <v>104</v>
      </c>
      <c r="T42" s="11" t="s">
        <v>104</v>
      </c>
      <c r="U42" s="2" t="s">
        <v>104</v>
      </c>
      <c r="V42" s="42"/>
      <c r="W42" s="116" t="s">
        <v>3</v>
      </c>
      <c r="X42" s="64">
        <f>COUNTIF(M42:W42,"P")</f>
        <v>9</v>
      </c>
      <c r="Y42" s="97">
        <f>COUNTBLANK(M42:W42)</f>
        <v>2</v>
      </c>
      <c r="Z42" s="60">
        <f t="shared" si="1"/>
        <v>81.818181818181813</v>
      </c>
    </row>
    <row r="43" spans="1:26" ht="15">
      <c r="A43" s="41">
        <v>38</v>
      </c>
      <c r="B43" s="10" t="s">
        <v>100</v>
      </c>
      <c r="C43" s="17" t="s">
        <v>59</v>
      </c>
      <c r="D43" s="2"/>
      <c r="E43" s="11" t="s">
        <v>103</v>
      </c>
      <c r="F43" s="83">
        <v>1675271505</v>
      </c>
      <c r="G43" s="19" t="s">
        <v>132</v>
      </c>
      <c r="H43" s="11"/>
      <c r="I43" s="11"/>
      <c r="J43" s="11"/>
      <c r="K43" s="11"/>
      <c r="L43" s="11"/>
      <c r="M43" s="11" t="s">
        <v>104</v>
      </c>
      <c r="N43" s="11" t="s">
        <v>104</v>
      </c>
      <c r="O43" s="11" t="s">
        <v>104</v>
      </c>
      <c r="P43" s="11" t="s">
        <v>104</v>
      </c>
      <c r="Q43" s="11" t="s">
        <v>104</v>
      </c>
      <c r="R43" s="11" t="s">
        <v>104</v>
      </c>
      <c r="S43" s="11" t="s">
        <v>104</v>
      </c>
      <c r="T43" s="11" t="s">
        <v>104</v>
      </c>
      <c r="U43" s="2" t="s">
        <v>104</v>
      </c>
      <c r="V43" s="42" t="s">
        <v>104</v>
      </c>
      <c r="W43" s="116" t="s">
        <v>3</v>
      </c>
      <c r="X43" s="64">
        <f>COUNTIF(M43:W43,"P")</f>
        <v>11</v>
      </c>
      <c r="Y43" s="97">
        <f>COUNTBLANK(M43:W43)</f>
        <v>0</v>
      </c>
      <c r="Z43" s="60">
        <f t="shared" si="1"/>
        <v>100</v>
      </c>
    </row>
    <row r="44" spans="1:26" ht="15">
      <c r="A44" s="41">
        <v>39</v>
      </c>
      <c r="B44" s="10" t="s">
        <v>101</v>
      </c>
      <c r="C44" s="17" t="s">
        <v>60</v>
      </c>
      <c r="D44" s="2"/>
      <c r="E44" s="11" t="s">
        <v>103</v>
      </c>
      <c r="F44" s="84">
        <v>1923279474</v>
      </c>
      <c r="G44" s="19" t="s">
        <v>133</v>
      </c>
      <c r="H44" s="11" t="s">
        <v>104</v>
      </c>
      <c r="I44" s="11" t="s">
        <v>104</v>
      </c>
      <c r="J44" s="11"/>
      <c r="K44" s="11"/>
      <c r="L44" s="11"/>
      <c r="M44" s="11"/>
      <c r="N44" s="11"/>
      <c r="O44" s="11"/>
      <c r="P44" s="11" t="s">
        <v>104</v>
      </c>
      <c r="Q44" s="11" t="s">
        <v>104</v>
      </c>
      <c r="R44" s="11" t="s">
        <v>104</v>
      </c>
      <c r="S44" s="11" t="s">
        <v>104</v>
      </c>
      <c r="T44" s="11" t="s">
        <v>104</v>
      </c>
      <c r="U44" s="2" t="s">
        <v>104</v>
      </c>
      <c r="V44" s="42" t="s">
        <v>104</v>
      </c>
      <c r="W44" s="116" t="s">
        <v>3</v>
      </c>
      <c r="X44" s="64">
        <f t="shared" si="2"/>
        <v>10</v>
      </c>
      <c r="Y44" s="97">
        <f>COUNTBLANK(H44:W44)</f>
        <v>6</v>
      </c>
      <c r="Z44" s="60">
        <f t="shared" si="1"/>
        <v>62.5</v>
      </c>
    </row>
    <row r="45" spans="1:26" ht="15.75" thickBot="1">
      <c r="A45" s="44">
        <v>40</v>
      </c>
      <c r="B45" s="29" t="s">
        <v>102</v>
      </c>
      <c r="C45" s="45" t="s">
        <v>61</v>
      </c>
      <c r="D45" s="30"/>
      <c r="E45" s="46" t="s">
        <v>103</v>
      </c>
      <c r="F45" s="85">
        <v>1675516315</v>
      </c>
      <c r="G45" s="47" t="s">
        <v>134</v>
      </c>
      <c r="H45" s="46"/>
      <c r="I45" s="46"/>
      <c r="J45" s="46"/>
      <c r="K45" s="46"/>
      <c r="L45" s="46"/>
      <c r="M45" s="46"/>
      <c r="N45" s="46"/>
      <c r="O45" s="46"/>
      <c r="P45" s="46" t="s">
        <v>104</v>
      </c>
      <c r="Q45" s="46"/>
      <c r="R45" s="46" t="s">
        <v>104</v>
      </c>
      <c r="S45" s="46" t="s">
        <v>104</v>
      </c>
      <c r="T45" s="46" t="s">
        <v>104</v>
      </c>
      <c r="U45" s="30" t="s">
        <v>104</v>
      </c>
      <c r="V45" s="48" t="s">
        <v>104</v>
      </c>
      <c r="W45" s="118" t="s">
        <v>3</v>
      </c>
      <c r="X45" s="64">
        <f>COUNTIF(P45:W45,"P")</f>
        <v>7</v>
      </c>
      <c r="Y45" s="97">
        <f>COUNTBLANK(P45:W45)</f>
        <v>1</v>
      </c>
      <c r="Z45" s="73">
        <f t="shared" si="1"/>
        <v>87.5</v>
      </c>
    </row>
    <row r="46" spans="1:26" ht="15" customHeight="1">
      <c r="A46" s="182"/>
      <c r="B46" s="183"/>
      <c r="C46" s="209" t="s">
        <v>7</v>
      </c>
      <c r="D46" s="210"/>
      <c r="E46" s="210"/>
      <c r="F46" s="210"/>
      <c r="G46" s="211"/>
      <c r="H46" s="27">
        <f t="shared" ref="H46:T46" si="3">COUNTIF(H10:H45,"P")</f>
        <v>23</v>
      </c>
      <c r="I46" s="27">
        <f t="shared" si="3"/>
        <v>23</v>
      </c>
      <c r="J46" s="27">
        <f t="shared" si="3"/>
        <v>25</v>
      </c>
      <c r="K46" s="27">
        <f t="shared" si="3"/>
        <v>26</v>
      </c>
      <c r="L46" s="27">
        <f t="shared" si="3"/>
        <v>22</v>
      </c>
      <c r="M46" s="27">
        <f t="shared" si="3"/>
        <v>32</v>
      </c>
      <c r="N46" s="27">
        <f t="shared" si="3"/>
        <v>29</v>
      </c>
      <c r="O46" s="27">
        <f t="shared" si="3"/>
        <v>31</v>
      </c>
      <c r="P46" s="27">
        <f t="shared" si="3"/>
        <v>32</v>
      </c>
      <c r="Q46" s="27">
        <f t="shared" si="3"/>
        <v>29</v>
      </c>
      <c r="R46" s="27">
        <f t="shared" si="3"/>
        <v>32</v>
      </c>
      <c r="S46" s="27">
        <f t="shared" si="3"/>
        <v>34</v>
      </c>
      <c r="T46" s="27">
        <f t="shared" si="3"/>
        <v>32</v>
      </c>
      <c r="U46" s="27">
        <f>COUNTIF(U10:U45,"p")</f>
        <v>29</v>
      </c>
      <c r="V46" s="27">
        <f>COUNTIF(V10:V45,"p")</f>
        <v>26</v>
      </c>
      <c r="W46" s="119">
        <f>COUNTIF(W10:W45,"p")</f>
        <v>30</v>
      </c>
      <c r="X46" s="193" t="s">
        <v>13</v>
      </c>
      <c r="Y46" s="205"/>
      <c r="Z46" s="207">
        <f>AVERAGE(Z10:Z45)</f>
        <v>84.571678321678334</v>
      </c>
    </row>
    <row r="47" spans="1:26" ht="15.75" customHeight="1" thickBot="1">
      <c r="A47" s="184"/>
      <c r="B47" s="185"/>
      <c r="C47" s="212" t="s">
        <v>8</v>
      </c>
      <c r="D47" s="213"/>
      <c r="E47" s="213"/>
      <c r="F47" s="213"/>
      <c r="G47" s="214"/>
      <c r="H47" s="31">
        <f t="shared" ref="H47:W47" si="4">COUNTBLANK(H10:H45)</f>
        <v>13</v>
      </c>
      <c r="I47" s="31">
        <f t="shared" si="4"/>
        <v>13</v>
      </c>
      <c r="J47" s="31">
        <f t="shared" si="4"/>
        <v>11</v>
      </c>
      <c r="K47" s="31">
        <f t="shared" si="4"/>
        <v>10</v>
      </c>
      <c r="L47" s="31">
        <f t="shared" si="4"/>
        <v>14</v>
      </c>
      <c r="M47" s="31">
        <f t="shared" si="4"/>
        <v>4</v>
      </c>
      <c r="N47" s="31">
        <f t="shared" si="4"/>
        <v>7</v>
      </c>
      <c r="O47" s="31">
        <f t="shared" si="4"/>
        <v>5</v>
      </c>
      <c r="P47" s="31">
        <f t="shared" si="4"/>
        <v>4</v>
      </c>
      <c r="Q47" s="31">
        <f t="shared" si="4"/>
        <v>7</v>
      </c>
      <c r="R47" s="31">
        <f t="shared" si="4"/>
        <v>4</v>
      </c>
      <c r="S47" s="31">
        <f t="shared" si="4"/>
        <v>2</v>
      </c>
      <c r="T47" s="31">
        <f t="shared" si="4"/>
        <v>4</v>
      </c>
      <c r="U47" s="31">
        <f t="shared" si="4"/>
        <v>7</v>
      </c>
      <c r="V47" s="31">
        <f t="shared" si="4"/>
        <v>10</v>
      </c>
      <c r="W47" s="31">
        <f t="shared" si="4"/>
        <v>6</v>
      </c>
      <c r="X47" s="197"/>
      <c r="Y47" s="206"/>
      <c r="Z47" s="208"/>
    </row>
    <row r="48" spans="1:26" s="99" customFormat="1" ht="15">
      <c r="A48" s="101">
        <v>1</v>
      </c>
      <c r="B48" s="102" t="s">
        <v>62</v>
      </c>
      <c r="C48" s="103" t="s">
        <v>22</v>
      </c>
      <c r="D48" s="104"/>
      <c r="E48" s="105"/>
      <c r="F48" s="106"/>
      <c r="G48" s="107"/>
      <c r="H48" s="105" t="s">
        <v>104</v>
      </c>
      <c r="I48" s="105" t="s">
        <v>104</v>
      </c>
      <c r="J48" s="105" t="s">
        <v>104</v>
      </c>
      <c r="K48" s="105"/>
      <c r="L48" s="105"/>
      <c r="M48" s="105" t="s">
        <v>104</v>
      </c>
      <c r="N48" s="105"/>
      <c r="O48" s="105"/>
      <c r="P48" s="105"/>
      <c r="Q48" s="105"/>
      <c r="R48" s="105" t="s">
        <v>104</v>
      </c>
      <c r="S48" s="105"/>
      <c r="T48" s="105"/>
      <c r="U48" s="108"/>
      <c r="V48" s="109"/>
      <c r="W48" s="115"/>
      <c r="X48" s="96">
        <v>5</v>
      </c>
      <c r="Y48" s="97">
        <v>11</v>
      </c>
      <c r="Z48" s="110">
        <v>31.25</v>
      </c>
    </row>
    <row r="49" spans="1:26" s="99" customFormat="1" ht="15">
      <c r="A49" s="88">
        <v>17</v>
      </c>
      <c r="B49" s="89" t="s">
        <v>79</v>
      </c>
      <c r="C49" s="90" t="s">
        <v>38</v>
      </c>
      <c r="D49" s="100"/>
      <c r="E49" s="92"/>
      <c r="F49" s="93"/>
      <c r="G49" s="94"/>
      <c r="H49" s="92"/>
      <c r="I49" s="92"/>
      <c r="J49" s="92" t="s">
        <v>104</v>
      </c>
      <c r="K49" s="92"/>
      <c r="L49" s="92"/>
      <c r="M49" s="92" t="s">
        <v>104</v>
      </c>
      <c r="N49" s="92"/>
      <c r="O49" s="92" t="s">
        <v>104</v>
      </c>
      <c r="P49" s="92"/>
      <c r="Q49" s="92"/>
      <c r="R49" s="92"/>
      <c r="S49" s="92" t="s">
        <v>104</v>
      </c>
      <c r="T49" s="92"/>
      <c r="U49" s="91"/>
      <c r="V49" s="95"/>
      <c r="W49" s="115"/>
      <c r="X49" s="64">
        <v>4</v>
      </c>
      <c r="Y49" s="97">
        <v>12</v>
      </c>
      <c r="Z49" s="98">
        <v>25</v>
      </c>
    </row>
    <row r="50" spans="1:26" s="99" customFormat="1" ht="15">
      <c r="A50" s="88">
        <v>27</v>
      </c>
      <c r="B50" s="89" t="s">
        <v>89</v>
      </c>
      <c r="C50" s="90" t="s">
        <v>48</v>
      </c>
      <c r="D50" s="91"/>
      <c r="E50" s="92"/>
      <c r="F50" s="93"/>
      <c r="G50" s="94"/>
      <c r="H50" s="92"/>
      <c r="I50" s="92"/>
      <c r="J50" s="92" t="s">
        <v>104</v>
      </c>
      <c r="K50" s="92" t="s">
        <v>104</v>
      </c>
      <c r="L50" s="92" t="s">
        <v>104</v>
      </c>
      <c r="M50" s="92"/>
      <c r="N50" s="92" t="s">
        <v>104</v>
      </c>
      <c r="O50" s="92" t="s">
        <v>104</v>
      </c>
      <c r="P50" s="92"/>
      <c r="Q50" s="92"/>
      <c r="R50" s="92"/>
      <c r="S50" s="92"/>
      <c r="T50" s="92"/>
      <c r="U50" s="91"/>
      <c r="V50" s="95"/>
      <c r="W50" s="115"/>
      <c r="X50" s="64">
        <v>5</v>
      </c>
      <c r="Y50" s="97">
        <v>11</v>
      </c>
      <c r="Z50" s="98">
        <v>31.25</v>
      </c>
    </row>
    <row r="51" spans="1:26" s="99" customFormat="1" ht="15">
      <c r="A51" s="88">
        <v>31</v>
      </c>
      <c r="B51" s="89" t="s">
        <v>93</v>
      </c>
      <c r="C51" s="90" t="s">
        <v>52</v>
      </c>
      <c r="D51" s="91"/>
      <c r="E51" s="92"/>
      <c r="F51" s="93"/>
      <c r="G51" s="94"/>
      <c r="H51" s="92"/>
      <c r="I51" s="92"/>
      <c r="J51" s="92"/>
      <c r="K51" s="92" t="s">
        <v>104</v>
      </c>
      <c r="L51" s="92"/>
      <c r="M51" s="92" t="s">
        <v>104</v>
      </c>
      <c r="N51" s="92"/>
      <c r="O51" s="92" t="s">
        <v>104</v>
      </c>
      <c r="P51" s="92"/>
      <c r="Q51" s="92"/>
      <c r="R51" s="92" t="s">
        <v>104</v>
      </c>
      <c r="S51" s="92"/>
      <c r="T51" s="92"/>
      <c r="U51" s="91"/>
      <c r="V51" s="95"/>
      <c r="W51" s="115"/>
      <c r="X51" s="64">
        <v>4</v>
      </c>
      <c r="Y51" s="97">
        <v>12</v>
      </c>
      <c r="Z51" s="98">
        <v>25</v>
      </c>
    </row>
  </sheetData>
  <autoFilter ref="A9:Q44"/>
  <mergeCells count="12">
    <mergeCell ref="X6:X9"/>
    <mergeCell ref="Z6:Z9"/>
    <mergeCell ref="X46:Y47"/>
    <mergeCell ref="Z46:Z47"/>
    <mergeCell ref="C46:G46"/>
    <mergeCell ref="C47:G47"/>
    <mergeCell ref="Y6:Y9"/>
    <mergeCell ref="A46:B47"/>
    <mergeCell ref="B2:D2"/>
    <mergeCell ref="B3:C3"/>
    <mergeCell ref="B4:C4"/>
    <mergeCell ref="A6:E8"/>
  </mergeCells>
  <conditionalFormatting sqref="Z10:Z45">
    <cfRule type="cellIs" dxfId="1" priority="2" operator="lessThan">
      <formula>40</formula>
    </cfRule>
  </conditionalFormatting>
  <conditionalFormatting sqref="Z48:Z51">
    <cfRule type="cellIs" dxfId="0" priority="1" operator="lessThan">
      <formula>40</formula>
    </cfRule>
  </conditionalFormatting>
  <hyperlinks>
    <hyperlink ref="G10" r:id="rId1"/>
    <hyperlink ref="G12" r:id="rId2"/>
    <hyperlink ref="G14" r:id="rId3"/>
    <hyperlink ref="G15" r:id="rId4"/>
    <hyperlink ref="G16" r:id="rId5"/>
    <hyperlink ref="G17" r:id="rId6"/>
    <hyperlink ref="G18" r:id="rId7"/>
    <hyperlink ref="G19" r:id="rId8"/>
    <hyperlink ref="G20" r:id="rId9"/>
    <hyperlink ref="G22" r:id="rId10"/>
    <hyperlink ref="G23" r:id="rId11"/>
    <hyperlink ref="G21" r:id="rId12"/>
    <hyperlink ref="G13" r:id="rId13"/>
    <hyperlink ref="G39" r:id="rId14"/>
    <hyperlink ref="G24" r:id="rId15"/>
    <hyperlink ref="G25" r:id="rId16"/>
    <hyperlink ref="G26" r:id="rId17"/>
    <hyperlink ref="G27" r:id="rId18"/>
    <hyperlink ref="G28" r:id="rId19"/>
    <hyperlink ref="G29" r:id="rId20"/>
    <hyperlink ref="G30" r:id="rId21"/>
    <hyperlink ref="G33" r:id="rId22"/>
    <hyperlink ref="G32" r:id="rId23"/>
    <hyperlink ref="G34" r:id="rId24"/>
    <hyperlink ref="G35" r:id="rId25"/>
    <hyperlink ref="G37" r:id="rId26"/>
    <hyperlink ref="G38" r:id="rId27"/>
    <hyperlink ref="G41" r:id="rId28"/>
    <hyperlink ref="G42" r:id="rId29"/>
    <hyperlink ref="G43" r:id="rId30"/>
    <hyperlink ref="G44" r:id="rId31"/>
    <hyperlink ref="G45" r:id="rId32"/>
    <hyperlink ref="G31" r:id="rId33"/>
    <hyperlink ref="G36" r:id="rId34"/>
    <hyperlink ref="G40" r:id="rId35"/>
    <hyperlink ref="G11" r:id="rId36"/>
  </hyperlinks>
  <pageMargins left="0.7" right="0.7" top="0.75" bottom="0.75" header="0.3" footer="0.3"/>
  <pageSetup paperSize="9" orientation="portrait"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opLeftCell="A14" workbookViewId="0">
      <selection activeCell="K46" sqref="K46"/>
    </sheetView>
  </sheetViews>
  <sheetFormatPr defaultRowHeight="15.75" customHeight="1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1" customWidth="1"/>
    <col min="7" max="7" width="28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customWidth="1"/>
    <col min="14" max="14" width="15.5703125" style="1" customWidth="1"/>
    <col min="15" max="15" width="20.28515625" style="1" customWidth="1"/>
    <col min="16" max="16" width="11.28515625" style="1" customWidth="1"/>
    <col min="17" max="17" width="13.28515625" style="1" bestFit="1" customWidth="1"/>
    <col min="18" max="18" width="16.5703125" style="1" bestFit="1" customWidth="1"/>
    <col min="19" max="19" width="15.7109375" style="1" bestFit="1" customWidth="1"/>
    <col min="20" max="20" width="9.7109375" style="72" bestFit="1" customWidth="1"/>
    <col min="21" max="16384" width="9.140625" style="1"/>
  </cols>
  <sheetData>
    <row r="1" spans="1:20" ht="15.75" customHeight="1" thickBot="1"/>
    <row r="2" spans="1:20" ht="15.75" customHeight="1" thickBot="1">
      <c r="B2" s="186" t="s">
        <v>17</v>
      </c>
      <c r="C2" s="187"/>
      <c r="D2" s="188"/>
      <c r="E2" s="7"/>
    </row>
    <row r="3" spans="1:20" ht="15.75" customHeight="1">
      <c r="B3" s="189" t="s">
        <v>14</v>
      </c>
      <c r="C3" s="190"/>
      <c r="D3" s="62">
        <f>SUM(H7:Q7)</f>
        <v>45</v>
      </c>
      <c r="E3" s="8"/>
    </row>
    <row r="4" spans="1:20" ht="15.75" customHeight="1" thickBot="1">
      <c r="B4" s="191" t="s">
        <v>15</v>
      </c>
      <c r="C4" s="192"/>
      <c r="D4" s="63">
        <f>T59</f>
        <v>84.476838354389372</v>
      </c>
      <c r="E4" s="9"/>
    </row>
    <row r="5" spans="1:20" ht="15.75" customHeight="1" thickBot="1"/>
    <row r="6" spans="1:20" ht="15.75" customHeight="1">
      <c r="A6" s="193" t="s">
        <v>5</v>
      </c>
      <c r="B6" s="194"/>
      <c r="C6" s="194"/>
      <c r="D6" s="194"/>
      <c r="E6" s="194"/>
      <c r="F6" s="49" t="s">
        <v>18</v>
      </c>
      <c r="G6" s="50"/>
      <c r="H6" s="21">
        <v>42282</v>
      </c>
      <c r="I6" s="21">
        <v>42284</v>
      </c>
      <c r="J6" s="21">
        <v>42289</v>
      </c>
      <c r="K6" s="21">
        <v>42291</v>
      </c>
      <c r="L6" s="21">
        <v>42303</v>
      </c>
      <c r="M6" s="21">
        <v>42305</v>
      </c>
      <c r="N6" s="21">
        <v>42310</v>
      </c>
      <c r="O6" s="21">
        <v>42312</v>
      </c>
      <c r="P6" s="51">
        <v>42324</v>
      </c>
      <c r="Q6" s="51">
        <v>42326</v>
      </c>
      <c r="R6" s="199" t="s">
        <v>9</v>
      </c>
      <c r="S6" s="215" t="s">
        <v>10</v>
      </c>
      <c r="T6" s="202" t="s">
        <v>11</v>
      </c>
    </row>
    <row r="7" spans="1:20" ht="15.75" customHeight="1">
      <c r="A7" s="195"/>
      <c r="B7" s="196"/>
      <c r="C7" s="196"/>
      <c r="D7" s="196"/>
      <c r="E7" s="196"/>
      <c r="F7" s="22" t="s">
        <v>16</v>
      </c>
      <c r="G7" s="3" t="s">
        <v>16</v>
      </c>
      <c r="H7" s="6">
        <v>6</v>
      </c>
      <c r="I7" s="6">
        <v>3</v>
      </c>
      <c r="J7" s="6">
        <v>6</v>
      </c>
      <c r="K7" s="6">
        <v>3</v>
      </c>
      <c r="L7" s="6">
        <v>6</v>
      </c>
      <c r="M7" s="6">
        <v>3</v>
      </c>
      <c r="N7" s="6">
        <v>6</v>
      </c>
      <c r="O7" s="6">
        <v>3</v>
      </c>
      <c r="P7" s="6">
        <v>6</v>
      </c>
      <c r="Q7" s="6">
        <v>3</v>
      </c>
      <c r="R7" s="200"/>
      <c r="S7" s="216"/>
      <c r="T7" s="203"/>
    </row>
    <row r="8" spans="1:20" ht="15.75" customHeight="1" thickBot="1">
      <c r="A8" s="197"/>
      <c r="B8" s="198"/>
      <c r="C8" s="198"/>
      <c r="D8" s="198"/>
      <c r="E8" s="198"/>
      <c r="F8" s="55" t="s">
        <v>19</v>
      </c>
      <c r="G8" s="56" t="s">
        <v>12</v>
      </c>
      <c r="H8" s="57" t="s">
        <v>281</v>
      </c>
      <c r="I8" s="57" t="s">
        <v>137</v>
      </c>
      <c r="J8" s="57" t="s">
        <v>282</v>
      </c>
      <c r="K8" s="57" t="s">
        <v>283</v>
      </c>
      <c r="L8" s="57" t="s">
        <v>139</v>
      </c>
      <c r="M8" s="57" t="s">
        <v>140</v>
      </c>
      <c r="N8" s="57" t="s">
        <v>284</v>
      </c>
      <c r="O8" s="57" t="s">
        <v>285</v>
      </c>
      <c r="P8" s="57" t="s">
        <v>285</v>
      </c>
      <c r="Q8" s="58" t="s">
        <v>285</v>
      </c>
      <c r="R8" s="200"/>
      <c r="S8" s="216"/>
      <c r="T8" s="203"/>
    </row>
    <row r="9" spans="1:20" ht="15.75" customHeight="1" thickBot="1">
      <c r="A9" s="120" t="s">
        <v>0</v>
      </c>
      <c r="B9" s="121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201"/>
      <c r="S9" s="217"/>
      <c r="T9" s="204"/>
    </row>
    <row r="10" spans="1:20" ht="15.75" customHeight="1">
      <c r="A10" s="12">
        <v>1</v>
      </c>
      <c r="B10" s="10" t="s">
        <v>148</v>
      </c>
      <c r="C10" s="66" t="s">
        <v>193</v>
      </c>
      <c r="D10" s="27"/>
      <c r="E10" s="66" t="s">
        <v>238</v>
      </c>
      <c r="F10" s="68">
        <v>1742526339</v>
      </c>
      <c r="G10" s="67" t="s">
        <v>239</v>
      </c>
      <c r="H10" s="11" t="s">
        <v>104</v>
      </c>
      <c r="I10" s="11" t="s">
        <v>104</v>
      </c>
      <c r="J10" s="11" t="s">
        <v>104</v>
      </c>
      <c r="K10" s="11" t="s">
        <v>104</v>
      </c>
      <c r="L10" s="11" t="s">
        <v>104</v>
      </c>
      <c r="M10" s="11" t="s">
        <v>104</v>
      </c>
      <c r="N10" s="11" t="s">
        <v>104</v>
      </c>
      <c r="O10" s="11" t="s">
        <v>104</v>
      </c>
      <c r="P10" s="39" t="s">
        <v>104</v>
      </c>
      <c r="Q10" s="39" t="s">
        <v>104</v>
      </c>
      <c r="R10" s="64">
        <f t="shared" ref="R10:R50" si="0">COUNTIF(H10:Q10,"P")</f>
        <v>10</v>
      </c>
      <c r="S10" s="34">
        <f t="shared" ref="S10:S50" si="1">COUNTBLANK(H10:O10)</f>
        <v>0</v>
      </c>
      <c r="T10" s="61">
        <f>R10*100/SUM(R10:S10)</f>
        <v>100</v>
      </c>
    </row>
    <row r="11" spans="1:20" ht="15.75" customHeight="1">
      <c r="A11" s="12">
        <v>2</v>
      </c>
      <c r="B11" s="10" t="s">
        <v>149</v>
      </c>
      <c r="C11" s="66" t="s">
        <v>194</v>
      </c>
      <c r="D11" s="4"/>
      <c r="E11" s="66" t="s">
        <v>238</v>
      </c>
      <c r="F11" s="68">
        <v>1829697892</v>
      </c>
      <c r="G11" s="67" t="s">
        <v>240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/>
      <c r="N11" s="11" t="s">
        <v>104</v>
      </c>
      <c r="O11" s="11" t="s">
        <v>104</v>
      </c>
      <c r="P11" s="11" t="s">
        <v>104</v>
      </c>
      <c r="Q11" s="11" t="s">
        <v>104</v>
      </c>
      <c r="R11" s="64">
        <f t="shared" si="0"/>
        <v>9</v>
      </c>
      <c r="S11" s="34">
        <f t="shared" si="1"/>
        <v>1</v>
      </c>
      <c r="T11" s="61">
        <f>R11*100/SUM(R11:S11)</f>
        <v>90</v>
      </c>
    </row>
    <row r="12" spans="1:20" ht="15.75" customHeight="1">
      <c r="A12" s="12">
        <v>3</v>
      </c>
      <c r="B12" s="10" t="s">
        <v>150</v>
      </c>
      <c r="C12" s="66" t="s">
        <v>195</v>
      </c>
      <c r="D12" s="4"/>
      <c r="E12" s="66" t="s">
        <v>238</v>
      </c>
      <c r="F12" s="68">
        <v>1515288603</v>
      </c>
      <c r="G12" s="67" t="s">
        <v>241</v>
      </c>
      <c r="H12" s="11" t="s">
        <v>104</v>
      </c>
      <c r="I12" s="11" t="s">
        <v>104</v>
      </c>
      <c r="J12" s="11" t="s">
        <v>104</v>
      </c>
      <c r="K12" s="11" t="s">
        <v>104</v>
      </c>
      <c r="L12" s="11" t="s">
        <v>104</v>
      </c>
      <c r="M12" s="11" t="s">
        <v>104</v>
      </c>
      <c r="N12" s="11" t="s">
        <v>104</v>
      </c>
      <c r="O12" s="11" t="s">
        <v>104</v>
      </c>
      <c r="P12" s="11" t="s">
        <v>104</v>
      </c>
      <c r="Q12" s="11" t="s">
        <v>104</v>
      </c>
      <c r="R12" s="64">
        <f t="shared" si="0"/>
        <v>10</v>
      </c>
      <c r="S12" s="34">
        <f t="shared" si="1"/>
        <v>0</v>
      </c>
      <c r="T12" s="61">
        <f t="shared" ref="T12:T58" si="2">R12*100/SUM(R12:S12)</f>
        <v>100</v>
      </c>
    </row>
    <row r="13" spans="1:20" ht="15.75" customHeight="1">
      <c r="A13" s="12">
        <v>4</v>
      </c>
      <c r="B13" s="10" t="s">
        <v>151</v>
      </c>
      <c r="C13" s="66" t="s">
        <v>196</v>
      </c>
      <c r="D13" s="4"/>
      <c r="E13" s="66" t="s">
        <v>238</v>
      </c>
      <c r="F13" s="68">
        <v>1515242633</v>
      </c>
      <c r="G13" s="67" t="s">
        <v>242</v>
      </c>
      <c r="H13" s="11" t="s">
        <v>104</v>
      </c>
      <c r="I13" s="11" t="s">
        <v>104</v>
      </c>
      <c r="J13" s="11" t="s">
        <v>104</v>
      </c>
      <c r="K13" s="11" t="s">
        <v>104</v>
      </c>
      <c r="L13" s="11" t="s">
        <v>104</v>
      </c>
      <c r="M13" s="11" t="s">
        <v>104</v>
      </c>
      <c r="N13" s="11" t="s">
        <v>104</v>
      </c>
      <c r="O13" s="11" t="s">
        <v>104</v>
      </c>
      <c r="P13" s="11" t="s">
        <v>104</v>
      </c>
      <c r="Q13" s="11" t="s">
        <v>104</v>
      </c>
      <c r="R13" s="64">
        <f t="shared" si="0"/>
        <v>10</v>
      </c>
      <c r="S13" s="34">
        <f t="shared" si="1"/>
        <v>0</v>
      </c>
      <c r="T13" s="61">
        <f t="shared" si="2"/>
        <v>100</v>
      </c>
    </row>
    <row r="14" spans="1:20" ht="15.75" customHeight="1">
      <c r="A14" s="12">
        <v>5</v>
      </c>
      <c r="B14" s="10" t="s">
        <v>152</v>
      </c>
      <c r="C14" s="66" t="s">
        <v>197</v>
      </c>
      <c r="D14" s="4"/>
      <c r="E14" s="66"/>
      <c r="F14" s="68"/>
      <c r="G14" s="68"/>
      <c r="H14" s="11"/>
      <c r="I14" s="11" t="s">
        <v>104</v>
      </c>
      <c r="J14" s="11" t="s">
        <v>104</v>
      </c>
      <c r="K14" s="11" t="s">
        <v>104</v>
      </c>
      <c r="L14" s="11" t="s">
        <v>104</v>
      </c>
      <c r="M14" s="11" t="s">
        <v>104</v>
      </c>
      <c r="N14" s="11" t="s">
        <v>104</v>
      </c>
      <c r="O14" s="11"/>
      <c r="P14" s="11"/>
      <c r="Q14" s="11" t="s">
        <v>104</v>
      </c>
      <c r="R14" s="64">
        <f t="shared" si="0"/>
        <v>7</v>
      </c>
      <c r="S14" s="34">
        <f t="shared" si="1"/>
        <v>2</v>
      </c>
      <c r="T14" s="61">
        <f t="shared" si="2"/>
        <v>77.777777777777771</v>
      </c>
    </row>
    <row r="15" spans="1:20" ht="15.75" customHeight="1">
      <c r="A15" s="12">
        <v>6</v>
      </c>
      <c r="B15" s="10" t="s">
        <v>153</v>
      </c>
      <c r="C15" s="66" t="s">
        <v>198</v>
      </c>
      <c r="D15" s="4"/>
      <c r="E15" s="66" t="s">
        <v>238</v>
      </c>
      <c r="F15" s="68">
        <v>1983633560</v>
      </c>
      <c r="G15" s="67" t="s">
        <v>243</v>
      </c>
      <c r="H15" s="11" t="s">
        <v>104</v>
      </c>
      <c r="I15" s="11" t="s">
        <v>104</v>
      </c>
      <c r="J15" s="11" t="s">
        <v>104</v>
      </c>
      <c r="K15" s="11" t="s">
        <v>104</v>
      </c>
      <c r="L15" s="11" t="s">
        <v>104</v>
      </c>
      <c r="M15" s="11" t="s">
        <v>104</v>
      </c>
      <c r="N15" s="11" t="s">
        <v>104</v>
      </c>
      <c r="O15" s="11" t="s">
        <v>104</v>
      </c>
      <c r="P15" s="11" t="s">
        <v>104</v>
      </c>
      <c r="Q15" s="11" t="s">
        <v>104</v>
      </c>
      <c r="R15" s="64">
        <f t="shared" si="0"/>
        <v>10</v>
      </c>
      <c r="S15" s="34">
        <f t="shared" si="1"/>
        <v>0</v>
      </c>
      <c r="T15" s="61">
        <f t="shared" si="2"/>
        <v>100</v>
      </c>
    </row>
    <row r="16" spans="1:20" ht="15.75" customHeight="1">
      <c r="A16" s="12">
        <v>7</v>
      </c>
      <c r="B16" s="10" t="s">
        <v>154</v>
      </c>
      <c r="C16" s="66" t="s">
        <v>199</v>
      </c>
      <c r="D16" s="4"/>
      <c r="E16" s="66" t="s">
        <v>238</v>
      </c>
      <c r="F16" s="68">
        <v>1737080272</v>
      </c>
      <c r="G16" s="67" t="s">
        <v>244</v>
      </c>
      <c r="H16" s="11" t="s">
        <v>104</v>
      </c>
      <c r="I16" s="11" t="s">
        <v>104</v>
      </c>
      <c r="J16" s="11" t="s">
        <v>104</v>
      </c>
      <c r="K16" s="11" t="s">
        <v>104</v>
      </c>
      <c r="L16" s="11" t="s">
        <v>104</v>
      </c>
      <c r="M16" s="11" t="s">
        <v>104</v>
      </c>
      <c r="N16" s="11" t="s">
        <v>104</v>
      </c>
      <c r="O16" s="11"/>
      <c r="P16" s="11" t="s">
        <v>104</v>
      </c>
      <c r="Q16" s="11" t="s">
        <v>104</v>
      </c>
      <c r="R16" s="64">
        <f t="shared" si="0"/>
        <v>9</v>
      </c>
      <c r="S16" s="34">
        <f t="shared" si="1"/>
        <v>1</v>
      </c>
      <c r="T16" s="61">
        <f t="shared" si="2"/>
        <v>90</v>
      </c>
    </row>
    <row r="17" spans="1:20" ht="15.75" customHeight="1">
      <c r="A17" s="12">
        <v>8</v>
      </c>
      <c r="B17" s="10" t="s">
        <v>155</v>
      </c>
      <c r="C17" s="66" t="s">
        <v>200</v>
      </c>
      <c r="D17" s="4"/>
      <c r="E17" s="66" t="s">
        <v>238</v>
      </c>
      <c r="F17" s="68">
        <v>1676210297</v>
      </c>
      <c r="G17" s="67" t="s">
        <v>245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 t="s">
        <v>104</v>
      </c>
      <c r="O17" s="11" t="s">
        <v>104</v>
      </c>
      <c r="P17" s="11" t="s">
        <v>104</v>
      </c>
      <c r="Q17" s="11" t="s">
        <v>104</v>
      </c>
      <c r="R17" s="64">
        <f t="shared" si="0"/>
        <v>10</v>
      </c>
      <c r="S17" s="34">
        <f t="shared" si="1"/>
        <v>0</v>
      </c>
      <c r="T17" s="61">
        <f t="shared" si="2"/>
        <v>100</v>
      </c>
    </row>
    <row r="18" spans="1:20" ht="15.75" customHeight="1">
      <c r="A18" s="12">
        <v>9</v>
      </c>
      <c r="B18" s="10" t="s">
        <v>156</v>
      </c>
      <c r="C18" s="66" t="s">
        <v>201</v>
      </c>
      <c r="D18" s="4"/>
      <c r="E18" s="66"/>
      <c r="F18" s="68"/>
      <c r="G18" s="68"/>
      <c r="H18" s="11"/>
      <c r="I18" s="11" t="s">
        <v>104</v>
      </c>
      <c r="J18" s="11" t="s">
        <v>104</v>
      </c>
      <c r="K18" s="11" t="s">
        <v>104</v>
      </c>
      <c r="L18" s="11"/>
      <c r="M18" s="11"/>
      <c r="N18" s="11" t="s">
        <v>104</v>
      </c>
      <c r="O18" s="11" t="s">
        <v>104</v>
      </c>
      <c r="P18" s="11" t="s">
        <v>104</v>
      </c>
      <c r="Q18" s="11" t="s">
        <v>104</v>
      </c>
      <c r="R18" s="64">
        <f t="shared" si="0"/>
        <v>7</v>
      </c>
      <c r="S18" s="34">
        <f t="shared" si="1"/>
        <v>3</v>
      </c>
      <c r="T18" s="61">
        <f t="shared" si="2"/>
        <v>70</v>
      </c>
    </row>
    <row r="19" spans="1:20" ht="15.75" customHeight="1">
      <c r="A19" s="12">
        <v>10</v>
      </c>
      <c r="B19" s="10" t="s">
        <v>157</v>
      </c>
      <c r="C19" s="66" t="s">
        <v>202</v>
      </c>
      <c r="D19" s="4"/>
      <c r="E19" s="66" t="s">
        <v>238</v>
      </c>
      <c r="F19" s="68">
        <v>1949491944</v>
      </c>
      <c r="G19" s="67" t="s">
        <v>246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/>
      <c r="M19" s="11" t="s">
        <v>104</v>
      </c>
      <c r="N19" s="11"/>
      <c r="O19" s="11" t="s">
        <v>104</v>
      </c>
      <c r="P19" s="11" t="s">
        <v>104</v>
      </c>
      <c r="Q19" s="11" t="s">
        <v>104</v>
      </c>
      <c r="R19" s="64">
        <f t="shared" si="0"/>
        <v>8</v>
      </c>
      <c r="S19" s="34">
        <f t="shared" si="1"/>
        <v>2</v>
      </c>
      <c r="T19" s="61">
        <f t="shared" si="2"/>
        <v>80</v>
      </c>
    </row>
    <row r="20" spans="1:20" s="14" customFormat="1" ht="15.75" customHeight="1">
      <c r="A20" s="12">
        <v>11</v>
      </c>
      <c r="B20" s="10" t="s">
        <v>158</v>
      </c>
      <c r="C20" s="66" t="s">
        <v>203</v>
      </c>
      <c r="D20" s="5"/>
      <c r="E20" s="66" t="s">
        <v>238</v>
      </c>
      <c r="F20" s="68">
        <v>1750932501</v>
      </c>
      <c r="G20" s="67" t="s">
        <v>247</v>
      </c>
      <c r="H20" s="11" t="s">
        <v>104</v>
      </c>
      <c r="I20" s="11" t="s">
        <v>104</v>
      </c>
      <c r="J20" s="11" t="s">
        <v>104</v>
      </c>
      <c r="K20" s="11" t="s">
        <v>104</v>
      </c>
      <c r="L20" s="11" t="s">
        <v>104</v>
      </c>
      <c r="M20" s="11" t="s">
        <v>104</v>
      </c>
      <c r="N20" s="11" t="s">
        <v>104</v>
      </c>
      <c r="O20" s="11" t="s">
        <v>104</v>
      </c>
      <c r="P20" s="11" t="s">
        <v>104</v>
      </c>
      <c r="Q20" s="11" t="s">
        <v>104</v>
      </c>
      <c r="R20" s="64">
        <f t="shared" si="0"/>
        <v>10</v>
      </c>
      <c r="S20" s="34">
        <f t="shared" si="1"/>
        <v>0</v>
      </c>
      <c r="T20" s="61">
        <f t="shared" si="2"/>
        <v>100</v>
      </c>
    </row>
    <row r="21" spans="1:20" ht="15.75" customHeight="1">
      <c r="A21" s="12">
        <v>12</v>
      </c>
      <c r="B21" s="10" t="s">
        <v>159</v>
      </c>
      <c r="C21" s="66" t="s">
        <v>204</v>
      </c>
      <c r="D21" s="4"/>
      <c r="E21" s="66" t="s">
        <v>238</v>
      </c>
      <c r="F21" s="68">
        <v>1683613213</v>
      </c>
      <c r="G21" s="67" t="s">
        <v>248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 t="s">
        <v>104</v>
      </c>
      <c r="O21" s="11" t="s">
        <v>104</v>
      </c>
      <c r="P21" s="11"/>
      <c r="Q21" s="11" t="s">
        <v>104</v>
      </c>
      <c r="R21" s="64">
        <f t="shared" si="0"/>
        <v>9</v>
      </c>
      <c r="S21" s="34">
        <f t="shared" si="1"/>
        <v>0</v>
      </c>
      <c r="T21" s="61">
        <f t="shared" si="2"/>
        <v>100</v>
      </c>
    </row>
    <row r="22" spans="1:20" ht="15.75" customHeight="1">
      <c r="A22" s="12">
        <v>13</v>
      </c>
      <c r="B22" s="10" t="s">
        <v>160</v>
      </c>
      <c r="C22" s="66" t="s">
        <v>205</v>
      </c>
      <c r="D22" s="4"/>
      <c r="E22" s="66" t="s">
        <v>238</v>
      </c>
      <c r="F22" s="68">
        <v>1558957017</v>
      </c>
      <c r="G22" s="67" t="s">
        <v>249</v>
      </c>
      <c r="H22" s="11" t="s">
        <v>104</v>
      </c>
      <c r="I22" s="11" t="s">
        <v>104</v>
      </c>
      <c r="J22" s="11" t="s">
        <v>104</v>
      </c>
      <c r="K22" s="11" t="s">
        <v>104</v>
      </c>
      <c r="L22" s="11"/>
      <c r="M22" s="11"/>
      <c r="N22" s="11" t="s">
        <v>104</v>
      </c>
      <c r="O22" s="11"/>
      <c r="P22" s="11"/>
      <c r="Q22" s="11" t="s">
        <v>104</v>
      </c>
      <c r="R22" s="64">
        <f t="shared" si="0"/>
        <v>6</v>
      </c>
      <c r="S22" s="34">
        <f t="shared" si="1"/>
        <v>3</v>
      </c>
      <c r="T22" s="61">
        <f t="shared" si="2"/>
        <v>66.666666666666671</v>
      </c>
    </row>
    <row r="23" spans="1:20" ht="15.75" customHeight="1">
      <c r="A23" s="12">
        <v>14</v>
      </c>
      <c r="B23" s="10" t="s">
        <v>161</v>
      </c>
      <c r="C23" s="66" t="s">
        <v>206</v>
      </c>
      <c r="D23" s="4"/>
      <c r="E23" s="66" t="s">
        <v>238</v>
      </c>
      <c r="F23" s="68">
        <v>1914265212</v>
      </c>
      <c r="G23" s="67" t="s">
        <v>250</v>
      </c>
      <c r="H23" s="11" t="s">
        <v>104</v>
      </c>
      <c r="I23" s="11" t="s">
        <v>104</v>
      </c>
      <c r="J23" s="11" t="s">
        <v>104</v>
      </c>
      <c r="K23" s="11" t="s">
        <v>104</v>
      </c>
      <c r="L23" s="11" t="s">
        <v>104</v>
      </c>
      <c r="M23" s="11"/>
      <c r="N23" s="11" t="s">
        <v>104</v>
      </c>
      <c r="O23" s="11" t="s">
        <v>104</v>
      </c>
      <c r="P23" s="11" t="s">
        <v>104</v>
      </c>
      <c r="Q23" s="11" t="s">
        <v>104</v>
      </c>
      <c r="R23" s="64">
        <f t="shared" si="0"/>
        <v>9</v>
      </c>
      <c r="S23" s="34">
        <f t="shared" si="1"/>
        <v>1</v>
      </c>
      <c r="T23" s="61">
        <f t="shared" si="2"/>
        <v>90</v>
      </c>
    </row>
    <row r="24" spans="1:20" ht="15.75" customHeight="1">
      <c r="A24" s="12">
        <v>15</v>
      </c>
      <c r="B24" s="10" t="s">
        <v>162</v>
      </c>
      <c r="C24" s="66" t="s">
        <v>207</v>
      </c>
      <c r="D24" s="4"/>
      <c r="E24" s="66"/>
      <c r="F24" s="68">
        <v>17148885838</v>
      </c>
      <c r="G24" s="67" t="s">
        <v>436</v>
      </c>
      <c r="H24" s="11"/>
      <c r="I24" s="11" t="s">
        <v>104</v>
      </c>
      <c r="J24" s="11"/>
      <c r="K24" s="11" t="s">
        <v>104</v>
      </c>
      <c r="L24" s="11" t="s">
        <v>104</v>
      </c>
      <c r="M24" s="11"/>
      <c r="N24" s="11" t="s">
        <v>104</v>
      </c>
      <c r="O24" s="11" t="s">
        <v>104</v>
      </c>
      <c r="P24" s="11" t="s">
        <v>104</v>
      </c>
      <c r="Q24" s="11" t="s">
        <v>104</v>
      </c>
      <c r="R24" s="64">
        <f t="shared" si="0"/>
        <v>7</v>
      </c>
      <c r="S24" s="34">
        <f t="shared" si="1"/>
        <v>3</v>
      </c>
      <c r="T24" s="61">
        <f t="shared" si="2"/>
        <v>70</v>
      </c>
    </row>
    <row r="25" spans="1:20" ht="15.75" customHeight="1">
      <c r="A25" s="12">
        <v>16</v>
      </c>
      <c r="B25" s="10" t="s">
        <v>163</v>
      </c>
      <c r="C25" s="66" t="s">
        <v>208</v>
      </c>
      <c r="D25" s="4"/>
      <c r="E25" s="66" t="s">
        <v>238</v>
      </c>
      <c r="F25" s="68">
        <v>1673520180</v>
      </c>
      <c r="G25" s="67" t="s">
        <v>251</v>
      </c>
      <c r="H25" s="11"/>
      <c r="I25" s="11" t="s">
        <v>104</v>
      </c>
      <c r="J25" s="11" t="s">
        <v>104</v>
      </c>
      <c r="K25" s="11" t="s">
        <v>104</v>
      </c>
      <c r="L25" s="11" t="s">
        <v>104</v>
      </c>
      <c r="M25" s="11" t="s">
        <v>104</v>
      </c>
      <c r="N25" s="11" t="s">
        <v>104</v>
      </c>
      <c r="O25" s="11" t="s">
        <v>104</v>
      </c>
      <c r="P25" s="11" t="s">
        <v>104</v>
      </c>
      <c r="Q25" s="11"/>
      <c r="R25" s="64">
        <f t="shared" si="0"/>
        <v>8</v>
      </c>
      <c r="S25" s="34">
        <f t="shared" si="1"/>
        <v>1</v>
      </c>
      <c r="T25" s="61">
        <f t="shared" si="2"/>
        <v>88.888888888888886</v>
      </c>
    </row>
    <row r="26" spans="1:20" ht="15.75" customHeight="1">
      <c r="A26" s="12">
        <v>17</v>
      </c>
      <c r="B26" s="10" t="s">
        <v>164</v>
      </c>
      <c r="C26" s="66" t="s">
        <v>209</v>
      </c>
      <c r="D26" s="4"/>
      <c r="E26" s="66" t="s">
        <v>238</v>
      </c>
      <c r="F26" s="68">
        <v>1748304220</v>
      </c>
      <c r="G26" s="67" t="s">
        <v>252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/>
      <c r="M26" s="11"/>
      <c r="N26" s="11"/>
      <c r="O26" s="11"/>
      <c r="P26" s="11" t="s">
        <v>104</v>
      </c>
      <c r="Q26" s="11" t="s">
        <v>104</v>
      </c>
      <c r="R26" s="64">
        <f t="shared" si="0"/>
        <v>6</v>
      </c>
      <c r="S26" s="34">
        <f t="shared" si="1"/>
        <v>4</v>
      </c>
      <c r="T26" s="61">
        <f t="shared" si="2"/>
        <v>60</v>
      </c>
    </row>
    <row r="27" spans="1:20" ht="15.75" customHeight="1">
      <c r="A27" s="12">
        <v>18</v>
      </c>
      <c r="B27" s="10" t="s">
        <v>165</v>
      </c>
      <c r="C27" s="66" t="s">
        <v>210</v>
      </c>
      <c r="D27" s="4"/>
      <c r="E27" s="66" t="s">
        <v>238</v>
      </c>
      <c r="F27" s="68">
        <v>1670241390</v>
      </c>
      <c r="G27" s="67" t="s">
        <v>253</v>
      </c>
      <c r="H27" s="11" t="s">
        <v>104</v>
      </c>
      <c r="I27" s="11" t="s">
        <v>104</v>
      </c>
      <c r="J27" s="11"/>
      <c r="K27" s="11" t="s">
        <v>104</v>
      </c>
      <c r="L27" s="11"/>
      <c r="M27" s="11" t="s">
        <v>104</v>
      </c>
      <c r="N27" s="11" t="s">
        <v>104</v>
      </c>
      <c r="O27" s="11" t="s">
        <v>104</v>
      </c>
      <c r="P27" s="11" t="s">
        <v>104</v>
      </c>
      <c r="Q27" s="11" t="s">
        <v>104</v>
      </c>
      <c r="R27" s="64">
        <f t="shared" si="0"/>
        <v>8</v>
      </c>
      <c r="S27" s="34">
        <f t="shared" si="1"/>
        <v>2</v>
      </c>
      <c r="T27" s="61">
        <f t="shared" si="2"/>
        <v>80</v>
      </c>
    </row>
    <row r="28" spans="1:20" ht="15.75" customHeight="1">
      <c r="A28" s="12">
        <v>19</v>
      </c>
      <c r="B28" s="10" t="s">
        <v>166</v>
      </c>
      <c r="C28" s="66" t="s">
        <v>211</v>
      </c>
      <c r="D28" s="4"/>
      <c r="E28" s="66" t="s">
        <v>238</v>
      </c>
      <c r="F28" s="68">
        <v>1673295779</v>
      </c>
      <c r="G28" s="67" t="s">
        <v>254</v>
      </c>
      <c r="H28" s="11" t="s">
        <v>104</v>
      </c>
      <c r="I28" s="11" t="s">
        <v>104</v>
      </c>
      <c r="J28" s="11"/>
      <c r="K28" s="11" t="s">
        <v>104</v>
      </c>
      <c r="L28" s="11" t="s">
        <v>104</v>
      </c>
      <c r="M28" s="11" t="s">
        <v>104</v>
      </c>
      <c r="N28" s="11" t="s">
        <v>104</v>
      </c>
      <c r="O28" s="11" t="s">
        <v>104</v>
      </c>
      <c r="P28" s="11" t="s">
        <v>104</v>
      </c>
      <c r="Q28" s="11" t="s">
        <v>104</v>
      </c>
      <c r="R28" s="64">
        <f t="shared" si="0"/>
        <v>9</v>
      </c>
      <c r="S28" s="34">
        <f t="shared" si="1"/>
        <v>1</v>
      </c>
      <c r="T28" s="61">
        <f t="shared" si="2"/>
        <v>90</v>
      </c>
    </row>
    <row r="29" spans="1:20" ht="15.75" customHeight="1">
      <c r="A29" s="12">
        <v>20</v>
      </c>
      <c r="B29" s="10" t="s">
        <v>167</v>
      </c>
      <c r="C29" s="66" t="s">
        <v>212</v>
      </c>
      <c r="D29" s="2"/>
      <c r="E29" s="66" t="s">
        <v>238</v>
      </c>
      <c r="F29" s="68">
        <v>1731939324</v>
      </c>
      <c r="G29" s="67" t="s">
        <v>255</v>
      </c>
      <c r="H29" s="11" t="s">
        <v>104</v>
      </c>
      <c r="I29" s="11" t="s">
        <v>104</v>
      </c>
      <c r="J29" s="11" t="s">
        <v>104</v>
      </c>
      <c r="K29" s="11" t="s">
        <v>104</v>
      </c>
      <c r="L29" s="11" t="s">
        <v>104</v>
      </c>
      <c r="M29" s="11" t="s">
        <v>104</v>
      </c>
      <c r="N29" s="11" t="s">
        <v>104</v>
      </c>
      <c r="O29" s="11" t="s">
        <v>104</v>
      </c>
      <c r="P29" s="11" t="s">
        <v>104</v>
      </c>
      <c r="Q29" s="11" t="s">
        <v>104</v>
      </c>
      <c r="R29" s="64">
        <f t="shared" si="0"/>
        <v>10</v>
      </c>
      <c r="S29" s="34">
        <f t="shared" si="1"/>
        <v>0</v>
      </c>
      <c r="T29" s="61">
        <f t="shared" si="2"/>
        <v>100</v>
      </c>
    </row>
    <row r="30" spans="1:20" ht="15.75" customHeight="1">
      <c r="A30" s="12">
        <v>21</v>
      </c>
      <c r="B30" s="10" t="s">
        <v>168</v>
      </c>
      <c r="C30" s="66" t="s">
        <v>213</v>
      </c>
      <c r="D30" s="2"/>
      <c r="E30" s="66" t="s">
        <v>238</v>
      </c>
      <c r="F30" s="68">
        <v>1925528529</v>
      </c>
      <c r="G30" s="67" t="s">
        <v>256</v>
      </c>
      <c r="H30" s="11" t="s">
        <v>104</v>
      </c>
      <c r="I30" s="11" t="s">
        <v>104</v>
      </c>
      <c r="J30" s="11" t="s">
        <v>104</v>
      </c>
      <c r="K30" s="11"/>
      <c r="L30" s="11" t="s">
        <v>104</v>
      </c>
      <c r="M30" s="11"/>
      <c r="N30" s="11"/>
      <c r="O30" s="11" t="s">
        <v>104</v>
      </c>
      <c r="P30" s="11" t="s">
        <v>104</v>
      </c>
      <c r="Q30" s="11" t="s">
        <v>104</v>
      </c>
      <c r="R30" s="64">
        <f t="shared" si="0"/>
        <v>7</v>
      </c>
      <c r="S30" s="34">
        <f t="shared" si="1"/>
        <v>3</v>
      </c>
      <c r="T30" s="61">
        <f t="shared" si="2"/>
        <v>70</v>
      </c>
    </row>
    <row r="31" spans="1:20" ht="15.75" customHeight="1">
      <c r="A31" s="12">
        <v>22</v>
      </c>
      <c r="B31" s="10" t="s">
        <v>169</v>
      </c>
      <c r="C31" s="66" t="s">
        <v>214</v>
      </c>
      <c r="D31" s="2"/>
      <c r="E31" s="66" t="s">
        <v>238</v>
      </c>
      <c r="F31" s="68">
        <v>1927213454</v>
      </c>
      <c r="G31" s="67" t="s">
        <v>257</v>
      </c>
      <c r="H31" s="11" t="s">
        <v>104</v>
      </c>
      <c r="I31" s="11" t="s">
        <v>104</v>
      </c>
      <c r="J31" s="11" t="s">
        <v>104</v>
      </c>
      <c r="K31" s="11" t="s">
        <v>104</v>
      </c>
      <c r="L31" s="11" t="s">
        <v>104</v>
      </c>
      <c r="M31" s="11" t="s">
        <v>104</v>
      </c>
      <c r="N31" s="11"/>
      <c r="O31" s="11" t="s">
        <v>104</v>
      </c>
      <c r="P31" s="11" t="s">
        <v>104</v>
      </c>
      <c r="Q31" s="11" t="s">
        <v>104</v>
      </c>
      <c r="R31" s="64">
        <f t="shared" si="0"/>
        <v>9</v>
      </c>
      <c r="S31" s="34">
        <f t="shared" si="1"/>
        <v>1</v>
      </c>
      <c r="T31" s="61">
        <f t="shared" si="2"/>
        <v>90</v>
      </c>
    </row>
    <row r="32" spans="1:20" ht="15.75" customHeight="1">
      <c r="A32" s="12">
        <v>23</v>
      </c>
      <c r="B32" s="10" t="s">
        <v>170</v>
      </c>
      <c r="C32" s="66" t="s">
        <v>215</v>
      </c>
      <c r="D32" s="2"/>
      <c r="E32" s="66" t="s">
        <v>238</v>
      </c>
      <c r="F32" s="68">
        <v>1735257579</v>
      </c>
      <c r="G32" s="67" t="s">
        <v>258</v>
      </c>
      <c r="H32" s="11" t="s">
        <v>104</v>
      </c>
      <c r="I32" s="11" t="s">
        <v>104</v>
      </c>
      <c r="J32" s="11" t="s">
        <v>104</v>
      </c>
      <c r="K32" s="11" t="s">
        <v>104</v>
      </c>
      <c r="L32" s="11" t="s">
        <v>104</v>
      </c>
      <c r="M32" s="11" t="s">
        <v>104</v>
      </c>
      <c r="N32" s="11"/>
      <c r="O32" s="11"/>
      <c r="P32" s="11" t="s">
        <v>104</v>
      </c>
      <c r="Q32" s="11"/>
      <c r="R32" s="64">
        <f t="shared" si="0"/>
        <v>7</v>
      </c>
      <c r="S32" s="34">
        <f t="shared" si="1"/>
        <v>2</v>
      </c>
      <c r="T32" s="61">
        <f t="shared" si="2"/>
        <v>77.777777777777771</v>
      </c>
    </row>
    <row r="33" spans="1:20" ht="15.75" customHeight="1">
      <c r="A33" s="12">
        <v>24</v>
      </c>
      <c r="B33" s="10" t="s">
        <v>171</v>
      </c>
      <c r="C33" s="66" t="s">
        <v>216</v>
      </c>
      <c r="D33" s="2"/>
      <c r="E33" s="66" t="s">
        <v>238</v>
      </c>
      <c r="F33" s="68">
        <v>1681795123</v>
      </c>
      <c r="G33" s="67" t="s">
        <v>259</v>
      </c>
      <c r="H33" s="11" t="s">
        <v>104</v>
      </c>
      <c r="I33" s="11" t="s">
        <v>104</v>
      </c>
      <c r="J33" s="11" t="s">
        <v>104</v>
      </c>
      <c r="K33" s="11" t="s">
        <v>104</v>
      </c>
      <c r="L33" s="11" t="s">
        <v>104</v>
      </c>
      <c r="M33" s="11" t="s">
        <v>104</v>
      </c>
      <c r="N33" s="11" t="s">
        <v>104</v>
      </c>
      <c r="O33" s="11" t="s">
        <v>104</v>
      </c>
      <c r="P33" s="11" t="s">
        <v>104</v>
      </c>
      <c r="Q33" s="11" t="s">
        <v>104</v>
      </c>
      <c r="R33" s="64">
        <f t="shared" si="0"/>
        <v>10</v>
      </c>
      <c r="S33" s="34">
        <f t="shared" si="1"/>
        <v>0</v>
      </c>
      <c r="T33" s="61">
        <f t="shared" si="2"/>
        <v>100</v>
      </c>
    </row>
    <row r="34" spans="1:20" ht="15.75" customHeight="1">
      <c r="A34" s="12">
        <v>25</v>
      </c>
      <c r="B34" s="10" t="s">
        <v>172</v>
      </c>
      <c r="C34" s="66" t="s">
        <v>217</v>
      </c>
      <c r="D34" s="2"/>
      <c r="E34" s="66" t="s">
        <v>238</v>
      </c>
      <c r="F34" s="68">
        <v>1937016606</v>
      </c>
      <c r="G34" s="67" t="s">
        <v>260</v>
      </c>
      <c r="H34" s="11" t="s">
        <v>104</v>
      </c>
      <c r="I34" s="11" t="s">
        <v>104</v>
      </c>
      <c r="J34" s="11" t="s">
        <v>104</v>
      </c>
      <c r="K34" s="11" t="s">
        <v>104</v>
      </c>
      <c r="L34" s="11" t="s">
        <v>104</v>
      </c>
      <c r="M34" s="11" t="s">
        <v>104</v>
      </c>
      <c r="N34" s="11" t="s">
        <v>104</v>
      </c>
      <c r="O34" s="11" t="s">
        <v>104</v>
      </c>
      <c r="P34" s="11" t="s">
        <v>104</v>
      </c>
      <c r="Q34" s="11" t="s">
        <v>104</v>
      </c>
      <c r="R34" s="64">
        <f t="shared" si="0"/>
        <v>10</v>
      </c>
      <c r="S34" s="34">
        <f t="shared" si="1"/>
        <v>0</v>
      </c>
      <c r="T34" s="61">
        <f t="shared" si="2"/>
        <v>100</v>
      </c>
    </row>
    <row r="35" spans="1:20" ht="15.75" customHeight="1">
      <c r="A35" s="12">
        <v>26</v>
      </c>
      <c r="B35" s="10" t="s">
        <v>173</v>
      </c>
      <c r="C35" s="66" t="s">
        <v>218</v>
      </c>
      <c r="D35" s="2"/>
      <c r="E35" s="66" t="s">
        <v>238</v>
      </c>
      <c r="F35" s="68">
        <v>1739460133</v>
      </c>
      <c r="G35" s="67" t="s">
        <v>261</v>
      </c>
      <c r="H35" s="11" t="s">
        <v>104</v>
      </c>
      <c r="I35" s="11" t="s">
        <v>104</v>
      </c>
      <c r="J35" s="11" t="s">
        <v>104</v>
      </c>
      <c r="K35" s="11" t="s">
        <v>104</v>
      </c>
      <c r="L35" s="11"/>
      <c r="M35" s="11"/>
      <c r="N35" s="11"/>
      <c r="O35" s="11"/>
      <c r="P35" s="11" t="s">
        <v>104</v>
      </c>
      <c r="Q35" s="11" t="s">
        <v>104</v>
      </c>
      <c r="R35" s="64">
        <f t="shared" si="0"/>
        <v>6</v>
      </c>
      <c r="S35" s="34">
        <f t="shared" si="1"/>
        <v>4</v>
      </c>
      <c r="T35" s="61">
        <f t="shared" si="2"/>
        <v>60</v>
      </c>
    </row>
    <row r="36" spans="1:20" ht="15.75" customHeight="1">
      <c r="A36" s="12">
        <v>27</v>
      </c>
      <c r="B36" s="10" t="s">
        <v>174</v>
      </c>
      <c r="C36" s="66" t="s">
        <v>219</v>
      </c>
      <c r="D36" s="2"/>
      <c r="E36" s="66" t="s">
        <v>238</v>
      </c>
      <c r="F36" s="68">
        <v>1759399605</v>
      </c>
      <c r="G36" s="67" t="s">
        <v>262</v>
      </c>
      <c r="H36" s="11" t="s">
        <v>104</v>
      </c>
      <c r="I36" s="11" t="s">
        <v>104</v>
      </c>
      <c r="J36" s="11" t="s">
        <v>104</v>
      </c>
      <c r="K36" s="11" t="s">
        <v>104</v>
      </c>
      <c r="L36" s="11" t="s">
        <v>104</v>
      </c>
      <c r="M36" s="11" t="s">
        <v>104</v>
      </c>
      <c r="N36" s="11" t="s">
        <v>104</v>
      </c>
      <c r="O36" s="11" t="s">
        <v>104</v>
      </c>
      <c r="P36" s="11" t="s">
        <v>104</v>
      </c>
      <c r="Q36" s="11" t="s">
        <v>104</v>
      </c>
      <c r="R36" s="64">
        <f t="shared" si="0"/>
        <v>10</v>
      </c>
      <c r="S36" s="34">
        <f t="shared" si="1"/>
        <v>0</v>
      </c>
      <c r="T36" s="61">
        <f t="shared" si="2"/>
        <v>100</v>
      </c>
    </row>
    <row r="37" spans="1:20" ht="15.75" customHeight="1">
      <c r="A37" s="12">
        <v>28</v>
      </c>
      <c r="B37" s="10" t="s">
        <v>175</v>
      </c>
      <c r="C37" s="66" t="s">
        <v>220</v>
      </c>
      <c r="D37" s="2"/>
      <c r="E37" s="66" t="s">
        <v>238</v>
      </c>
      <c r="F37" s="68">
        <v>1929388733</v>
      </c>
      <c r="G37" s="67" t="s">
        <v>263</v>
      </c>
      <c r="H37" s="11" t="s">
        <v>104</v>
      </c>
      <c r="I37" s="11" t="s">
        <v>104</v>
      </c>
      <c r="J37" s="11" t="s">
        <v>104</v>
      </c>
      <c r="K37" s="11" t="s">
        <v>104</v>
      </c>
      <c r="L37" s="11" t="s">
        <v>104</v>
      </c>
      <c r="M37" s="11" t="s">
        <v>104</v>
      </c>
      <c r="N37" s="11" t="s">
        <v>104</v>
      </c>
      <c r="O37" s="11" t="s">
        <v>104</v>
      </c>
      <c r="P37" s="11" t="s">
        <v>104</v>
      </c>
      <c r="Q37" s="11" t="s">
        <v>104</v>
      </c>
      <c r="R37" s="64">
        <f t="shared" si="0"/>
        <v>10</v>
      </c>
      <c r="S37" s="34">
        <f t="shared" si="1"/>
        <v>0</v>
      </c>
      <c r="T37" s="61">
        <f t="shared" si="2"/>
        <v>100</v>
      </c>
    </row>
    <row r="38" spans="1:20" ht="15.75" customHeight="1">
      <c r="A38" s="12">
        <v>29</v>
      </c>
      <c r="B38" s="10" t="s">
        <v>176</v>
      </c>
      <c r="C38" s="66" t="s">
        <v>221</v>
      </c>
      <c r="D38" s="2"/>
      <c r="E38" s="66" t="s">
        <v>238</v>
      </c>
      <c r="F38" s="68">
        <v>1928145164</v>
      </c>
      <c r="G38" s="67" t="s">
        <v>264</v>
      </c>
      <c r="H38" s="11" t="s">
        <v>104</v>
      </c>
      <c r="I38" s="11" t="s">
        <v>104</v>
      </c>
      <c r="J38" s="11" t="s">
        <v>104</v>
      </c>
      <c r="K38" s="11" t="s">
        <v>104</v>
      </c>
      <c r="L38" s="11"/>
      <c r="M38" s="11"/>
      <c r="N38" s="11" t="s">
        <v>104</v>
      </c>
      <c r="O38" s="11" t="s">
        <v>104</v>
      </c>
      <c r="P38" s="11" t="s">
        <v>104</v>
      </c>
      <c r="Q38" s="11" t="s">
        <v>104</v>
      </c>
      <c r="R38" s="64">
        <f t="shared" si="0"/>
        <v>8</v>
      </c>
      <c r="S38" s="34">
        <f t="shared" si="1"/>
        <v>2</v>
      </c>
      <c r="T38" s="61">
        <f t="shared" si="2"/>
        <v>80</v>
      </c>
    </row>
    <row r="39" spans="1:20" ht="15.75" customHeight="1">
      <c r="A39" s="12">
        <v>30</v>
      </c>
      <c r="B39" s="10" t="s">
        <v>177</v>
      </c>
      <c r="C39" s="66" t="s">
        <v>222</v>
      </c>
      <c r="D39" s="2"/>
      <c r="E39" s="66" t="s">
        <v>238</v>
      </c>
      <c r="F39" s="68">
        <v>1516161229</v>
      </c>
      <c r="G39" s="67" t="s">
        <v>265</v>
      </c>
      <c r="H39" s="11" t="s">
        <v>104</v>
      </c>
      <c r="I39" s="11" t="s">
        <v>104</v>
      </c>
      <c r="J39" s="11" t="s">
        <v>104</v>
      </c>
      <c r="K39" s="11" t="s">
        <v>104</v>
      </c>
      <c r="L39" s="11" t="s">
        <v>104</v>
      </c>
      <c r="M39" s="11" t="s">
        <v>104</v>
      </c>
      <c r="N39" s="11" t="s">
        <v>104</v>
      </c>
      <c r="O39" s="11" t="s">
        <v>104</v>
      </c>
      <c r="P39" s="11" t="s">
        <v>104</v>
      </c>
      <c r="Q39" s="11" t="s">
        <v>104</v>
      </c>
      <c r="R39" s="64">
        <f t="shared" si="0"/>
        <v>10</v>
      </c>
      <c r="S39" s="34">
        <f t="shared" si="1"/>
        <v>0</v>
      </c>
      <c r="T39" s="61">
        <f t="shared" si="2"/>
        <v>100</v>
      </c>
    </row>
    <row r="40" spans="1:20" ht="15.75" customHeight="1">
      <c r="A40" s="12">
        <v>31</v>
      </c>
      <c r="B40" s="10" t="s">
        <v>178</v>
      </c>
      <c r="C40" s="66" t="s">
        <v>223</v>
      </c>
      <c r="D40" s="2"/>
      <c r="E40" s="66" t="s">
        <v>238</v>
      </c>
      <c r="F40" s="68">
        <v>1688738114</v>
      </c>
      <c r="G40" s="67" t="s">
        <v>266</v>
      </c>
      <c r="H40" s="11" t="s">
        <v>104</v>
      </c>
      <c r="I40" s="11" t="s">
        <v>104</v>
      </c>
      <c r="J40" s="11" t="s">
        <v>104</v>
      </c>
      <c r="K40" s="11" t="s">
        <v>104</v>
      </c>
      <c r="L40" s="11" t="s">
        <v>104</v>
      </c>
      <c r="M40" s="11" t="s">
        <v>104</v>
      </c>
      <c r="N40" s="11"/>
      <c r="O40" s="11" t="s">
        <v>104</v>
      </c>
      <c r="P40" s="11" t="s">
        <v>104</v>
      </c>
      <c r="Q40" s="11" t="s">
        <v>104</v>
      </c>
      <c r="R40" s="64">
        <f t="shared" si="0"/>
        <v>9</v>
      </c>
      <c r="S40" s="34">
        <f t="shared" si="1"/>
        <v>1</v>
      </c>
      <c r="T40" s="61">
        <f t="shared" si="2"/>
        <v>90</v>
      </c>
    </row>
    <row r="41" spans="1:20" ht="15.75" customHeight="1">
      <c r="A41" s="12">
        <v>32</v>
      </c>
      <c r="B41" s="10" t="s">
        <v>179</v>
      </c>
      <c r="C41" s="66" t="s">
        <v>224</v>
      </c>
      <c r="D41" s="2"/>
      <c r="E41" s="66" t="s">
        <v>238</v>
      </c>
      <c r="F41" s="68">
        <v>1828093562</v>
      </c>
      <c r="G41" s="67" t="s">
        <v>267</v>
      </c>
      <c r="H41" s="11" t="s">
        <v>104</v>
      </c>
      <c r="I41" s="11" t="s">
        <v>104</v>
      </c>
      <c r="J41" s="11" t="s">
        <v>104</v>
      </c>
      <c r="K41" s="11" t="s">
        <v>104</v>
      </c>
      <c r="L41" s="11"/>
      <c r="M41" s="11"/>
      <c r="N41" s="11" t="s">
        <v>104</v>
      </c>
      <c r="O41" s="11" t="s">
        <v>104</v>
      </c>
      <c r="P41" s="11" t="s">
        <v>104</v>
      </c>
      <c r="Q41" s="11" t="s">
        <v>104</v>
      </c>
      <c r="R41" s="64">
        <f t="shared" si="0"/>
        <v>8</v>
      </c>
      <c r="S41" s="34">
        <f t="shared" si="1"/>
        <v>2</v>
      </c>
      <c r="T41" s="61">
        <f t="shared" si="2"/>
        <v>80</v>
      </c>
    </row>
    <row r="42" spans="1:20" ht="15.75" customHeight="1">
      <c r="A42" s="12">
        <v>33</v>
      </c>
      <c r="B42" s="10" t="s">
        <v>180</v>
      </c>
      <c r="C42" s="66" t="s">
        <v>225</v>
      </c>
      <c r="D42" s="2"/>
      <c r="E42" s="66" t="s">
        <v>238</v>
      </c>
      <c r="F42" s="68">
        <v>1935037661</v>
      </c>
      <c r="G42" s="67" t="s">
        <v>268</v>
      </c>
      <c r="H42" s="11" t="s">
        <v>104</v>
      </c>
      <c r="I42" s="11" t="s">
        <v>104</v>
      </c>
      <c r="J42" s="11"/>
      <c r="K42" s="11" t="s">
        <v>104</v>
      </c>
      <c r="L42" s="11"/>
      <c r="M42" s="11" t="s">
        <v>104</v>
      </c>
      <c r="N42" s="11" t="s">
        <v>104</v>
      </c>
      <c r="O42" s="11" t="s">
        <v>104</v>
      </c>
      <c r="P42" s="11"/>
      <c r="Q42" s="11" t="s">
        <v>104</v>
      </c>
      <c r="R42" s="64">
        <f t="shared" si="0"/>
        <v>7</v>
      </c>
      <c r="S42" s="34">
        <f t="shared" si="1"/>
        <v>2</v>
      </c>
      <c r="T42" s="61">
        <f t="shared" si="2"/>
        <v>77.777777777777771</v>
      </c>
    </row>
    <row r="43" spans="1:20" ht="15.75" customHeight="1">
      <c r="A43" s="12">
        <v>34</v>
      </c>
      <c r="B43" s="10" t="s">
        <v>181</v>
      </c>
      <c r="C43" s="66" t="s">
        <v>226</v>
      </c>
      <c r="D43" s="2"/>
      <c r="E43" s="66" t="s">
        <v>238</v>
      </c>
      <c r="F43" s="68">
        <v>1864646791</v>
      </c>
      <c r="G43" s="67" t="s">
        <v>269</v>
      </c>
      <c r="H43" s="11" t="s">
        <v>104</v>
      </c>
      <c r="I43" s="11" t="s">
        <v>104</v>
      </c>
      <c r="J43" s="11" t="s">
        <v>104</v>
      </c>
      <c r="K43" s="11"/>
      <c r="L43" s="11" t="s">
        <v>104</v>
      </c>
      <c r="M43" s="11" t="s">
        <v>104</v>
      </c>
      <c r="N43" s="11"/>
      <c r="O43" s="11" t="s">
        <v>104</v>
      </c>
      <c r="P43" s="11" t="s">
        <v>104</v>
      </c>
      <c r="Q43" s="11" t="s">
        <v>104</v>
      </c>
      <c r="R43" s="64">
        <f t="shared" si="0"/>
        <v>8</v>
      </c>
      <c r="S43" s="34">
        <f t="shared" si="1"/>
        <v>2</v>
      </c>
      <c r="T43" s="61">
        <f t="shared" si="2"/>
        <v>80</v>
      </c>
    </row>
    <row r="44" spans="1:20" ht="15.75" customHeight="1">
      <c r="A44" s="12">
        <v>35</v>
      </c>
      <c r="B44" s="10" t="s">
        <v>182</v>
      </c>
      <c r="C44" s="66" t="s">
        <v>227</v>
      </c>
      <c r="D44" s="2"/>
      <c r="E44" s="66" t="s">
        <v>238</v>
      </c>
      <c r="F44" s="68">
        <v>1938639123</v>
      </c>
      <c r="G44" s="67" t="s">
        <v>270</v>
      </c>
      <c r="H44" s="11"/>
      <c r="I44" s="11" t="s">
        <v>104</v>
      </c>
      <c r="J44" s="11" t="s">
        <v>104</v>
      </c>
      <c r="K44" s="11" t="s">
        <v>104</v>
      </c>
      <c r="L44" s="11"/>
      <c r="M44" s="11" t="s">
        <v>104</v>
      </c>
      <c r="N44" s="11" t="s">
        <v>104</v>
      </c>
      <c r="O44" s="11"/>
      <c r="P44" s="11" t="s">
        <v>104</v>
      </c>
      <c r="Q44" s="11" t="s">
        <v>104</v>
      </c>
      <c r="R44" s="64">
        <f t="shared" si="0"/>
        <v>7</v>
      </c>
      <c r="S44" s="34">
        <f t="shared" si="1"/>
        <v>3</v>
      </c>
      <c r="T44" s="61">
        <f t="shared" si="2"/>
        <v>70</v>
      </c>
    </row>
    <row r="45" spans="1:20" ht="15.75" customHeight="1">
      <c r="A45" s="12">
        <v>36</v>
      </c>
      <c r="B45" s="10" t="s">
        <v>183</v>
      </c>
      <c r="C45" s="66" t="s">
        <v>228</v>
      </c>
      <c r="D45" s="2"/>
      <c r="E45" s="66" t="s">
        <v>238</v>
      </c>
      <c r="F45" s="68">
        <v>1773779876</v>
      </c>
      <c r="G45" s="67" t="s">
        <v>271</v>
      </c>
      <c r="H45" s="11" t="s">
        <v>104</v>
      </c>
      <c r="I45" s="11" t="s">
        <v>104</v>
      </c>
      <c r="J45" s="11" t="s">
        <v>104</v>
      </c>
      <c r="K45" s="11" t="s">
        <v>104</v>
      </c>
      <c r="L45" s="11" t="s">
        <v>104</v>
      </c>
      <c r="M45" s="11"/>
      <c r="N45" s="11" t="s">
        <v>104</v>
      </c>
      <c r="O45" s="11"/>
      <c r="P45" s="11" t="s">
        <v>104</v>
      </c>
      <c r="Q45" s="11" t="s">
        <v>104</v>
      </c>
      <c r="R45" s="64">
        <f t="shared" si="0"/>
        <v>8</v>
      </c>
      <c r="S45" s="34">
        <f t="shared" si="1"/>
        <v>2</v>
      </c>
      <c r="T45" s="61">
        <f t="shared" si="2"/>
        <v>80</v>
      </c>
    </row>
    <row r="46" spans="1:20" ht="15.75" customHeight="1">
      <c r="A46" s="12">
        <v>37</v>
      </c>
      <c r="B46" s="10" t="s">
        <v>184</v>
      </c>
      <c r="C46" s="66" t="s">
        <v>229</v>
      </c>
      <c r="D46" s="2"/>
      <c r="E46" s="66" t="s">
        <v>238</v>
      </c>
      <c r="F46" s="68">
        <v>1682552995</v>
      </c>
      <c r="G46" s="67" t="s">
        <v>272</v>
      </c>
      <c r="H46" s="11" t="s">
        <v>104</v>
      </c>
      <c r="I46" s="11" t="s">
        <v>104</v>
      </c>
      <c r="J46" s="11" t="s">
        <v>104</v>
      </c>
      <c r="K46" s="11" t="s">
        <v>104</v>
      </c>
      <c r="L46" s="11" t="s">
        <v>104</v>
      </c>
      <c r="M46" s="11" t="s">
        <v>104</v>
      </c>
      <c r="N46" s="11" t="s">
        <v>104</v>
      </c>
      <c r="O46" s="11" t="s">
        <v>104</v>
      </c>
      <c r="P46" s="11" t="s">
        <v>104</v>
      </c>
      <c r="Q46" s="11" t="s">
        <v>104</v>
      </c>
      <c r="R46" s="64">
        <f t="shared" si="0"/>
        <v>10</v>
      </c>
      <c r="S46" s="34">
        <f t="shared" si="1"/>
        <v>0</v>
      </c>
      <c r="T46" s="61">
        <f t="shared" si="2"/>
        <v>100</v>
      </c>
    </row>
    <row r="47" spans="1:20" ht="15.75" customHeight="1">
      <c r="A47" s="12">
        <v>38</v>
      </c>
      <c r="B47" s="10" t="s">
        <v>185</v>
      </c>
      <c r="C47" s="66" t="s">
        <v>230</v>
      </c>
      <c r="D47" s="2"/>
      <c r="E47" s="66" t="s">
        <v>238</v>
      </c>
      <c r="F47" s="68">
        <v>1723390686</v>
      </c>
      <c r="G47" s="67" t="s">
        <v>273</v>
      </c>
      <c r="H47" s="11" t="s">
        <v>104</v>
      </c>
      <c r="I47" s="11" t="s">
        <v>104</v>
      </c>
      <c r="J47" s="11"/>
      <c r="K47" s="11" t="s">
        <v>104</v>
      </c>
      <c r="L47" s="11" t="s">
        <v>104</v>
      </c>
      <c r="M47" s="11" t="s">
        <v>104</v>
      </c>
      <c r="N47" s="11"/>
      <c r="O47" s="11" t="s">
        <v>104</v>
      </c>
      <c r="P47" s="11" t="s">
        <v>104</v>
      </c>
      <c r="Q47" s="11"/>
      <c r="R47" s="64">
        <f t="shared" si="0"/>
        <v>7</v>
      </c>
      <c r="S47" s="34">
        <f t="shared" si="1"/>
        <v>2</v>
      </c>
      <c r="T47" s="61">
        <f t="shared" si="2"/>
        <v>77.777777777777771</v>
      </c>
    </row>
    <row r="48" spans="1:20" ht="15.75" customHeight="1">
      <c r="A48" s="12">
        <v>39</v>
      </c>
      <c r="B48" s="10" t="s">
        <v>186</v>
      </c>
      <c r="C48" s="66" t="s">
        <v>231</v>
      </c>
      <c r="D48" s="2"/>
      <c r="E48" s="66" t="s">
        <v>238</v>
      </c>
      <c r="F48" s="68">
        <v>1766811155</v>
      </c>
      <c r="G48" s="67" t="s">
        <v>274</v>
      </c>
      <c r="H48" s="11" t="s">
        <v>104</v>
      </c>
      <c r="I48" s="11" t="s">
        <v>104</v>
      </c>
      <c r="J48" s="11"/>
      <c r="K48" s="11" t="s">
        <v>104</v>
      </c>
      <c r="L48" s="11"/>
      <c r="M48" s="11" t="s">
        <v>104</v>
      </c>
      <c r="N48" s="11"/>
      <c r="O48" s="11" t="s">
        <v>104</v>
      </c>
      <c r="P48" s="11" t="s">
        <v>104</v>
      </c>
      <c r="Q48" s="11" t="s">
        <v>104</v>
      </c>
      <c r="R48" s="64">
        <f t="shared" si="0"/>
        <v>7</v>
      </c>
      <c r="S48" s="34">
        <f t="shared" si="1"/>
        <v>3</v>
      </c>
      <c r="T48" s="61">
        <f t="shared" si="2"/>
        <v>70</v>
      </c>
    </row>
    <row r="49" spans="1:20" ht="15.75" customHeight="1">
      <c r="A49" s="12">
        <v>40</v>
      </c>
      <c r="B49" s="10" t="s">
        <v>187</v>
      </c>
      <c r="C49" s="66" t="s">
        <v>232</v>
      </c>
      <c r="D49" s="24"/>
      <c r="E49" s="66" t="s">
        <v>238</v>
      </c>
      <c r="F49" s="68">
        <v>1521208033</v>
      </c>
      <c r="G49" s="20" t="s">
        <v>275</v>
      </c>
      <c r="H49" s="11" t="s">
        <v>104</v>
      </c>
      <c r="I49" s="11" t="s">
        <v>104</v>
      </c>
      <c r="J49" s="11" t="s">
        <v>104</v>
      </c>
      <c r="K49" s="11" t="s">
        <v>104</v>
      </c>
      <c r="L49" s="11" t="s">
        <v>104</v>
      </c>
      <c r="M49" s="11"/>
      <c r="N49" s="11" t="s">
        <v>104</v>
      </c>
      <c r="O49" s="11" t="s">
        <v>104</v>
      </c>
      <c r="P49" s="25"/>
      <c r="Q49" s="25" t="s">
        <v>104</v>
      </c>
      <c r="R49" s="64">
        <f t="shared" si="0"/>
        <v>8</v>
      </c>
      <c r="S49" s="34">
        <f t="shared" si="1"/>
        <v>1</v>
      </c>
      <c r="T49" s="61">
        <f t="shared" si="2"/>
        <v>88.888888888888886</v>
      </c>
    </row>
    <row r="50" spans="1:20" ht="15.75" customHeight="1">
      <c r="A50" s="12">
        <v>41</v>
      </c>
      <c r="B50" s="10" t="s">
        <v>188</v>
      </c>
      <c r="C50" s="66" t="s">
        <v>233</v>
      </c>
      <c r="D50" s="24"/>
      <c r="E50" s="66" t="s">
        <v>238</v>
      </c>
      <c r="F50" s="68">
        <v>1737341372</v>
      </c>
      <c r="G50" s="20" t="s">
        <v>276</v>
      </c>
      <c r="H50" s="11" t="s">
        <v>104</v>
      </c>
      <c r="I50" s="11" t="s">
        <v>104</v>
      </c>
      <c r="J50" s="11" t="s">
        <v>104</v>
      </c>
      <c r="K50" s="11" t="s">
        <v>104</v>
      </c>
      <c r="L50" s="11"/>
      <c r="M50" s="11" t="s">
        <v>104</v>
      </c>
      <c r="N50" s="11" t="s">
        <v>104</v>
      </c>
      <c r="O50" s="11" t="s">
        <v>104</v>
      </c>
      <c r="P50" s="25" t="s">
        <v>104</v>
      </c>
      <c r="Q50" s="25" t="s">
        <v>104</v>
      </c>
      <c r="R50" s="64">
        <f t="shared" si="0"/>
        <v>9</v>
      </c>
      <c r="S50" s="34">
        <f t="shared" si="1"/>
        <v>1</v>
      </c>
      <c r="T50" s="61">
        <f t="shared" si="2"/>
        <v>90</v>
      </c>
    </row>
    <row r="51" spans="1:20" ht="15.75" customHeight="1">
      <c r="A51" s="12">
        <v>42</v>
      </c>
      <c r="B51" s="10" t="s">
        <v>189</v>
      </c>
      <c r="C51" s="11" t="s">
        <v>234</v>
      </c>
      <c r="D51" s="24"/>
      <c r="E51" s="11" t="s">
        <v>238</v>
      </c>
      <c r="F51" s="11">
        <v>1843706632</v>
      </c>
      <c r="G51" s="20" t="s">
        <v>277</v>
      </c>
      <c r="H51" s="11"/>
      <c r="I51" s="11" t="s">
        <v>104</v>
      </c>
      <c r="J51" s="11" t="s">
        <v>104</v>
      </c>
      <c r="K51" s="11" t="s">
        <v>104</v>
      </c>
      <c r="L51" s="11" t="s">
        <v>104</v>
      </c>
      <c r="M51" s="11"/>
      <c r="N51" s="11" t="s">
        <v>104</v>
      </c>
      <c r="O51" s="11" t="s">
        <v>104</v>
      </c>
      <c r="P51" s="25" t="s">
        <v>104</v>
      </c>
      <c r="Q51" s="25" t="s">
        <v>104</v>
      </c>
      <c r="R51" s="64">
        <f>COUNTIF(I51:Q51,"P")</f>
        <v>8</v>
      </c>
      <c r="S51" s="34">
        <f>COUNTBLANK(I51:Q51)</f>
        <v>1</v>
      </c>
      <c r="T51" s="61">
        <f t="shared" si="2"/>
        <v>88.888888888888886</v>
      </c>
    </row>
    <row r="52" spans="1:20" ht="15.75" customHeight="1">
      <c r="A52" s="12">
        <v>43</v>
      </c>
      <c r="B52" s="10" t="s">
        <v>190</v>
      </c>
      <c r="C52" s="11" t="s">
        <v>235</v>
      </c>
      <c r="D52" s="24"/>
      <c r="E52" s="11" t="s">
        <v>238</v>
      </c>
      <c r="F52" s="11">
        <v>1534380925</v>
      </c>
      <c r="G52" s="20" t="s">
        <v>278</v>
      </c>
      <c r="H52" s="11"/>
      <c r="I52" s="11" t="s">
        <v>104</v>
      </c>
      <c r="J52" s="11" t="s">
        <v>104</v>
      </c>
      <c r="K52" s="11" t="s">
        <v>104</v>
      </c>
      <c r="L52" s="11" t="s">
        <v>104</v>
      </c>
      <c r="M52" s="11" t="s">
        <v>104</v>
      </c>
      <c r="N52" s="11" t="s">
        <v>104</v>
      </c>
      <c r="O52" s="11" t="s">
        <v>104</v>
      </c>
      <c r="P52" s="25" t="s">
        <v>104</v>
      </c>
      <c r="Q52" s="25" t="s">
        <v>104</v>
      </c>
      <c r="R52" s="64">
        <f>COUNTIF(I52:Q52,"P")</f>
        <v>9</v>
      </c>
      <c r="S52" s="34">
        <f>COUNTBLANK(I52:Q52)</f>
        <v>0</v>
      </c>
      <c r="T52" s="61">
        <f t="shared" si="2"/>
        <v>100</v>
      </c>
    </row>
    <row r="53" spans="1:20" ht="15.75" customHeight="1">
      <c r="A53" s="12">
        <v>44</v>
      </c>
      <c r="B53" s="10" t="s">
        <v>191</v>
      </c>
      <c r="C53" s="11" t="s">
        <v>236</v>
      </c>
      <c r="D53" s="24"/>
      <c r="E53" s="11" t="s">
        <v>238</v>
      </c>
      <c r="F53" s="11">
        <v>1916600920</v>
      </c>
      <c r="G53" s="20" t="s">
        <v>279</v>
      </c>
      <c r="H53" s="11"/>
      <c r="I53" s="11" t="s">
        <v>104</v>
      </c>
      <c r="J53" s="11" t="s">
        <v>104</v>
      </c>
      <c r="K53" s="11" t="s">
        <v>104</v>
      </c>
      <c r="L53" s="11"/>
      <c r="M53" s="11" t="s">
        <v>104</v>
      </c>
      <c r="N53" s="11"/>
      <c r="O53" s="11" t="s">
        <v>104</v>
      </c>
      <c r="P53" s="25" t="s">
        <v>104</v>
      </c>
      <c r="Q53" s="25" t="s">
        <v>104</v>
      </c>
      <c r="R53" s="64">
        <f>COUNTIF(I53:Q53,"P")</f>
        <v>7</v>
      </c>
      <c r="S53" s="34">
        <f>COUNTBLANK(I53:Q53)</f>
        <v>2</v>
      </c>
      <c r="T53" s="61">
        <f t="shared" si="2"/>
        <v>77.777777777777771</v>
      </c>
    </row>
    <row r="54" spans="1:20" ht="15.75" customHeight="1">
      <c r="A54" s="12">
        <v>45</v>
      </c>
      <c r="B54" s="10" t="s">
        <v>192</v>
      </c>
      <c r="C54" s="11" t="s">
        <v>432</v>
      </c>
      <c r="D54" s="24"/>
      <c r="E54" s="11" t="s">
        <v>103</v>
      </c>
      <c r="F54" s="11">
        <v>1670332020</v>
      </c>
      <c r="G54" s="20" t="s">
        <v>433</v>
      </c>
      <c r="H54" s="11" t="s">
        <v>104</v>
      </c>
      <c r="I54" s="11" t="s">
        <v>104</v>
      </c>
      <c r="J54" s="11" t="s">
        <v>104</v>
      </c>
      <c r="K54" s="11" t="s">
        <v>104</v>
      </c>
      <c r="L54" s="11"/>
      <c r="M54" s="11"/>
      <c r="N54" s="11" t="s">
        <v>104</v>
      </c>
      <c r="O54" s="11"/>
      <c r="P54" s="25"/>
      <c r="Q54" s="25" t="s">
        <v>104</v>
      </c>
      <c r="R54" s="64">
        <f>COUNTIF(H54:Q54,"p")</f>
        <v>6</v>
      </c>
      <c r="S54" s="64">
        <f>COUNTBLANK(H54:Q54)</f>
        <v>4</v>
      </c>
      <c r="T54" s="61">
        <f>R54*100/SUM(R54:S54)</f>
        <v>60</v>
      </c>
    </row>
    <row r="55" spans="1:20" ht="15.75" customHeight="1">
      <c r="A55" s="12">
        <v>46</v>
      </c>
      <c r="B55" s="10" t="s">
        <v>439</v>
      </c>
      <c r="C55" s="11" t="s">
        <v>434</v>
      </c>
      <c r="D55" s="24"/>
      <c r="E55" s="11" t="s">
        <v>103</v>
      </c>
      <c r="F55" s="11">
        <v>1676756717</v>
      </c>
      <c r="G55" s="20" t="s">
        <v>435</v>
      </c>
      <c r="H55" s="11"/>
      <c r="I55" s="11" t="s">
        <v>104</v>
      </c>
      <c r="J55" s="11" t="s">
        <v>104</v>
      </c>
      <c r="K55" s="11" t="s">
        <v>104</v>
      </c>
      <c r="L55" s="11"/>
      <c r="M55" s="11"/>
      <c r="N55" s="11" t="s">
        <v>104</v>
      </c>
      <c r="O55" s="11"/>
      <c r="P55" s="25" t="s">
        <v>104</v>
      </c>
      <c r="Q55" s="25" t="s">
        <v>104</v>
      </c>
      <c r="R55" s="64">
        <f>COUNTIF(H55:Q55,"p")</f>
        <v>6</v>
      </c>
      <c r="S55" s="64">
        <f t="shared" ref="S55:S56" si="3">COUNTBLANK(H55:Q55)</f>
        <v>4</v>
      </c>
      <c r="T55" s="61">
        <f>R55*100/SUM(R55:S55)</f>
        <v>60</v>
      </c>
    </row>
    <row r="56" spans="1:20" ht="15.75" customHeight="1">
      <c r="A56" s="12">
        <v>47</v>
      </c>
      <c r="B56" s="10" t="s">
        <v>440</v>
      </c>
      <c r="C56" s="11" t="s">
        <v>437</v>
      </c>
      <c r="D56" s="24"/>
      <c r="E56" s="11" t="s">
        <v>103</v>
      </c>
      <c r="F56" s="11">
        <v>1687190876</v>
      </c>
      <c r="G56" s="20" t="s">
        <v>438</v>
      </c>
      <c r="H56" s="11" t="s">
        <v>104</v>
      </c>
      <c r="I56" s="11" t="s">
        <v>104</v>
      </c>
      <c r="J56" s="11" t="s">
        <v>104</v>
      </c>
      <c r="K56" s="11"/>
      <c r="L56" s="11"/>
      <c r="M56" s="11" t="s">
        <v>104</v>
      </c>
      <c r="N56" s="11"/>
      <c r="O56" s="11"/>
      <c r="P56" s="25" t="s">
        <v>104</v>
      </c>
      <c r="Q56" s="25" t="s">
        <v>104</v>
      </c>
      <c r="R56" s="64">
        <f>COUNTIF(H56:Q56,"p")</f>
        <v>6</v>
      </c>
      <c r="S56" s="64">
        <f t="shared" si="3"/>
        <v>4</v>
      </c>
      <c r="T56" s="61">
        <f>R56*100/SUM(R56:S56)</f>
        <v>60</v>
      </c>
    </row>
    <row r="57" spans="1:20" ht="15.75" customHeight="1">
      <c r="A57" s="12">
        <v>48</v>
      </c>
      <c r="B57" s="10" t="s">
        <v>441</v>
      </c>
      <c r="C57" s="11" t="s">
        <v>430</v>
      </c>
      <c r="D57" s="24"/>
      <c r="E57" s="11" t="s">
        <v>103</v>
      </c>
      <c r="F57" s="11">
        <v>1627083445</v>
      </c>
      <c r="G57" s="20" t="s">
        <v>431</v>
      </c>
      <c r="H57" s="11"/>
      <c r="I57" s="11"/>
      <c r="J57" s="11"/>
      <c r="K57" s="11" t="s">
        <v>104</v>
      </c>
      <c r="L57" s="11" t="s">
        <v>104</v>
      </c>
      <c r="M57" s="11" t="s">
        <v>104</v>
      </c>
      <c r="N57" s="11" t="s">
        <v>104</v>
      </c>
      <c r="O57" s="11"/>
      <c r="P57" s="25" t="s">
        <v>104</v>
      </c>
      <c r="Q57" s="25" t="s">
        <v>104</v>
      </c>
      <c r="R57" s="64">
        <f>COUNTIF(K57:Q57,"p")</f>
        <v>6</v>
      </c>
      <c r="S57" s="64">
        <f>COUNTBLANK(K57:Q57)</f>
        <v>1</v>
      </c>
      <c r="T57" s="61">
        <f>R57*100/SUM(R57:S57)</f>
        <v>85.714285714285708</v>
      </c>
    </row>
    <row r="58" spans="1:20" ht="15.75" customHeight="1" thickBot="1">
      <c r="A58" s="12">
        <v>49</v>
      </c>
      <c r="B58" s="10" t="s">
        <v>442</v>
      </c>
      <c r="C58" s="11" t="s">
        <v>237</v>
      </c>
      <c r="D58" s="24"/>
      <c r="E58" s="11" t="s">
        <v>238</v>
      </c>
      <c r="F58" s="11">
        <v>1952999169</v>
      </c>
      <c r="G58" s="20" t="s">
        <v>280</v>
      </c>
      <c r="H58" s="11"/>
      <c r="I58" s="11"/>
      <c r="J58" s="11"/>
      <c r="K58" s="11" t="s">
        <v>104</v>
      </c>
      <c r="L58" s="11"/>
      <c r="M58" s="11" t="s">
        <v>104</v>
      </c>
      <c r="N58" s="11"/>
      <c r="O58" s="11" t="s">
        <v>104</v>
      </c>
      <c r="P58" s="25" t="s">
        <v>104</v>
      </c>
      <c r="Q58" s="25" t="s">
        <v>104</v>
      </c>
      <c r="R58" s="64">
        <f>COUNTIF(K58:Q58,"p")</f>
        <v>5</v>
      </c>
      <c r="S58" s="64">
        <f>COUNTBLANK(K58:Q58)</f>
        <v>2</v>
      </c>
      <c r="T58" s="61">
        <f t="shared" si="2"/>
        <v>71.428571428571431</v>
      </c>
    </row>
    <row r="59" spans="1:20" ht="15.75" customHeight="1">
      <c r="A59" s="218"/>
      <c r="B59" s="219"/>
      <c r="C59" s="209" t="s">
        <v>7</v>
      </c>
      <c r="D59" s="210"/>
      <c r="E59" s="210"/>
      <c r="F59" s="210"/>
      <c r="G59" s="211"/>
      <c r="H59" s="27">
        <f t="shared" ref="H59:Q59" si="4">COUNTIF(H10:H58,"P")</f>
        <v>38</v>
      </c>
      <c r="I59" s="27">
        <f t="shared" si="4"/>
        <v>47</v>
      </c>
      <c r="J59" s="27">
        <f t="shared" si="4"/>
        <v>41</v>
      </c>
      <c r="K59" s="27">
        <f t="shared" si="4"/>
        <v>46</v>
      </c>
      <c r="L59" s="27">
        <f t="shared" si="4"/>
        <v>32</v>
      </c>
      <c r="M59" s="27">
        <f t="shared" si="4"/>
        <v>34</v>
      </c>
      <c r="N59" s="27">
        <f t="shared" si="4"/>
        <v>36</v>
      </c>
      <c r="O59" s="27">
        <f t="shared" si="4"/>
        <v>37</v>
      </c>
      <c r="P59" s="27">
        <f>COUNTIFS(P10:P58,"P")</f>
        <v>43</v>
      </c>
      <c r="Q59" s="27">
        <f t="shared" si="4"/>
        <v>46</v>
      </c>
      <c r="R59" s="193" t="s">
        <v>13</v>
      </c>
      <c r="S59" s="205"/>
      <c r="T59" s="207">
        <f>AVERAGE(T10:T58)</f>
        <v>84.476838354389372</v>
      </c>
    </row>
    <row r="60" spans="1:20" ht="15.75" customHeight="1" thickBot="1">
      <c r="A60" s="184"/>
      <c r="B60" s="185"/>
      <c r="C60" s="212" t="s">
        <v>8</v>
      </c>
      <c r="D60" s="213"/>
      <c r="E60" s="213"/>
      <c r="F60" s="213"/>
      <c r="G60" s="214"/>
      <c r="H60" s="31">
        <f>COUNTBLANK(H10:H58)</f>
        <v>11</v>
      </c>
      <c r="I60" s="31">
        <f t="shared" ref="I60:O60" si="5">COUNTBLANK(I10:I58)</f>
        <v>2</v>
      </c>
      <c r="J60" s="31">
        <f t="shared" si="5"/>
        <v>8</v>
      </c>
      <c r="K60" s="31">
        <f t="shared" si="5"/>
        <v>3</v>
      </c>
      <c r="L60" s="31">
        <f t="shared" si="5"/>
        <v>17</v>
      </c>
      <c r="M60" s="31">
        <f t="shared" si="5"/>
        <v>15</v>
      </c>
      <c r="N60" s="31">
        <f t="shared" si="5"/>
        <v>13</v>
      </c>
      <c r="O60" s="31">
        <f t="shared" si="5"/>
        <v>12</v>
      </c>
      <c r="P60" s="31">
        <f>COUNTIF(P11:P58,#REF!)</f>
        <v>0</v>
      </c>
      <c r="Q60" s="31">
        <f>COUNTIF(Q11:Q58,#REF!)</f>
        <v>0</v>
      </c>
      <c r="R60" s="197"/>
      <c r="S60" s="206"/>
      <c r="T60" s="208"/>
    </row>
  </sheetData>
  <mergeCells count="12">
    <mergeCell ref="T6:T9"/>
    <mergeCell ref="A59:B60"/>
    <mergeCell ref="C59:G59"/>
    <mergeCell ref="R59:S60"/>
    <mergeCell ref="T59:T60"/>
    <mergeCell ref="C60:G60"/>
    <mergeCell ref="S6:S9"/>
    <mergeCell ref="B2:D2"/>
    <mergeCell ref="B3:C3"/>
    <mergeCell ref="B4:C4"/>
    <mergeCell ref="A6:E8"/>
    <mergeCell ref="R6:R9"/>
  </mergeCells>
  <conditionalFormatting sqref="T10:T58">
    <cfRule type="iconSet" priority="1">
      <iconSet>
        <cfvo type="percent" val="0"/>
        <cfvo type="num" val="50"/>
        <cfvo type="num" val="70"/>
      </iconSet>
    </cfRule>
    <cfRule type="iconSet" priority="2">
      <iconSet>
        <cfvo type="percent" val="0"/>
        <cfvo type="num" val="50" gte="0"/>
        <cfvo type="num" val="100"/>
      </iconSet>
    </cfRule>
  </conditionalFormatting>
  <hyperlinks>
    <hyperlink ref="G10" r:id="rId1"/>
    <hyperlink ref="G11" r:id="rId2"/>
    <hyperlink ref="G12" r:id="rId3"/>
    <hyperlink ref="G13" r:id="rId4"/>
    <hyperlink ref="G15" r:id="rId5"/>
    <hyperlink ref="G16" r:id="rId6"/>
    <hyperlink ref="G17" r:id="rId7"/>
    <hyperlink ref="G19" r:id="rId8"/>
    <hyperlink ref="G20" r:id="rId9"/>
    <hyperlink ref="G21" r:id="rId10"/>
    <hyperlink ref="G22" r:id="rId11"/>
    <hyperlink ref="G23" r:id="rId12"/>
    <hyperlink ref="G26" r:id="rId13"/>
    <hyperlink ref="G27" r:id="rId14"/>
    <hyperlink ref="G28" r:id="rId15"/>
    <hyperlink ref="G29" r:id="rId16"/>
    <hyperlink ref="G30" r:id="rId17"/>
    <hyperlink ref="G31" r:id="rId18"/>
    <hyperlink ref="G32" r:id="rId19"/>
    <hyperlink ref="G33" r:id="rId20"/>
    <hyperlink ref="G34" r:id="rId21"/>
    <hyperlink ref="G35" r:id="rId22"/>
    <hyperlink ref="G36" r:id="rId23"/>
    <hyperlink ref="G37" r:id="rId24"/>
    <hyperlink ref="G38" r:id="rId25"/>
    <hyperlink ref="G39" r:id="rId26"/>
    <hyperlink ref="G40" r:id="rId27"/>
    <hyperlink ref="G41" r:id="rId28"/>
    <hyperlink ref="G42" r:id="rId29"/>
    <hyperlink ref="G43" r:id="rId30"/>
    <hyperlink ref="G45" r:id="rId31"/>
    <hyperlink ref="G46" r:id="rId32"/>
    <hyperlink ref="G47" r:id="rId33"/>
    <hyperlink ref="G48" r:id="rId34"/>
    <hyperlink ref="G49" r:id="rId35"/>
    <hyperlink ref="G50" r:id="rId36"/>
    <hyperlink ref="G51" r:id="rId37"/>
    <hyperlink ref="G52" r:id="rId38"/>
    <hyperlink ref="G53" r:id="rId39"/>
    <hyperlink ref="G58" r:id="rId40"/>
    <hyperlink ref="G25" r:id="rId41"/>
    <hyperlink ref="G44" r:id="rId42"/>
    <hyperlink ref="G57" r:id="rId43"/>
    <hyperlink ref="G54" r:id="rId44"/>
    <hyperlink ref="G55" r:id="rId45"/>
    <hyperlink ref="G24" r:id="rId46"/>
    <hyperlink ref="G56" r:id="rId47"/>
  </hyperlinks>
  <pageMargins left="0.7" right="0.7" top="0.75" bottom="0.75" header="0.3" footer="0.3"/>
  <pageSetup paperSize="9" orientation="portrait" horizontalDpi="300" verticalDpi="0" r:id="rId4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workbookViewId="0">
      <selection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1" customWidth="1"/>
    <col min="7" max="7" width="32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bestFit="1" customWidth="1"/>
    <col min="14" max="14" width="15.5703125" style="1" bestFit="1" customWidth="1"/>
    <col min="15" max="15" width="20.28515625" style="1" bestFit="1" customWidth="1"/>
    <col min="16" max="16" width="11.28515625" style="1" bestFit="1" customWidth="1"/>
    <col min="17" max="17" width="13.28515625" style="1" bestFit="1" customWidth="1"/>
    <col min="18" max="18" width="16.85546875" style="1" bestFit="1" customWidth="1"/>
    <col min="19" max="20" width="11.28515625" style="1" bestFit="1" customWidth="1"/>
    <col min="21" max="22" width="6.7109375" style="1" bestFit="1" customWidth="1"/>
    <col min="23" max="23" width="16.5703125" style="1" bestFit="1" customWidth="1"/>
    <col min="24" max="24" width="15.7109375" style="1" bestFit="1" customWidth="1"/>
    <col min="25" max="25" width="9.7109375" style="72" bestFit="1" customWidth="1"/>
    <col min="26" max="16384" width="9.140625" style="1"/>
  </cols>
  <sheetData>
    <row r="1" spans="1:25" ht="13.5" thickBot="1"/>
    <row r="2" spans="1:25" ht="13.5" thickBot="1">
      <c r="B2" s="186" t="s">
        <v>17</v>
      </c>
      <c r="C2" s="187"/>
      <c r="D2" s="188"/>
      <c r="E2" s="7"/>
    </row>
    <row r="3" spans="1:25">
      <c r="B3" s="189" t="s">
        <v>14</v>
      </c>
      <c r="C3" s="190"/>
      <c r="D3" s="62">
        <f>SUM(H7:T7)</f>
        <v>18</v>
      </c>
      <c r="E3" s="8"/>
    </row>
    <row r="4" spans="1:25" ht="13.5" thickBot="1">
      <c r="B4" s="191" t="s">
        <v>15</v>
      </c>
      <c r="C4" s="192"/>
      <c r="D4" s="63">
        <f>Y55</f>
        <v>69.298245614035082</v>
      </c>
      <c r="E4" s="9"/>
    </row>
    <row r="5" spans="1:25" ht="13.5" thickBot="1"/>
    <row r="6" spans="1:25" ht="15">
      <c r="A6" s="193" t="s">
        <v>5</v>
      </c>
      <c r="B6" s="194"/>
      <c r="C6" s="194"/>
      <c r="D6" s="194"/>
      <c r="E6" s="194"/>
      <c r="F6" s="49" t="s">
        <v>18</v>
      </c>
      <c r="G6" s="50"/>
      <c r="H6" s="21">
        <v>42306</v>
      </c>
      <c r="I6" s="21">
        <v>42309</v>
      </c>
      <c r="J6" s="21" t="s">
        <v>401</v>
      </c>
      <c r="K6" s="21">
        <v>42316</v>
      </c>
      <c r="L6" s="21">
        <v>42318</v>
      </c>
      <c r="M6" s="21">
        <v>42320</v>
      </c>
      <c r="N6" s="21"/>
      <c r="O6" s="21"/>
      <c r="P6" s="51"/>
      <c r="Q6" s="51"/>
      <c r="R6" s="51"/>
      <c r="S6" s="51"/>
      <c r="T6" s="51"/>
      <c r="U6" s="52"/>
      <c r="V6" s="53"/>
      <c r="W6" s="199" t="s">
        <v>9</v>
      </c>
      <c r="X6" s="215" t="s">
        <v>10</v>
      </c>
      <c r="Y6" s="202" t="s">
        <v>11</v>
      </c>
    </row>
    <row r="7" spans="1:25">
      <c r="A7" s="195"/>
      <c r="B7" s="196"/>
      <c r="C7" s="196"/>
      <c r="D7" s="196"/>
      <c r="E7" s="196"/>
      <c r="F7" s="22" t="s">
        <v>16</v>
      </c>
      <c r="G7" s="3" t="s">
        <v>16</v>
      </c>
      <c r="H7" s="6">
        <v>3</v>
      </c>
      <c r="I7" s="6">
        <v>3</v>
      </c>
      <c r="J7" s="6">
        <v>3</v>
      </c>
      <c r="K7" s="6">
        <v>3</v>
      </c>
      <c r="L7" s="6">
        <v>3</v>
      </c>
      <c r="M7" s="6">
        <v>3</v>
      </c>
      <c r="N7" s="6"/>
      <c r="O7" s="6"/>
      <c r="P7" s="6"/>
      <c r="Q7" s="6"/>
      <c r="R7" s="6"/>
      <c r="S7" s="6"/>
      <c r="T7" s="6"/>
      <c r="U7" s="6"/>
      <c r="V7" s="54"/>
      <c r="W7" s="200"/>
      <c r="X7" s="216"/>
      <c r="Y7" s="203"/>
    </row>
    <row r="8" spans="1:25" ht="13.5" thickBot="1">
      <c r="A8" s="197"/>
      <c r="B8" s="198"/>
      <c r="C8" s="198"/>
      <c r="D8" s="198"/>
      <c r="E8" s="198"/>
      <c r="F8" s="55" t="s">
        <v>19</v>
      </c>
      <c r="G8" s="56" t="s">
        <v>12</v>
      </c>
      <c r="H8" s="57" t="s">
        <v>398</v>
      </c>
      <c r="I8" s="57" t="s">
        <v>399</v>
      </c>
      <c r="J8" s="57" t="s">
        <v>400</v>
      </c>
      <c r="K8" s="57" t="s">
        <v>404</v>
      </c>
      <c r="L8" s="57" t="s">
        <v>419</v>
      </c>
      <c r="M8" s="57" t="s">
        <v>420</v>
      </c>
      <c r="N8" s="57"/>
      <c r="O8" s="57"/>
      <c r="P8" s="57"/>
      <c r="Q8" s="58"/>
      <c r="R8" s="58"/>
      <c r="S8" s="58"/>
      <c r="T8" s="58"/>
      <c r="U8" s="58"/>
      <c r="V8" s="59"/>
      <c r="W8" s="200"/>
      <c r="X8" s="216"/>
      <c r="Y8" s="203"/>
    </row>
    <row r="9" spans="1:25" ht="13.5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201"/>
      <c r="X9" s="217"/>
      <c r="Y9" s="204"/>
    </row>
    <row r="10" spans="1:25" ht="15">
      <c r="A10" s="71">
        <v>1</v>
      </c>
      <c r="B10" s="69" t="s">
        <v>286</v>
      </c>
      <c r="C10" s="33" t="s">
        <v>323</v>
      </c>
      <c r="D10" s="27"/>
      <c r="E10" s="33" t="s">
        <v>238</v>
      </c>
      <c r="F10" s="33">
        <v>1913341186</v>
      </c>
      <c r="G10" s="70" t="s">
        <v>361</v>
      </c>
      <c r="H10" s="33" t="s">
        <v>104</v>
      </c>
      <c r="I10" s="33" t="s">
        <v>104</v>
      </c>
      <c r="J10" s="33" t="s">
        <v>104</v>
      </c>
      <c r="K10" s="11" t="s">
        <v>104</v>
      </c>
      <c r="L10" s="11" t="s">
        <v>104</v>
      </c>
      <c r="M10" s="11" t="s">
        <v>104</v>
      </c>
      <c r="N10" s="11"/>
      <c r="O10" s="11"/>
      <c r="P10" s="39"/>
      <c r="Q10" s="39"/>
      <c r="R10" s="39"/>
      <c r="S10" s="39"/>
      <c r="T10" s="39"/>
      <c r="U10" s="26"/>
      <c r="V10" s="40"/>
      <c r="W10" s="64">
        <f>COUNTIF(H10:J10,"P")</f>
        <v>3</v>
      </c>
      <c r="X10" s="34">
        <f>COUNTBLANK(H10:J10)</f>
        <v>0</v>
      </c>
      <c r="Y10" s="61">
        <f>W10*100/SUM(W10:X10)</f>
        <v>100</v>
      </c>
    </row>
    <row r="11" spans="1:25" ht="15">
      <c r="A11" s="12">
        <v>2</v>
      </c>
      <c r="B11" s="10" t="s">
        <v>287</v>
      </c>
      <c r="C11" s="11" t="s">
        <v>324</v>
      </c>
      <c r="D11" s="4"/>
      <c r="E11" s="11" t="s">
        <v>103</v>
      </c>
      <c r="F11" s="11">
        <v>1940624126</v>
      </c>
      <c r="G11" s="20" t="s">
        <v>362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 t="s">
        <v>104</v>
      </c>
      <c r="N11" s="11"/>
      <c r="O11" s="11"/>
      <c r="P11" s="11"/>
      <c r="Q11" s="11"/>
      <c r="R11" s="11"/>
      <c r="S11" s="11"/>
      <c r="T11" s="11"/>
      <c r="U11" s="2"/>
      <c r="V11" s="42"/>
      <c r="W11" s="64">
        <f t="shared" ref="W11:W54" si="0">COUNTIF(H11:J11,"P")</f>
        <v>3</v>
      </c>
      <c r="X11" s="34">
        <f t="shared" ref="X11:X54" si="1">COUNTBLANK(H11:J11)</f>
        <v>0</v>
      </c>
      <c r="Y11" s="61">
        <f t="shared" ref="Y11:Y54" si="2">W11*100/SUM(W11:X11)</f>
        <v>100</v>
      </c>
    </row>
    <row r="12" spans="1:25" ht="15">
      <c r="A12" s="12">
        <v>3</v>
      </c>
      <c r="B12" s="10" t="s">
        <v>288</v>
      </c>
      <c r="C12" s="11" t="s">
        <v>325</v>
      </c>
      <c r="D12" s="4"/>
      <c r="E12" s="11"/>
      <c r="F12" s="11">
        <v>1864736653</v>
      </c>
      <c r="G12" s="11"/>
      <c r="H12" s="11" t="s">
        <v>104</v>
      </c>
      <c r="I12" s="11"/>
      <c r="J12" s="11" t="s">
        <v>104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"/>
      <c r="V12" s="42"/>
      <c r="W12" s="64">
        <f t="shared" si="0"/>
        <v>2</v>
      </c>
      <c r="X12" s="34">
        <f t="shared" si="1"/>
        <v>1</v>
      </c>
      <c r="Y12" s="61">
        <f t="shared" si="2"/>
        <v>66.666666666666671</v>
      </c>
    </row>
    <row r="13" spans="1:25" ht="15">
      <c r="A13" s="12">
        <v>4</v>
      </c>
      <c r="B13" s="10" t="s">
        <v>289</v>
      </c>
      <c r="C13" s="11" t="s">
        <v>326</v>
      </c>
      <c r="D13" s="4"/>
      <c r="E13" s="11" t="s">
        <v>238</v>
      </c>
      <c r="F13" s="11">
        <v>1928313276</v>
      </c>
      <c r="G13" s="20" t="s">
        <v>363</v>
      </c>
      <c r="H13" s="11" t="s">
        <v>104</v>
      </c>
      <c r="I13" s="11" t="s">
        <v>104</v>
      </c>
      <c r="J13" s="11"/>
      <c r="K13" s="11"/>
      <c r="L13" s="11" t="s">
        <v>104</v>
      </c>
      <c r="M13" s="11" t="s">
        <v>104</v>
      </c>
      <c r="N13" s="11"/>
      <c r="O13" s="11"/>
      <c r="P13" s="11"/>
      <c r="Q13" s="11"/>
      <c r="R13" s="11"/>
      <c r="S13" s="11"/>
      <c r="T13" s="11"/>
      <c r="U13" s="2"/>
      <c r="V13" s="42"/>
      <c r="W13" s="64">
        <f t="shared" si="0"/>
        <v>2</v>
      </c>
      <c r="X13" s="34">
        <f t="shared" si="1"/>
        <v>1</v>
      </c>
      <c r="Y13" s="61">
        <f t="shared" si="2"/>
        <v>66.666666666666671</v>
      </c>
    </row>
    <row r="14" spans="1:25" ht="15">
      <c r="A14" s="12">
        <v>5</v>
      </c>
      <c r="B14" s="10" t="s">
        <v>63</v>
      </c>
      <c r="C14" s="11" t="s">
        <v>327</v>
      </c>
      <c r="D14" s="4"/>
      <c r="E14" s="11" t="s">
        <v>238</v>
      </c>
      <c r="F14" s="11">
        <v>1686568344</v>
      </c>
      <c r="G14" s="20" t="s">
        <v>364</v>
      </c>
      <c r="H14" s="11" t="s">
        <v>104</v>
      </c>
      <c r="I14" s="11" t="s">
        <v>104</v>
      </c>
      <c r="J14" s="11" t="s">
        <v>104</v>
      </c>
      <c r="K14" s="11" t="s">
        <v>104</v>
      </c>
      <c r="L14" s="11" t="s">
        <v>104</v>
      </c>
      <c r="M14" s="11" t="s">
        <v>104</v>
      </c>
      <c r="N14" s="11"/>
      <c r="O14" s="11"/>
      <c r="P14" s="11"/>
      <c r="Q14" s="11"/>
      <c r="R14" s="11"/>
      <c r="S14" s="11"/>
      <c r="T14" s="11"/>
      <c r="U14" s="2"/>
      <c r="V14" s="42"/>
      <c r="W14" s="64">
        <f t="shared" si="0"/>
        <v>3</v>
      </c>
      <c r="X14" s="34">
        <f t="shared" si="1"/>
        <v>0</v>
      </c>
      <c r="Y14" s="61">
        <f t="shared" si="2"/>
        <v>100</v>
      </c>
    </row>
    <row r="15" spans="1:25" ht="15">
      <c r="A15" s="12">
        <v>6</v>
      </c>
      <c r="B15" s="10" t="s">
        <v>290</v>
      </c>
      <c r="C15" s="11" t="s">
        <v>328</v>
      </c>
      <c r="D15" s="4"/>
      <c r="E15" s="11" t="s">
        <v>238</v>
      </c>
      <c r="F15" s="11">
        <v>1685342206</v>
      </c>
      <c r="G15" s="20" t="s">
        <v>365</v>
      </c>
      <c r="H15" s="11" t="s">
        <v>104</v>
      </c>
      <c r="I15" s="11"/>
      <c r="J15" s="11"/>
      <c r="K15" s="11"/>
      <c r="L15" s="11" t="s">
        <v>104</v>
      </c>
      <c r="M15" s="11" t="s">
        <v>104</v>
      </c>
      <c r="N15" s="11"/>
      <c r="O15" s="11"/>
      <c r="P15" s="11"/>
      <c r="Q15" s="11"/>
      <c r="R15" s="11"/>
      <c r="S15" s="11"/>
      <c r="T15" s="11"/>
      <c r="U15" s="2"/>
      <c r="V15" s="42"/>
      <c r="W15" s="64">
        <f t="shared" si="0"/>
        <v>1</v>
      </c>
      <c r="X15" s="34">
        <f t="shared" si="1"/>
        <v>2</v>
      </c>
      <c r="Y15" s="61">
        <f t="shared" si="2"/>
        <v>33.333333333333336</v>
      </c>
    </row>
    <row r="16" spans="1:25" ht="15">
      <c r="A16" s="12">
        <v>7</v>
      </c>
      <c r="B16" s="10" t="s">
        <v>291</v>
      </c>
      <c r="C16" s="11" t="s">
        <v>329</v>
      </c>
      <c r="D16" s="4"/>
      <c r="E16" s="11" t="s">
        <v>238</v>
      </c>
      <c r="F16" s="11">
        <v>1759905934</v>
      </c>
      <c r="G16" s="20" t="s">
        <v>366</v>
      </c>
      <c r="H16" s="11" t="s">
        <v>104</v>
      </c>
      <c r="I16" s="11" t="s">
        <v>104</v>
      </c>
      <c r="J16" s="11" t="s">
        <v>104</v>
      </c>
      <c r="K16" s="11" t="s">
        <v>104</v>
      </c>
      <c r="L16" s="11" t="s">
        <v>104</v>
      </c>
      <c r="M16" s="11"/>
      <c r="N16" s="11"/>
      <c r="O16" s="11"/>
      <c r="P16" s="11"/>
      <c r="Q16" s="11"/>
      <c r="R16" s="11"/>
      <c r="S16" s="11"/>
      <c r="T16" s="11"/>
      <c r="U16" s="2"/>
      <c r="V16" s="42"/>
      <c r="W16" s="64">
        <f t="shared" si="0"/>
        <v>3</v>
      </c>
      <c r="X16" s="34">
        <f t="shared" si="1"/>
        <v>0</v>
      </c>
      <c r="Y16" s="61">
        <f t="shared" si="2"/>
        <v>100</v>
      </c>
    </row>
    <row r="17" spans="1:25" ht="15">
      <c r="A17" s="12">
        <v>8</v>
      </c>
      <c r="B17" s="10" t="s">
        <v>292</v>
      </c>
      <c r="C17" s="11" t="s">
        <v>330</v>
      </c>
      <c r="D17" s="4"/>
      <c r="E17" s="11" t="s">
        <v>238</v>
      </c>
      <c r="F17" s="11">
        <v>1935785368</v>
      </c>
      <c r="G17" s="20" t="s">
        <v>367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/>
      <c r="O17" s="11"/>
      <c r="P17" s="11"/>
      <c r="Q17" s="11"/>
      <c r="R17" s="11"/>
      <c r="S17" s="11"/>
      <c r="T17" s="11"/>
      <c r="U17" s="2"/>
      <c r="V17" s="42"/>
      <c r="W17" s="64">
        <f t="shared" si="0"/>
        <v>3</v>
      </c>
      <c r="X17" s="34">
        <f t="shared" si="1"/>
        <v>0</v>
      </c>
      <c r="Y17" s="61">
        <f t="shared" si="2"/>
        <v>100</v>
      </c>
    </row>
    <row r="18" spans="1:25" ht="15">
      <c r="A18" s="12">
        <v>9</v>
      </c>
      <c r="B18" s="10" t="s">
        <v>293</v>
      </c>
      <c r="C18" s="11" t="s">
        <v>331</v>
      </c>
      <c r="D18" s="4"/>
      <c r="E18" s="11" t="s">
        <v>238</v>
      </c>
      <c r="F18" s="11">
        <v>1726611378</v>
      </c>
      <c r="G18" s="20" t="s">
        <v>368</v>
      </c>
      <c r="H18" s="11" t="s">
        <v>104</v>
      </c>
      <c r="I18" s="11" t="s">
        <v>104</v>
      </c>
      <c r="J18" s="11" t="s">
        <v>104</v>
      </c>
      <c r="K18" s="11" t="s">
        <v>104</v>
      </c>
      <c r="L18" s="11" t="s">
        <v>104</v>
      </c>
      <c r="M18" s="11"/>
      <c r="N18" s="11"/>
      <c r="O18" s="11"/>
      <c r="P18" s="11"/>
      <c r="Q18" s="11"/>
      <c r="R18" s="11"/>
      <c r="S18" s="11"/>
      <c r="T18" s="11"/>
      <c r="U18" s="2"/>
      <c r="V18" s="42"/>
      <c r="W18" s="64">
        <f t="shared" si="0"/>
        <v>3</v>
      </c>
      <c r="X18" s="34">
        <f t="shared" si="1"/>
        <v>0</v>
      </c>
      <c r="Y18" s="61">
        <f t="shared" si="2"/>
        <v>100</v>
      </c>
    </row>
    <row r="19" spans="1:25" ht="15">
      <c r="A19" s="12">
        <v>10</v>
      </c>
      <c r="B19" s="10" t="s">
        <v>294</v>
      </c>
      <c r="C19" s="11" t="s">
        <v>332</v>
      </c>
      <c r="D19" s="4"/>
      <c r="E19" s="11" t="s">
        <v>238</v>
      </c>
      <c r="F19" s="11">
        <v>1735201054</v>
      </c>
      <c r="G19" s="20" t="s">
        <v>369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 t="s">
        <v>104</v>
      </c>
      <c r="M19" s="11" t="s">
        <v>104</v>
      </c>
      <c r="N19" s="11"/>
      <c r="O19" s="11"/>
      <c r="P19" s="11"/>
      <c r="Q19" s="11"/>
      <c r="R19" s="11"/>
      <c r="S19" s="11"/>
      <c r="T19" s="11"/>
      <c r="U19" s="2"/>
      <c r="V19" s="42"/>
      <c r="W19" s="64">
        <f t="shared" si="0"/>
        <v>3</v>
      </c>
      <c r="X19" s="34">
        <f t="shared" si="1"/>
        <v>0</v>
      </c>
      <c r="Y19" s="61">
        <f t="shared" si="2"/>
        <v>100</v>
      </c>
    </row>
    <row r="20" spans="1:25" s="14" customFormat="1" ht="15">
      <c r="A20" s="12">
        <v>11</v>
      </c>
      <c r="B20" s="10" t="s">
        <v>295</v>
      </c>
      <c r="C20" s="11" t="s">
        <v>333</v>
      </c>
      <c r="D20" s="5"/>
      <c r="E20" s="11" t="s">
        <v>238</v>
      </c>
      <c r="F20" s="11">
        <v>1719244109</v>
      </c>
      <c r="G20" s="20" t="s">
        <v>370</v>
      </c>
      <c r="H20" s="11" t="s">
        <v>104</v>
      </c>
      <c r="I20" s="11" t="s">
        <v>104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3"/>
      <c r="V20" s="43"/>
      <c r="W20" s="64">
        <f t="shared" si="0"/>
        <v>2</v>
      </c>
      <c r="X20" s="34">
        <f t="shared" si="1"/>
        <v>1</v>
      </c>
      <c r="Y20" s="61">
        <f t="shared" si="2"/>
        <v>66.666666666666671</v>
      </c>
    </row>
    <row r="21" spans="1:25" ht="15">
      <c r="A21" s="12">
        <v>12</v>
      </c>
      <c r="B21" s="10" t="s">
        <v>296</v>
      </c>
      <c r="C21" s="11" t="s">
        <v>334</v>
      </c>
      <c r="D21" s="4"/>
      <c r="E21" s="11" t="s">
        <v>238</v>
      </c>
      <c r="F21" s="11">
        <v>1674420148</v>
      </c>
      <c r="G21" s="20" t="s">
        <v>371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/>
      <c r="O21" s="11"/>
      <c r="P21" s="11"/>
      <c r="Q21" s="11"/>
      <c r="R21" s="11"/>
      <c r="S21" s="11"/>
      <c r="T21" s="11"/>
      <c r="U21" s="2"/>
      <c r="V21" s="42"/>
      <c r="W21" s="64">
        <f t="shared" si="0"/>
        <v>3</v>
      </c>
      <c r="X21" s="34">
        <f t="shared" si="1"/>
        <v>0</v>
      </c>
      <c r="Y21" s="61">
        <f t="shared" si="2"/>
        <v>100</v>
      </c>
    </row>
    <row r="22" spans="1:25" ht="15">
      <c r="A22" s="12">
        <v>13</v>
      </c>
      <c r="B22" s="10" t="s">
        <v>297</v>
      </c>
      <c r="C22" s="11" t="s">
        <v>335</v>
      </c>
      <c r="D22" s="4"/>
      <c r="E22" s="11" t="s">
        <v>238</v>
      </c>
      <c r="F22" s="11">
        <v>1721158150</v>
      </c>
      <c r="G22" s="20" t="s">
        <v>372</v>
      </c>
      <c r="H22" s="11" t="s">
        <v>104</v>
      </c>
      <c r="I22" s="11"/>
      <c r="J22" s="11" t="s">
        <v>104</v>
      </c>
      <c r="K22" s="11"/>
      <c r="L22" s="11" t="s">
        <v>104</v>
      </c>
      <c r="M22" s="11" t="s">
        <v>104</v>
      </c>
      <c r="N22" s="11"/>
      <c r="O22" s="11"/>
      <c r="P22" s="11"/>
      <c r="Q22" s="11"/>
      <c r="R22" s="11"/>
      <c r="S22" s="11"/>
      <c r="T22" s="11"/>
      <c r="U22" s="2"/>
      <c r="V22" s="42"/>
      <c r="W22" s="64">
        <f t="shared" si="0"/>
        <v>2</v>
      </c>
      <c r="X22" s="34">
        <f t="shared" si="1"/>
        <v>1</v>
      </c>
      <c r="Y22" s="61">
        <f t="shared" si="2"/>
        <v>66.666666666666671</v>
      </c>
    </row>
    <row r="23" spans="1:25" ht="15">
      <c r="A23" s="12">
        <v>14</v>
      </c>
      <c r="B23" s="10" t="s">
        <v>298</v>
      </c>
      <c r="C23" s="11" t="s">
        <v>336</v>
      </c>
      <c r="D23" s="4"/>
      <c r="E23" s="11" t="s">
        <v>238</v>
      </c>
      <c r="F23" s="11">
        <v>1737178606</v>
      </c>
      <c r="G23" s="20" t="s">
        <v>373</v>
      </c>
      <c r="H23" s="11" t="s">
        <v>104</v>
      </c>
      <c r="I23" s="11"/>
      <c r="J23" s="11"/>
      <c r="K23" s="11"/>
      <c r="L23" s="11" t="s">
        <v>104</v>
      </c>
      <c r="M23" s="11" t="s">
        <v>104</v>
      </c>
      <c r="N23" s="11"/>
      <c r="O23" s="11"/>
      <c r="P23" s="11"/>
      <c r="Q23" s="11"/>
      <c r="R23" s="11"/>
      <c r="S23" s="11"/>
      <c r="T23" s="11"/>
      <c r="U23" s="2"/>
      <c r="V23" s="42"/>
      <c r="W23" s="64">
        <f t="shared" si="0"/>
        <v>1</v>
      </c>
      <c r="X23" s="34">
        <f t="shared" si="1"/>
        <v>2</v>
      </c>
      <c r="Y23" s="61">
        <f t="shared" si="2"/>
        <v>33.333333333333336</v>
      </c>
    </row>
    <row r="24" spans="1:25" ht="15">
      <c r="A24" s="12">
        <v>15</v>
      </c>
      <c r="B24" s="10" t="s">
        <v>299</v>
      </c>
      <c r="C24" s="11" t="s">
        <v>337</v>
      </c>
      <c r="D24" s="4"/>
      <c r="E24" s="11" t="s">
        <v>238</v>
      </c>
      <c r="F24" s="11">
        <v>1934110770</v>
      </c>
      <c r="G24" s="20" t="s">
        <v>374</v>
      </c>
      <c r="H24" s="11" t="s">
        <v>104</v>
      </c>
      <c r="I24" s="11"/>
      <c r="J24" s="11" t="s">
        <v>104</v>
      </c>
      <c r="K24" s="11" t="s">
        <v>104</v>
      </c>
      <c r="L24" s="11" t="s">
        <v>104</v>
      </c>
      <c r="M24" s="11"/>
      <c r="N24" s="11"/>
      <c r="O24" s="11"/>
      <c r="P24" s="11"/>
      <c r="Q24" s="11"/>
      <c r="R24" s="11"/>
      <c r="S24" s="11"/>
      <c r="T24" s="11"/>
      <c r="U24" s="2"/>
      <c r="V24" s="42"/>
      <c r="W24" s="64">
        <f t="shared" si="0"/>
        <v>2</v>
      </c>
      <c r="X24" s="34">
        <f t="shared" si="1"/>
        <v>1</v>
      </c>
      <c r="Y24" s="61">
        <f t="shared" si="2"/>
        <v>66.666666666666671</v>
      </c>
    </row>
    <row r="25" spans="1:25" ht="15">
      <c r="A25" s="12">
        <v>16</v>
      </c>
      <c r="B25" s="10" t="s">
        <v>300</v>
      </c>
      <c r="C25" s="11" t="s">
        <v>338</v>
      </c>
      <c r="D25" s="4"/>
      <c r="E25" s="11" t="s">
        <v>238</v>
      </c>
      <c r="F25" s="11">
        <v>1790476859</v>
      </c>
      <c r="G25" s="20" t="s">
        <v>375</v>
      </c>
      <c r="H25" s="11" t="s">
        <v>104</v>
      </c>
      <c r="I25" s="11"/>
      <c r="J25" s="11"/>
      <c r="K25" s="11" t="s">
        <v>104</v>
      </c>
      <c r="L25" s="11"/>
      <c r="M25" s="11"/>
      <c r="N25" s="11"/>
      <c r="O25" s="11"/>
      <c r="P25" s="11"/>
      <c r="Q25" s="11"/>
      <c r="R25" s="11"/>
      <c r="S25" s="11"/>
      <c r="T25" s="11"/>
      <c r="U25" s="2"/>
      <c r="V25" s="42"/>
      <c r="W25" s="64">
        <f t="shared" si="0"/>
        <v>1</v>
      </c>
      <c r="X25" s="34">
        <f t="shared" si="1"/>
        <v>2</v>
      </c>
      <c r="Y25" s="61">
        <f t="shared" si="2"/>
        <v>33.333333333333336</v>
      </c>
    </row>
    <row r="26" spans="1:25" ht="15">
      <c r="A26" s="12">
        <v>17</v>
      </c>
      <c r="B26" s="10" t="s">
        <v>301</v>
      </c>
      <c r="C26" s="11" t="s">
        <v>339</v>
      </c>
      <c r="D26" s="4"/>
      <c r="E26" s="11" t="s">
        <v>238</v>
      </c>
      <c r="F26" s="11">
        <v>1681185986</v>
      </c>
      <c r="G26" s="20" t="s">
        <v>376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 t="s">
        <v>104</v>
      </c>
      <c r="M26" s="11" t="s">
        <v>104</v>
      </c>
      <c r="N26" s="11"/>
      <c r="O26" s="11"/>
      <c r="P26" s="11"/>
      <c r="Q26" s="11"/>
      <c r="R26" s="11"/>
      <c r="S26" s="11"/>
      <c r="T26" s="11"/>
      <c r="U26" s="2"/>
      <c r="V26" s="42"/>
      <c r="W26" s="64">
        <f t="shared" si="0"/>
        <v>3</v>
      </c>
      <c r="X26" s="34">
        <f t="shared" si="1"/>
        <v>0</v>
      </c>
      <c r="Y26" s="61">
        <f t="shared" si="2"/>
        <v>100</v>
      </c>
    </row>
    <row r="27" spans="1:25" ht="15">
      <c r="A27" s="12">
        <v>18</v>
      </c>
      <c r="B27" s="10" t="s">
        <v>302</v>
      </c>
      <c r="C27" s="11" t="s">
        <v>340</v>
      </c>
      <c r="D27" s="4"/>
      <c r="E27" s="11" t="s">
        <v>238</v>
      </c>
      <c r="F27" s="11">
        <v>1754860663</v>
      </c>
      <c r="G27" s="20" t="s">
        <v>377</v>
      </c>
      <c r="H27" s="11" t="s">
        <v>104</v>
      </c>
      <c r="I27" s="11" t="s">
        <v>104</v>
      </c>
      <c r="J27" s="11" t="s">
        <v>104</v>
      </c>
      <c r="K27" s="11"/>
      <c r="L27" s="11" t="s">
        <v>104</v>
      </c>
      <c r="M27" s="11" t="s">
        <v>104</v>
      </c>
      <c r="N27" s="11"/>
      <c r="O27" s="11"/>
      <c r="P27" s="11"/>
      <c r="Q27" s="11"/>
      <c r="R27" s="11"/>
      <c r="S27" s="11"/>
      <c r="T27" s="11"/>
      <c r="U27" s="2"/>
      <c r="V27" s="42"/>
      <c r="W27" s="64">
        <f t="shared" si="0"/>
        <v>3</v>
      </c>
      <c r="X27" s="34">
        <f t="shared" si="1"/>
        <v>0</v>
      </c>
      <c r="Y27" s="61">
        <f t="shared" si="2"/>
        <v>100</v>
      </c>
    </row>
    <row r="28" spans="1:25" ht="15">
      <c r="A28" s="12">
        <v>19</v>
      </c>
      <c r="B28" s="10" t="s">
        <v>303</v>
      </c>
      <c r="C28" s="11" t="s">
        <v>341</v>
      </c>
      <c r="D28" s="4"/>
      <c r="E28" s="11" t="s">
        <v>238</v>
      </c>
      <c r="F28" s="11">
        <v>1520102115</v>
      </c>
      <c r="G28" s="20" t="s">
        <v>378</v>
      </c>
      <c r="H28" s="11" t="s">
        <v>104</v>
      </c>
      <c r="I28" s="11" t="s">
        <v>104</v>
      </c>
      <c r="J28" s="11" t="s">
        <v>104</v>
      </c>
      <c r="K28" s="11" t="s">
        <v>104</v>
      </c>
      <c r="L28" s="11" t="s">
        <v>104</v>
      </c>
      <c r="M28" s="11" t="s">
        <v>104</v>
      </c>
      <c r="N28" s="11"/>
      <c r="O28" s="11"/>
      <c r="P28" s="11"/>
      <c r="Q28" s="11"/>
      <c r="R28" s="11"/>
      <c r="S28" s="11"/>
      <c r="T28" s="11"/>
      <c r="U28" s="2"/>
      <c r="V28" s="42"/>
      <c r="W28" s="64">
        <f t="shared" si="0"/>
        <v>3</v>
      </c>
      <c r="X28" s="34">
        <f t="shared" si="1"/>
        <v>0</v>
      </c>
      <c r="Y28" s="61">
        <f t="shared" si="2"/>
        <v>100</v>
      </c>
    </row>
    <row r="29" spans="1:25" ht="15">
      <c r="A29" s="12">
        <v>20</v>
      </c>
      <c r="B29" s="10" t="s">
        <v>304</v>
      </c>
      <c r="C29" s="11" t="s">
        <v>342</v>
      </c>
      <c r="D29" s="2"/>
      <c r="E29" s="11" t="s">
        <v>238</v>
      </c>
      <c r="F29" s="11">
        <v>1515276650</v>
      </c>
      <c r="G29" s="20" t="s">
        <v>379</v>
      </c>
      <c r="H29" s="11" t="s">
        <v>104</v>
      </c>
      <c r="I29" s="11" t="s">
        <v>104</v>
      </c>
      <c r="J29" s="11" t="s">
        <v>104</v>
      </c>
      <c r="K29" s="11" t="s">
        <v>104</v>
      </c>
      <c r="L29" s="11" t="s">
        <v>104</v>
      </c>
      <c r="M29" s="11" t="s">
        <v>104</v>
      </c>
      <c r="N29" s="11"/>
      <c r="O29" s="11"/>
      <c r="P29" s="11"/>
      <c r="Q29" s="11"/>
      <c r="R29" s="11"/>
      <c r="S29" s="11"/>
      <c r="T29" s="11"/>
      <c r="U29" s="2"/>
      <c r="V29" s="42"/>
      <c r="W29" s="64">
        <f t="shared" si="0"/>
        <v>3</v>
      </c>
      <c r="X29" s="34">
        <f t="shared" si="1"/>
        <v>0</v>
      </c>
      <c r="Y29" s="61">
        <f t="shared" si="2"/>
        <v>100</v>
      </c>
    </row>
    <row r="30" spans="1:25" ht="15">
      <c r="A30" s="12">
        <v>21</v>
      </c>
      <c r="B30" s="10" t="s">
        <v>305</v>
      </c>
      <c r="C30" s="11" t="s">
        <v>343</v>
      </c>
      <c r="D30" s="2"/>
      <c r="E30" s="11" t="s">
        <v>238</v>
      </c>
      <c r="F30" s="11">
        <v>1534866580</v>
      </c>
      <c r="G30" s="20" t="s">
        <v>380</v>
      </c>
      <c r="H30" s="11" t="s">
        <v>104</v>
      </c>
      <c r="I30" s="11" t="s">
        <v>104</v>
      </c>
      <c r="J30" s="11" t="s">
        <v>104</v>
      </c>
      <c r="K30" s="11" t="s">
        <v>104</v>
      </c>
      <c r="L30" s="11" t="s">
        <v>104</v>
      </c>
      <c r="M30" s="11" t="s">
        <v>104</v>
      </c>
      <c r="N30" s="11"/>
      <c r="O30" s="11"/>
      <c r="P30" s="11"/>
      <c r="Q30" s="11"/>
      <c r="R30" s="11"/>
      <c r="S30" s="11"/>
      <c r="T30" s="11"/>
      <c r="U30" s="2"/>
      <c r="V30" s="42"/>
      <c r="W30" s="64">
        <f t="shared" si="0"/>
        <v>3</v>
      </c>
      <c r="X30" s="34">
        <f t="shared" si="1"/>
        <v>0</v>
      </c>
      <c r="Y30" s="61">
        <f t="shared" si="2"/>
        <v>100</v>
      </c>
    </row>
    <row r="31" spans="1:25" ht="15">
      <c r="A31" s="12">
        <v>22</v>
      </c>
      <c r="B31" s="10" t="s">
        <v>306</v>
      </c>
      <c r="C31" s="11" t="s">
        <v>344</v>
      </c>
      <c r="D31" s="2"/>
      <c r="E31" s="11" t="s">
        <v>238</v>
      </c>
      <c r="F31" s="11">
        <v>1515605038</v>
      </c>
      <c r="G31" s="20" t="s">
        <v>381</v>
      </c>
      <c r="H31" s="11" t="s">
        <v>104</v>
      </c>
      <c r="I31" s="11"/>
      <c r="J31" s="11" t="s">
        <v>104</v>
      </c>
      <c r="K31" s="11" t="s">
        <v>104</v>
      </c>
      <c r="L31" s="11" t="s">
        <v>104</v>
      </c>
      <c r="M31" s="11" t="s">
        <v>104</v>
      </c>
      <c r="N31" s="11"/>
      <c r="O31" s="11"/>
      <c r="P31" s="11"/>
      <c r="Q31" s="11"/>
      <c r="R31" s="11"/>
      <c r="S31" s="11"/>
      <c r="T31" s="11"/>
      <c r="U31" s="2"/>
      <c r="V31" s="42"/>
      <c r="W31" s="64">
        <f t="shared" si="0"/>
        <v>2</v>
      </c>
      <c r="X31" s="34">
        <f t="shared" si="1"/>
        <v>1</v>
      </c>
      <c r="Y31" s="61">
        <f t="shared" si="2"/>
        <v>66.666666666666671</v>
      </c>
    </row>
    <row r="32" spans="1:25" ht="15">
      <c r="A32" s="12">
        <v>23</v>
      </c>
      <c r="B32" s="10" t="s">
        <v>307</v>
      </c>
      <c r="C32" s="11" t="s">
        <v>345</v>
      </c>
      <c r="D32" s="2"/>
      <c r="E32" s="11" t="s">
        <v>103</v>
      </c>
      <c r="F32" s="11">
        <v>1553731887</v>
      </c>
      <c r="G32" s="20" t="s">
        <v>382</v>
      </c>
      <c r="H32" s="11"/>
      <c r="I32" s="11" t="s">
        <v>104</v>
      </c>
      <c r="J32" s="11" t="s">
        <v>104</v>
      </c>
      <c r="K32" s="11" t="s">
        <v>104</v>
      </c>
      <c r="L32" s="11" t="s">
        <v>104</v>
      </c>
      <c r="M32" s="11" t="s">
        <v>104</v>
      </c>
      <c r="N32" s="11"/>
      <c r="O32" s="11"/>
      <c r="P32" s="11"/>
      <c r="Q32" s="11"/>
      <c r="R32" s="11"/>
      <c r="S32" s="11"/>
      <c r="T32" s="11"/>
      <c r="U32" s="2"/>
      <c r="V32" s="42"/>
      <c r="W32" s="64">
        <f t="shared" si="0"/>
        <v>2</v>
      </c>
      <c r="X32" s="34">
        <f t="shared" si="1"/>
        <v>1</v>
      </c>
      <c r="Y32" s="61">
        <f t="shared" si="2"/>
        <v>66.666666666666671</v>
      </c>
    </row>
    <row r="33" spans="1:25" ht="15">
      <c r="A33" s="12">
        <v>24</v>
      </c>
      <c r="B33" s="10" t="s">
        <v>308</v>
      </c>
      <c r="C33" s="11" t="s">
        <v>346</v>
      </c>
      <c r="D33" s="2"/>
      <c r="E33" s="11"/>
      <c r="F33" s="11">
        <v>1838042334</v>
      </c>
      <c r="G33" s="20" t="s">
        <v>383</v>
      </c>
      <c r="H33" s="11"/>
      <c r="I33" s="11" t="s">
        <v>104</v>
      </c>
      <c r="J33" s="11" t="s">
        <v>104</v>
      </c>
      <c r="K33" s="11"/>
      <c r="L33" s="11" t="s">
        <v>104</v>
      </c>
      <c r="M33" s="11" t="s">
        <v>104</v>
      </c>
      <c r="N33" s="11"/>
      <c r="O33" s="11"/>
      <c r="P33" s="11"/>
      <c r="Q33" s="11"/>
      <c r="R33" s="11"/>
      <c r="S33" s="11"/>
      <c r="T33" s="11"/>
      <c r="U33" s="2"/>
      <c r="V33" s="42"/>
      <c r="W33" s="64">
        <f t="shared" si="0"/>
        <v>2</v>
      </c>
      <c r="X33" s="34">
        <f t="shared" si="1"/>
        <v>1</v>
      </c>
      <c r="Y33" s="61">
        <f t="shared" si="2"/>
        <v>66.666666666666671</v>
      </c>
    </row>
    <row r="34" spans="1:25" ht="15">
      <c r="A34" s="12">
        <v>25</v>
      </c>
      <c r="B34" s="10" t="s">
        <v>309</v>
      </c>
      <c r="C34" s="11" t="s">
        <v>347</v>
      </c>
      <c r="D34" s="2"/>
      <c r="E34" s="11" t="s">
        <v>103</v>
      </c>
      <c r="F34" s="11">
        <v>1616120220</v>
      </c>
      <c r="G34" s="20" t="s">
        <v>384</v>
      </c>
      <c r="H34" s="11"/>
      <c r="I34" s="11" t="s">
        <v>104</v>
      </c>
      <c r="J34" s="11"/>
      <c r="K34" s="11"/>
      <c r="L34" s="11"/>
      <c r="M34" s="11" t="s">
        <v>104</v>
      </c>
      <c r="N34" s="11"/>
      <c r="O34" s="11"/>
      <c r="P34" s="11"/>
      <c r="Q34" s="11"/>
      <c r="R34" s="11"/>
      <c r="S34" s="11"/>
      <c r="T34" s="11"/>
      <c r="U34" s="2"/>
      <c r="V34" s="42"/>
      <c r="W34" s="64">
        <f t="shared" si="0"/>
        <v>1</v>
      </c>
      <c r="X34" s="34">
        <f t="shared" si="1"/>
        <v>2</v>
      </c>
      <c r="Y34" s="61">
        <f t="shared" si="2"/>
        <v>33.333333333333336</v>
      </c>
    </row>
    <row r="35" spans="1:25" ht="15">
      <c r="A35" s="12">
        <v>26</v>
      </c>
      <c r="B35" s="10" t="s">
        <v>310</v>
      </c>
      <c r="C35" s="11" t="s">
        <v>348</v>
      </c>
      <c r="D35" s="2"/>
      <c r="E35" s="11"/>
      <c r="F35" s="11">
        <v>1921962617</v>
      </c>
      <c r="G35" s="20" t="s">
        <v>385</v>
      </c>
      <c r="H35" s="11"/>
      <c r="I35" s="11" t="s">
        <v>104</v>
      </c>
      <c r="J35" s="11"/>
      <c r="K35" s="11"/>
      <c r="L35" s="11" t="s">
        <v>104</v>
      </c>
      <c r="M35" s="11"/>
      <c r="N35" s="11"/>
      <c r="O35" s="11"/>
      <c r="P35" s="11"/>
      <c r="Q35" s="11"/>
      <c r="R35" s="11"/>
      <c r="S35" s="11"/>
      <c r="T35" s="11"/>
      <c r="U35" s="2"/>
      <c r="V35" s="42"/>
      <c r="W35" s="64">
        <f t="shared" si="0"/>
        <v>1</v>
      </c>
      <c r="X35" s="34">
        <f t="shared" si="1"/>
        <v>2</v>
      </c>
      <c r="Y35" s="61">
        <f t="shared" si="2"/>
        <v>33.333333333333336</v>
      </c>
    </row>
    <row r="36" spans="1:25" ht="15">
      <c r="A36" s="12">
        <v>27</v>
      </c>
      <c r="B36" s="10" t="s">
        <v>311</v>
      </c>
      <c r="C36" s="11" t="s">
        <v>349</v>
      </c>
      <c r="D36" s="2"/>
      <c r="E36" s="11"/>
      <c r="F36" s="11">
        <v>1917563422</v>
      </c>
      <c r="G36" s="20" t="s">
        <v>386</v>
      </c>
      <c r="H36" s="11"/>
      <c r="I36" s="11" t="s">
        <v>104</v>
      </c>
      <c r="J36" s="11"/>
      <c r="K36" s="11"/>
      <c r="L36" s="11" t="s">
        <v>104</v>
      </c>
      <c r="M36" s="11" t="s">
        <v>104</v>
      </c>
      <c r="N36" s="11"/>
      <c r="O36" s="11"/>
      <c r="P36" s="11"/>
      <c r="Q36" s="11"/>
      <c r="R36" s="11"/>
      <c r="S36" s="11"/>
      <c r="T36" s="11"/>
      <c r="U36" s="2"/>
      <c r="V36" s="42"/>
      <c r="W36" s="64">
        <f t="shared" si="0"/>
        <v>1</v>
      </c>
      <c r="X36" s="34">
        <f t="shared" si="1"/>
        <v>2</v>
      </c>
      <c r="Y36" s="61">
        <f t="shared" si="2"/>
        <v>33.333333333333336</v>
      </c>
    </row>
    <row r="37" spans="1:25" ht="15">
      <c r="A37" s="12">
        <v>28</v>
      </c>
      <c r="B37" s="10" t="s">
        <v>312</v>
      </c>
      <c r="C37" s="11" t="s">
        <v>350</v>
      </c>
      <c r="D37" s="2"/>
      <c r="E37" s="11" t="s">
        <v>103</v>
      </c>
      <c r="F37" s="11">
        <v>1781426577</v>
      </c>
      <c r="G37" s="20" t="s">
        <v>387</v>
      </c>
      <c r="H37" s="11"/>
      <c r="I37" s="11" t="s">
        <v>104</v>
      </c>
      <c r="J37" s="11" t="s">
        <v>104</v>
      </c>
      <c r="K37" s="11" t="s">
        <v>104</v>
      </c>
      <c r="L37" s="11" t="s">
        <v>104</v>
      </c>
      <c r="M37" s="11" t="s">
        <v>104</v>
      </c>
      <c r="N37" s="11"/>
      <c r="O37" s="11"/>
      <c r="P37" s="11"/>
      <c r="Q37" s="11"/>
      <c r="R37" s="11"/>
      <c r="S37" s="11"/>
      <c r="T37" s="11"/>
      <c r="U37" s="2"/>
      <c r="V37" s="42"/>
      <c r="W37" s="64">
        <f t="shared" si="0"/>
        <v>2</v>
      </c>
      <c r="X37" s="34">
        <f t="shared" si="1"/>
        <v>1</v>
      </c>
      <c r="Y37" s="61">
        <f t="shared" si="2"/>
        <v>66.666666666666671</v>
      </c>
    </row>
    <row r="38" spans="1:25" ht="15">
      <c r="A38" s="12">
        <v>29</v>
      </c>
      <c r="B38" s="10" t="s">
        <v>313</v>
      </c>
      <c r="C38" s="11" t="s">
        <v>351</v>
      </c>
      <c r="D38" s="2"/>
      <c r="E38" s="11" t="s">
        <v>103</v>
      </c>
      <c r="F38" s="11">
        <v>1726120726</v>
      </c>
      <c r="G38" s="20" t="s">
        <v>388</v>
      </c>
      <c r="H38" s="11"/>
      <c r="I38" s="11" t="s">
        <v>104</v>
      </c>
      <c r="J38" s="11" t="s">
        <v>104</v>
      </c>
      <c r="K38" s="11" t="s">
        <v>104</v>
      </c>
      <c r="L38" s="11" t="s">
        <v>104</v>
      </c>
      <c r="M38" s="11" t="s">
        <v>104</v>
      </c>
      <c r="N38" s="11"/>
      <c r="O38" s="11"/>
      <c r="P38" s="11"/>
      <c r="Q38" s="11"/>
      <c r="R38" s="11"/>
      <c r="S38" s="11"/>
      <c r="T38" s="11"/>
      <c r="U38" s="2"/>
      <c r="V38" s="42"/>
      <c r="W38" s="64">
        <f t="shared" si="0"/>
        <v>2</v>
      </c>
      <c r="X38" s="34">
        <f t="shared" si="1"/>
        <v>1</v>
      </c>
      <c r="Y38" s="61">
        <f t="shared" si="2"/>
        <v>66.666666666666671</v>
      </c>
    </row>
    <row r="39" spans="1:25" ht="15">
      <c r="A39" s="12">
        <v>30</v>
      </c>
      <c r="B39" s="10" t="s">
        <v>314</v>
      </c>
      <c r="C39" s="11" t="s">
        <v>352</v>
      </c>
      <c r="D39" s="2"/>
      <c r="E39" s="11"/>
      <c r="F39" s="11">
        <v>1689328016</v>
      </c>
      <c r="G39" s="20" t="s">
        <v>389</v>
      </c>
      <c r="H39" s="11"/>
      <c r="I39" s="11" t="s">
        <v>104</v>
      </c>
      <c r="J39" s="11" t="s">
        <v>104</v>
      </c>
      <c r="K39" s="11" t="s">
        <v>104</v>
      </c>
      <c r="L39" s="11" t="s">
        <v>104</v>
      </c>
      <c r="M39" s="11"/>
      <c r="N39" s="11"/>
      <c r="O39" s="11"/>
      <c r="P39" s="11"/>
      <c r="Q39" s="11"/>
      <c r="R39" s="11"/>
      <c r="S39" s="11"/>
      <c r="T39" s="11"/>
      <c r="U39" s="2"/>
      <c r="V39" s="42"/>
      <c r="W39" s="64">
        <f t="shared" si="0"/>
        <v>2</v>
      </c>
      <c r="X39" s="34">
        <f t="shared" si="1"/>
        <v>1</v>
      </c>
      <c r="Y39" s="61">
        <f t="shared" si="2"/>
        <v>66.666666666666671</v>
      </c>
    </row>
    <row r="40" spans="1:25" ht="15">
      <c r="A40" s="12">
        <v>31</v>
      </c>
      <c r="B40" s="10" t="s">
        <v>315</v>
      </c>
      <c r="C40" s="11" t="s">
        <v>353</v>
      </c>
      <c r="D40" s="2"/>
      <c r="E40" s="11"/>
      <c r="F40" s="11">
        <v>1689591218</v>
      </c>
      <c r="G40" s="20" t="s">
        <v>390</v>
      </c>
      <c r="H40" s="11"/>
      <c r="I40" s="11" t="s">
        <v>104</v>
      </c>
      <c r="J40" s="11" t="s">
        <v>104</v>
      </c>
      <c r="K40" s="11" t="s">
        <v>104</v>
      </c>
      <c r="L40" s="11" t="s">
        <v>104</v>
      </c>
      <c r="M40" s="11"/>
      <c r="N40" s="11"/>
      <c r="O40" s="11"/>
      <c r="P40" s="11"/>
      <c r="Q40" s="11"/>
      <c r="R40" s="11"/>
      <c r="S40" s="11"/>
      <c r="T40" s="11"/>
      <c r="U40" s="2"/>
      <c r="V40" s="42"/>
      <c r="W40" s="64">
        <f t="shared" si="0"/>
        <v>2</v>
      </c>
      <c r="X40" s="34">
        <f t="shared" si="1"/>
        <v>1</v>
      </c>
      <c r="Y40" s="61">
        <f t="shared" si="2"/>
        <v>66.666666666666671</v>
      </c>
    </row>
    <row r="41" spans="1:25" ht="15">
      <c r="A41" s="12">
        <v>32</v>
      </c>
      <c r="B41" s="10" t="s">
        <v>316</v>
      </c>
      <c r="C41" s="11" t="s">
        <v>354</v>
      </c>
      <c r="D41" s="2"/>
      <c r="E41" s="11" t="s">
        <v>103</v>
      </c>
      <c r="F41" s="11">
        <v>1912966728</v>
      </c>
      <c r="G41" s="20" t="s">
        <v>391</v>
      </c>
      <c r="H41" s="11"/>
      <c r="I41" s="11" t="s">
        <v>104</v>
      </c>
      <c r="J41" s="11" t="s">
        <v>104</v>
      </c>
      <c r="K41" s="11" t="s">
        <v>104</v>
      </c>
      <c r="L41" s="11" t="s">
        <v>104</v>
      </c>
      <c r="M41" s="11" t="s">
        <v>104</v>
      </c>
      <c r="N41" s="11"/>
      <c r="O41" s="11"/>
      <c r="P41" s="11"/>
      <c r="Q41" s="11"/>
      <c r="R41" s="11"/>
      <c r="S41" s="11"/>
      <c r="T41" s="11"/>
      <c r="U41" s="2"/>
      <c r="V41" s="42"/>
      <c r="W41" s="64">
        <f t="shared" si="0"/>
        <v>2</v>
      </c>
      <c r="X41" s="34">
        <f t="shared" si="1"/>
        <v>1</v>
      </c>
      <c r="Y41" s="61">
        <f t="shared" si="2"/>
        <v>66.666666666666671</v>
      </c>
    </row>
    <row r="42" spans="1:25" ht="15">
      <c r="A42" s="12">
        <v>33</v>
      </c>
      <c r="B42" s="10" t="s">
        <v>317</v>
      </c>
      <c r="C42" s="11" t="s">
        <v>355</v>
      </c>
      <c r="D42" s="2"/>
      <c r="E42" s="11" t="s">
        <v>103</v>
      </c>
      <c r="F42" s="11">
        <v>1927889832</v>
      </c>
      <c r="G42" s="20" t="s">
        <v>392</v>
      </c>
      <c r="H42" s="11"/>
      <c r="I42" s="11" t="s">
        <v>104</v>
      </c>
      <c r="J42" s="11" t="s">
        <v>104</v>
      </c>
      <c r="K42" s="11" t="s">
        <v>104</v>
      </c>
      <c r="L42" s="11" t="s">
        <v>104</v>
      </c>
      <c r="M42" s="11" t="s">
        <v>104</v>
      </c>
      <c r="N42" s="11"/>
      <c r="O42" s="11"/>
      <c r="P42" s="11"/>
      <c r="Q42" s="11"/>
      <c r="R42" s="11"/>
      <c r="S42" s="11"/>
      <c r="T42" s="11"/>
      <c r="U42" s="2"/>
      <c r="V42" s="42"/>
      <c r="W42" s="64">
        <f t="shared" si="0"/>
        <v>2</v>
      </c>
      <c r="X42" s="34">
        <f t="shared" si="1"/>
        <v>1</v>
      </c>
      <c r="Y42" s="61">
        <f t="shared" si="2"/>
        <v>66.666666666666671</v>
      </c>
    </row>
    <row r="43" spans="1:25" ht="15">
      <c r="A43" s="12">
        <v>34</v>
      </c>
      <c r="B43" s="10" t="s">
        <v>318</v>
      </c>
      <c r="C43" s="11" t="s">
        <v>356</v>
      </c>
      <c r="D43" s="2"/>
      <c r="E43" s="11"/>
      <c r="F43" s="11">
        <v>1935539052</v>
      </c>
      <c r="G43" s="20" t="s">
        <v>393</v>
      </c>
      <c r="H43" s="11"/>
      <c r="I43" s="11" t="s">
        <v>104</v>
      </c>
      <c r="J43" s="11"/>
      <c r="K43" s="11" t="s">
        <v>104</v>
      </c>
      <c r="L43" s="11"/>
      <c r="M43" s="11" t="s">
        <v>104</v>
      </c>
      <c r="N43" s="11"/>
      <c r="O43" s="11"/>
      <c r="P43" s="11"/>
      <c r="Q43" s="11"/>
      <c r="R43" s="11"/>
      <c r="S43" s="11"/>
      <c r="T43" s="11"/>
      <c r="U43" s="2"/>
      <c r="V43" s="42"/>
      <c r="W43" s="64">
        <f t="shared" si="0"/>
        <v>1</v>
      </c>
      <c r="X43" s="34">
        <f t="shared" si="1"/>
        <v>2</v>
      </c>
      <c r="Y43" s="61">
        <f t="shared" si="2"/>
        <v>33.333333333333336</v>
      </c>
    </row>
    <row r="44" spans="1:25" ht="15">
      <c r="A44" s="12">
        <v>35</v>
      </c>
      <c r="B44" s="10" t="s">
        <v>319</v>
      </c>
      <c r="C44" s="11" t="s">
        <v>357</v>
      </c>
      <c r="D44" s="2"/>
      <c r="E44" s="11"/>
      <c r="F44" s="11">
        <v>1918410109</v>
      </c>
      <c r="G44" s="20" t="s">
        <v>394</v>
      </c>
      <c r="H44" s="11"/>
      <c r="I44" s="11" t="s">
        <v>104</v>
      </c>
      <c r="J44" s="11" t="s">
        <v>104</v>
      </c>
      <c r="K44" s="11" t="s">
        <v>104</v>
      </c>
      <c r="L44" s="11" t="s">
        <v>104</v>
      </c>
      <c r="M44" s="11" t="s">
        <v>104</v>
      </c>
      <c r="N44" s="11"/>
      <c r="O44" s="11"/>
      <c r="P44" s="11"/>
      <c r="Q44" s="11"/>
      <c r="R44" s="11"/>
      <c r="S44" s="11"/>
      <c r="T44" s="11"/>
      <c r="U44" s="2"/>
      <c r="V44" s="42"/>
      <c r="W44" s="64">
        <f t="shared" si="0"/>
        <v>2</v>
      </c>
      <c r="X44" s="34">
        <f t="shared" si="1"/>
        <v>1</v>
      </c>
      <c r="Y44" s="61">
        <f t="shared" si="2"/>
        <v>66.666666666666671</v>
      </c>
    </row>
    <row r="45" spans="1:25" ht="15">
      <c r="A45" s="12">
        <v>36</v>
      </c>
      <c r="B45" s="10" t="s">
        <v>320</v>
      </c>
      <c r="C45" s="11" t="s">
        <v>358</v>
      </c>
      <c r="D45" s="2"/>
      <c r="E45" s="11" t="s">
        <v>103</v>
      </c>
      <c r="F45" s="11">
        <v>1673752617</v>
      </c>
      <c r="G45" s="20" t="s">
        <v>395</v>
      </c>
      <c r="H45" s="11"/>
      <c r="I45" s="11"/>
      <c r="J45" s="11" t="s">
        <v>104</v>
      </c>
      <c r="K45" s="11" t="s">
        <v>104</v>
      </c>
      <c r="L45" s="11" t="s">
        <v>104</v>
      </c>
      <c r="M45" s="11" t="s">
        <v>104</v>
      </c>
      <c r="N45" s="11"/>
      <c r="O45" s="11"/>
      <c r="P45" s="11"/>
      <c r="Q45" s="11"/>
      <c r="R45" s="11"/>
      <c r="S45" s="11"/>
      <c r="T45" s="11"/>
      <c r="U45" s="2"/>
      <c r="V45" s="42"/>
      <c r="W45" s="64">
        <f t="shared" si="0"/>
        <v>1</v>
      </c>
      <c r="X45" s="34">
        <f t="shared" si="1"/>
        <v>2</v>
      </c>
      <c r="Y45" s="61">
        <f t="shared" si="2"/>
        <v>33.333333333333336</v>
      </c>
    </row>
    <row r="46" spans="1:25" ht="15">
      <c r="A46" s="12">
        <v>37</v>
      </c>
      <c r="B46" s="10" t="s">
        <v>321</v>
      </c>
      <c r="C46" s="11" t="s">
        <v>359</v>
      </c>
      <c r="D46" s="2"/>
      <c r="E46" s="11"/>
      <c r="F46" s="11">
        <v>1798762677</v>
      </c>
      <c r="G46" s="20" t="s">
        <v>396</v>
      </c>
      <c r="H46" s="11"/>
      <c r="I46" s="11"/>
      <c r="J46" s="11" t="s">
        <v>104</v>
      </c>
      <c r="K46" s="11" t="s">
        <v>104</v>
      </c>
      <c r="L46" s="11"/>
      <c r="M46" s="11"/>
      <c r="N46" s="11"/>
      <c r="O46" s="11"/>
      <c r="P46" s="11"/>
      <c r="Q46" s="11"/>
      <c r="R46" s="11"/>
      <c r="S46" s="11"/>
      <c r="T46" s="11"/>
      <c r="U46" s="2"/>
      <c r="V46" s="42"/>
      <c r="W46" s="64">
        <f t="shared" si="0"/>
        <v>1</v>
      </c>
      <c r="X46" s="34">
        <f t="shared" si="1"/>
        <v>2</v>
      </c>
      <c r="Y46" s="61">
        <f t="shared" si="2"/>
        <v>33.333333333333336</v>
      </c>
    </row>
    <row r="47" spans="1:25" ht="15">
      <c r="A47" s="12">
        <v>38</v>
      </c>
      <c r="B47" s="10" t="s">
        <v>322</v>
      </c>
      <c r="C47" s="11" t="s">
        <v>409</v>
      </c>
      <c r="D47" s="2"/>
      <c r="E47" s="11" t="s">
        <v>103</v>
      </c>
      <c r="F47" s="11">
        <v>1929677016</v>
      </c>
      <c r="G47" s="20" t="s">
        <v>410</v>
      </c>
      <c r="H47" s="25"/>
      <c r="I47" s="25"/>
      <c r="J47" s="25"/>
      <c r="K47" s="25" t="s">
        <v>104</v>
      </c>
      <c r="L47" s="25" t="s">
        <v>104</v>
      </c>
      <c r="M47" s="25" t="s">
        <v>104</v>
      </c>
      <c r="N47" s="25"/>
      <c r="O47" s="25"/>
      <c r="P47" s="25"/>
      <c r="Q47" s="25"/>
      <c r="R47" s="25"/>
      <c r="S47" s="25"/>
      <c r="T47" s="25"/>
      <c r="U47" s="24"/>
      <c r="V47" s="65"/>
      <c r="W47" s="64"/>
      <c r="X47" s="34"/>
      <c r="Y47" s="61"/>
    </row>
    <row r="48" spans="1:25" ht="15">
      <c r="A48" s="12">
        <v>39</v>
      </c>
      <c r="B48" s="10" t="s">
        <v>405</v>
      </c>
      <c r="C48" s="11" t="s">
        <v>411</v>
      </c>
      <c r="D48" s="2"/>
      <c r="E48" s="11" t="s">
        <v>103</v>
      </c>
      <c r="F48" s="11">
        <v>1515631971</v>
      </c>
      <c r="G48" s="20" t="s">
        <v>412</v>
      </c>
      <c r="H48" s="25"/>
      <c r="I48" s="25"/>
      <c r="J48" s="25"/>
      <c r="K48" s="25" t="s">
        <v>104</v>
      </c>
      <c r="L48" s="25" t="s">
        <v>104</v>
      </c>
      <c r="M48" s="25" t="s">
        <v>104</v>
      </c>
      <c r="N48" s="25"/>
      <c r="O48" s="25"/>
      <c r="P48" s="25"/>
      <c r="Q48" s="25"/>
      <c r="R48" s="25"/>
      <c r="S48" s="25"/>
      <c r="T48" s="25"/>
      <c r="U48" s="24"/>
      <c r="V48" s="65"/>
      <c r="W48" s="64"/>
      <c r="X48" s="34"/>
      <c r="Y48" s="61"/>
    </row>
    <row r="49" spans="1:25" ht="15">
      <c r="A49" s="12">
        <v>40</v>
      </c>
      <c r="B49" s="10" t="s">
        <v>406</v>
      </c>
      <c r="C49" s="11" t="s">
        <v>413</v>
      </c>
      <c r="D49" s="2"/>
      <c r="E49" s="11"/>
      <c r="F49" s="11">
        <v>1520101260</v>
      </c>
      <c r="G49" s="20" t="s">
        <v>414</v>
      </c>
      <c r="H49" s="25"/>
      <c r="I49" s="25"/>
      <c r="J49" s="25"/>
      <c r="K49" s="25" t="s">
        <v>104</v>
      </c>
      <c r="L49" s="25" t="s">
        <v>104</v>
      </c>
      <c r="M49" s="25" t="s">
        <v>104</v>
      </c>
      <c r="N49" s="25"/>
      <c r="O49" s="25"/>
      <c r="P49" s="25"/>
      <c r="Q49" s="25"/>
      <c r="R49" s="25"/>
      <c r="S49" s="25"/>
      <c r="T49" s="25"/>
      <c r="U49" s="24"/>
      <c r="V49" s="65"/>
      <c r="W49" s="64"/>
      <c r="X49" s="34"/>
      <c r="Y49" s="61"/>
    </row>
    <row r="50" spans="1:25" ht="15">
      <c r="A50" s="12">
        <v>41</v>
      </c>
      <c r="B50" s="10" t="s">
        <v>407</v>
      </c>
      <c r="C50" s="11" t="s">
        <v>415</v>
      </c>
      <c r="D50" s="2"/>
      <c r="E50" s="11"/>
      <c r="F50" s="11">
        <v>1515678919</v>
      </c>
      <c r="G50" s="20" t="s">
        <v>416</v>
      </c>
      <c r="H50" s="25"/>
      <c r="I50" s="25"/>
      <c r="J50" s="25"/>
      <c r="K50" s="25" t="s">
        <v>104</v>
      </c>
      <c r="L50" s="25" t="s">
        <v>104</v>
      </c>
      <c r="M50" s="25" t="s">
        <v>104</v>
      </c>
      <c r="N50" s="25"/>
      <c r="O50" s="25"/>
      <c r="P50" s="25"/>
      <c r="Q50" s="25"/>
      <c r="R50" s="25"/>
      <c r="S50" s="25"/>
      <c r="T50" s="25"/>
      <c r="U50" s="24"/>
      <c r="V50" s="65"/>
      <c r="W50" s="64"/>
      <c r="X50" s="34"/>
      <c r="Y50" s="61"/>
    </row>
    <row r="51" spans="1:25" ht="15">
      <c r="A51" s="12"/>
      <c r="B51" s="10"/>
      <c r="C51" s="11" t="s">
        <v>417</v>
      </c>
      <c r="D51" s="2"/>
      <c r="E51" s="11"/>
      <c r="F51" s="11">
        <v>1962490868</v>
      </c>
      <c r="G51" s="20" t="s">
        <v>418</v>
      </c>
      <c r="H51" s="25"/>
      <c r="I51" s="25"/>
      <c r="J51" s="25"/>
      <c r="K51" s="25" t="s">
        <v>104</v>
      </c>
      <c r="L51" s="25" t="s">
        <v>104</v>
      </c>
      <c r="M51" s="25"/>
      <c r="N51" s="25"/>
      <c r="O51" s="25"/>
      <c r="P51" s="25"/>
      <c r="Q51" s="25"/>
      <c r="R51" s="25"/>
      <c r="S51" s="25"/>
      <c r="T51" s="25"/>
      <c r="U51" s="24"/>
      <c r="V51" s="65"/>
      <c r="W51" s="64"/>
      <c r="X51" s="34"/>
      <c r="Y51" s="61"/>
    </row>
    <row r="52" spans="1:25" ht="15">
      <c r="A52" s="12"/>
      <c r="B52" s="10"/>
      <c r="C52" s="11" t="s">
        <v>424</v>
      </c>
      <c r="D52" s="2"/>
      <c r="E52" s="11"/>
      <c r="F52" s="11">
        <v>1916481114</v>
      </c>
      <c r="G52" s="20" t="s">
        <v>425</v>
      </c>
      <c r="H52" s="25"/>
      <c r="I52" s="25"/>
      <c r="J52" s="25"/>
      <c r="K52" s="25"/>
      <c r="L52" s="25"/>
      <c r="M52" s="25" t="s">
        <v>104</v>
      </c>
      <c r="N52" s="25"/>
      <c r="O52" s="25"/>
      <c r="P52" s="25"/>
      <c r="Q52" s="25"/>
      <c r="R52" s="25"/>
      <c r="S52" s="25"/>
      <c r="T52" s="25"/>
      <c r="U52" s="24"/>
      <c r="V52" s="65"/>
      <c r="W52" s="64"/>
      <c r="X52" s="34"/>
      <c r="Y52" s="61"/>
    </row>
    <row r="53" spans="1:25" ht="15">
      <c r="A53" s="12"/>
      <c r="B53" s="10"/>
      <c r="C53" s="11" t="s">
        <v>426</v>
      </c>
      <c r="D53" s="2"/>
      <c r="E53" s="11"/>
      <c r="F53" s="11">
        <v>1782589498</v>
      </c>
      <c r="G53" s="20" t="s">
        <v>427</v>
      </c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4"/>
      <c r="V53" s="65"/>
      <c r="W53" s="64"/>
      <c r="X53" s="34"/>
      <c r="Y53" s="61"/>
    </row>
    <row r="54" spans="1:25" ht="15.75" thickBot="1">
      <c r="A54" s="12">
        <v>42</v>
      </c>
      <c r="B54" s="10" t="s">
        <v>408</v>
      </c>
      <c r="C54" s="11" t="s">
        <v>360</v>
      </c>
      <c r="D54" s="2"/>
      <c r="E54" s="11" t="s">
        <v>103</v>
      </c>
      <c r="F54" s="11">
        <v>1923131579</v>
      </c>
      <c r="G54" s="20" t="s">
        <v>397</v>
      </c>
      <c r="H54" s="25"/>
      <c r="I54" s="25"/>
      <c r="J54" s="25" t="s">
        <v>104</v>
      </c>
      <c r="K54" s="25" t="s">
        <v>104</v>
      </c>
      <c r="L54" s="25" t="s">
        <v>104</v>
      </c>
      <c r="M54" s="25" t="s">
        <v>104</v>
      </c>
      <c r="N54" s="25"/>
      <c r="O54" s="25"/>
      <c r="P54" s="25"/>
      <c r="Q54" s="25"/>
      <c r="R54" s="25"/>
      <c r="S54" s="25"/>
      <c r="T54" s="25"/>
      <c r="U54" s="24"/>
      <c r="V54" s="65"/>
      <c r="W54" s="64">
        <f t="shared" si="0"/>
        <v>1</v>
      </c>
      <c r="X54" s="34">
        <f t="shared" si="1"/>
        <v>2</v>
      </c>
      <c r="Y54" s="61">
        <f t="shared" si="2"/>
        <v>33.333333333333336</v>
      </c>
    </row>
    <row r="55" spans="1:25">
      <c r="A55" s="182"/>
      <c r="B55" s="183"/>
      <c r="C55" s="209" t="s">
        <v>7</v>
      </c>
      <c r="D55" s="210"/>
      <c r="E55" s="210"/>
      <c r="F55" s="210"/>
      <c r="G55" s="210"/>
      <c r="H55" s="74">
        <f t="shared" ref="H55:T55" si="3">COUNTIF(H10:H54,"P")</f>
        <v>22</v>
      </c>
      <c r="I55" s="27">
        <f t="shared" si="3"/>
        <v>28</v>
      </c>
      <c r="J55" s="27">
        <f t="shared" si="3"/>
        <v>29</v>
      </c>
      <c r="K55" s="27">
        <f t="shared" si="3"/>
        <v>32</v>
      </c>
      <c r="L55" s="27">
        <f t="shared" si="3"/>
        <v>37</v>
      </c>
      <c r="M55" s="27">
        <f t="shared" si="3"/>
        <v>33</v>
      </c>
      <c r="N55" s="27">
        <f t="shared" si="3"/>
        <v>0</v>
      </c>
      <c r="O55" s="27">
        <f t="shared" si="3"/>
        <v>0</v>
      </c>
      <c r="P55" s="27">
        <f t="shared" si="3"/>
        <v>0</v>
      </c>
      <c r="Q55" s="27">
        <f t="shared" si="3"/>
        <v>0</v>
      </c>
      <c r="R55" s="27">
        <f t="shared" si="3"/>
        <v>0</v>
      </c>
      <c r="S55" s="27">
        <f t="shared" si="3"/>
        <v>0</v>
      </c>
      <c r="T55" s="27">
        <f t="shared" si="3"/>
        <v>0</v>
      </c>
      <c r="U55" s="27">
        <f>COUNTIF(U10:U54,#REF!)</f>
        <v>0</v>
      </c>
      <c r="V55" s="28">
        <f>COUNTIF(V10:V54,#REF!)</f>
        <v>0</v>
      </c>
      <c r="W55" s="193" t="s">
        <v>13</v>
      </c>
      <c r="X55" s="205"/>
      <c r="Y55" s="207">
        <f>AVERAGE(Y10:Y54)</f>
        <v>69.298245614035082</v>
      </c>
    </row>
    <row r="56" spans="1:25" ht="13.5" thickBot="1">
      <c r="A56" s="184"/>
      <c r="B56" s="185"/>
      <c r="C56" s="212" t="s">
        <v>8</v>
      </c>
      <c r="D56" s="213"/>
      <c r="E56" s="213"/>
      <c r="F56" s="213"/>
      <c r="G56" s="213"/>
      <c r="H56" s="75">
        <f>COUNTBLANK(H10:H54)</f>
        <v>23</v>
      </c>
      <c r="I56" s="75">
        <f t="shared" ref="I56:L56" si="4">COUNTBLANK(I10:I54)</f>
        <v>17</v>
      </c>
      <c r="J56" s="75">
        <f t="shared" si="4"/>
        <v>16</v>
      </c>
      <c r="K56" s="75">
        <f t="shared" si="4"/>
        <v>13</v>
      </c>
      <c r="L56" s="75">
        <f t="shared" si="4"/>
        <v>8</v>
      </c>
      <c r="M56" s="31">
        <f>COUNTIF(M11:M54,#REF!)</f>
        <v>0</v>
      </c>
      <c r="N56" s="31">
        <f>COUNTIF(N11:N54,#REF!)</f>
        <v>0</v>
      </c>
      <c r="O56" s="31">
        <f>COUNTIF(O11:O54,#REF!)</f>
        <v>0</v>
      </c>
      <c r="P56" s="31">
        <f>COUNTIF(P11:P54,#REF!)</f>
        <v>0</v>
      </c>
      <c r="Q56" s="31">
        <f>COUNTIF(Q11:Q54,#REF!)</f>
        <v>0</v>
      </c>
      <c r="R56" s="31">
        <f>COUNTIF(R11:R54,#REF!)</f>
        <v>0</v>
      </c>
      <c r="S56" s="31">
        <f>COUNTIF(S11:S54,#REF!)</f>
        <v>0</v>
      </c>
      <c r="T56" s="31">
        <f>COUNTIF(T11:T54,#REF!)</f>
        <v>0</v>
      </c>
      <c r="U56" s="31">
        <f>COUNTIF(U11:U54,#REF!)</f>
        <v>0</v>
      </c>
      <c r="V56" s="32">
        <f>COUNTIF(V11:V54,#REF!)</f>
        <v>0</v>
      </c>
      <c r="W56" s="197"/>
      <c r="X56" s="206"/>
      <c r="Y56" s="208"/>
    </row>
  </sheetData>
  <mergeCells count="12">
    <mergeCell ref="Y6:Y9"/>
    <mergeCell ref="A55:B56"/>
    <mergeCell ref="C55:G55"/>
    <mergeCell ref="W55:X56"/>
    <mergeCell ref="Y55:Y56"/>
    <mergeCell ref="C56:G56"/>
    <mergeCell ref="X6:X9"/>
    <mergeCell ref="B2:D2"/>
    <mergeCell ref="B3:C3"/>
    <mergeCell ref="B4:C4"/>
    <mergeCell ref="A6:E8"/>
    <mergeCell ref="W6:W9"/>
  </mergeCells>
  <hyperlinks>
    <hyperlink ref="G10" r:id="rId1"/>
    <hyperlink ref="G13" r:id="rId2"/>
    <hyperlink ref="G14" r:id="rId3"/>
    <hyperlink ref="G15" r:id="rId4"/>
    <hyperlink ref="G16" r:id="rId5"/>
    <hyperlink ref="G17" r:id="rId6"/>
    <hyperlink ref="G18" r:id="rId7"/>
    <hyperlink ref="G19" r:id="rId8"/>
    <hyperlink ref="G20" r:id="rId9"/>
    <hyperlink ref="G21" r:id="rId10"/>
    <hyperlink ref="G22" r:id="rId11"/>
    <hyperlink ref="G23" r:id="rId12"/>
    <hyperlink ref="G24" r:id="rId13"/>
    <hyperlink ref="G25" r:id="rId14"/>
    <hyperlink ref="G26" r:id="rId15"/>
    <hyperlink ref="G29" r:id="rId16"/>
    <hyperlink ref="G28" r:id="rId17"/>
    <hyperlink ref="G27" r:id="rId18"/>
    <hyperlink ref="G30" r:id="rId19"/>
    <hyperlink ref="G31" r:id="rId20"/>
    <hyperlink ref="G32" r:id="rId21"/>
    <hyperlink ref="G33" r:id="rId22"/>
    <hyperlink ref="G34" r:id="rId23"/>
    <hyperlink ref="G35" r:id="rId24"/>
    <hyperlink ref="G36" r:id="rId25"/>
    <hyperlink ref="G37" r:id="rId26"/>
    <hyperlink ref="G38" r:id="rId27"/>
    <hyperlink ref="G39" r:id="rId28"/>
    <hyperlink ref="G41" r:id="rId29"/>
    <hyperlink ref="G42" r:id="rId30"/>
    <hyperlink ref="G11" r:id="rId31"/>
    <hyperlink ref="G43" r:id="rId32"/>
    <hyperlink ref="G44" r:id="rId33"/>
    <hyperlink ref="G45" r:id="rId34"/>
    <hyperlink ref="G46" r:id="rId35"/>
    <hyperlink ref="G54" r:id="rId36"/>
    <hyperlink ref="G40" r:id="rId37"/>
    <hyperlink ref="G47" r:id="rId38"/>
    <hyperlink ref="G48" r:id="rId39"/>
    <hyperlink ref="G49" r:id="rId40"/>
    <hyperlink ref="G50" r:id="rId41"/>
    <hyperlink ref="G51" r:id="rId42"/>
    <hyperlink ref="G52" r:id="rId43"/>
    <hyperlink ref="G53" r:id="rId4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workbookViewId="0">
      <selection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hidden="1" customWidth="1"/>
    <col min="5" max="5" width="24.7109375" style="1" hidden="1" customWidth="1"/>
    <col min="6" max="6" width="19.28515625" style="1" hidden="1" customWidth="1"/>
    <col min="7" max="7" width="32.28515625" style="1" hidden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bestFit="1" customWidth="1"/>
    <col min="14" max="14" width="15.5703125" style="1" bestFit="1" customWidth="1"/>
    <col min="15" max="15" width="20.28515625" style="1" bestFit="1" customWidth="1"/>
    <col min="16" max="16" width="11.28515625" style="1" bestFit="1" customWidth="1"/>
    <col min="17" max="17" width="13.28515625" style="1" bestFit="1" customWidth="1"/>
    <col min="18" max="18" width="16.85546875" style="1" bestFit="1" customWidth="1"/>
    <col min="19" max="20" width="11.28515625" style="1" bestFit="1" customWidth="1"/>
    <col min="21" max="22" width="6.7109375" style="1" bestFit="1" customWidth="1"/>
    <col min="23" max="23" width="16.5703125" style="1" bestFit="1" customWidth="1"/>
    <col min="24" max="24" width="15.7109375" style="1" bestFit="1" customWidth="1"/>
    <col min="25" max="25" width="9.7109375" style="72" bestFit="1" customWidth="1"/>
    <col min="26" max="16384" width="9.140625" style="1"/>
  </cols>
  <sheetData>
    <row r="1" spans="1:25" ht="13.5" thickBot="1"/>
    <row r="2" spans="1:25" ht="13.5" thickBot="1">
      <c r="B2" s="186" t="s">
        <v>17</v>
      </c>
      <c r="C2" s="187"/>
      <c r="D2" s="188"/>
      <c r="E2" s="7"/>
    </row>
    <row r="3" spans="1:25">
      <c r="B3" s="189" t="s">
        <v>14</v>
      </c>
      <c r="C3" s="190"/>
      <c r="D3" s="62">
        <f>SUM(H7:T7)</f>
        <v>6</v>
      </c>
      <c r="E3" s="8"/>
    </row>
    <row r="4" spans="1:25" ht="13.5" thickBot="1">
      <c r="B4" s="191" t="s">
        <v>15</v>
      </c>
      <c r="C4" s="192"/>
      <c r="D4" s="63" t="e">
        <f>#REF!</f>
        <v>#REF!</v>
      </c>
      <c r="E4" s="9"/>
    </row>
    <row r="5" spans="1:25" ht="13.5" thickBot="1"/>
    <row r="6" spans="1:25" ht="15">
      <c r="A6" s="193" t="s">
        <v>5</v>
      </c>
      <c r="B6" s="194"/>
      <c r="C6" s="194"/>
      <c r="D6" s="194"/>
      <c r="E6" s="194"/>
      <c r="F6" s="49" t="s">
        <v>18</v>
      </c>
      <c r="G6" s="50"/>
      <c r="H6" s="21">
        <v>42334</v>
      </c>
      <c r="I6" s="21">
        <v>42336</v>
      </c>
      <c r="J6" s="21"/>
      <c r="K6" s="21"/>
      <c r="L6" s="21"/>
      <c r="M6" s="21"/>
      <c r="N6" s="21"/>
      <c r="O6" s="21"/>
      <c r="P6" s="51"/>
      <c r="Q6" s="51"/>
      <c r="R6" s="51"/>
      <c r="S6" s="51"/>
      <c r="T6" s="51"/>
      <c r="U6" s="52"/>
      <c r="V6" s="53"/>
      <c r="W6" s="199" t="s">
        <v>9</v>
      </c>
      <c r="X6" s="215" t="s">
        <v>10</v>
      </c>
      <c r="Y6" s="202" t="s">
        <v>11</v>
      </c>
    </row>
    <row r="7" spans="1:25">
      <c r="A7" s="195"/>
      <c r="B7" s="196"/>
      <c r="C7" s="196"/>
      <c r="D7" s="196"/>
      <c r="E7" s="196"/>
      <c r="F7" s="22" t="s">
        <v>16</v>
      </c>
      <c r="G7" s="3" t="s">
        <v>16</v>
      </c>
      <c r="H7" s="6">
        <v>3</v>
      </c>
      <c r="I7" s="6">
        <v>3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54"/>
      <c r="W7" s="200"/>
      <c r="X7" s="216"/>
      <c r="Y7" s="203"/>
    </row>
    <row r="8" spans="1:25" ht="13.5" thickBot="1">
      <c r="A8" s="197"/>
      <c r="B8" s="198"/>
      <c r="C8" s="198"/>
      <c r="D8" s="198"/>
      <c r="E8" s="198"/>
      <c r="F8" s="55" t="s">
        <v>19</v>
      </c>
      <c r="G8" s="56" t="s">
        <v>12</v>
      </c>
      <c r="H8" s="57" t="s">
        <v>281</v>
      </c>
      <c r="I8" s="57" t="s">
        <v>515</v>
      </c>
      <c r="J8" s="57"/>
      <c r="K8" s="57"/>
      <c r="L8" s="57"/>
      <c r="M8" s="57"/>
      <c r="N8" s="57"/>
      <c r="O8" s="57"/>
      <c r="P8" s="57"/>
      <c r="Q8" s="58"/>
      <c r="R8" s="58"/>
      <c r="S8" s="58"/>
      <c r="T8" s="58"/>
      <c r="U8" s="58"/>
      <c r="V8" s="59"/>
      <c r="W8" s="200"/>
      <c r="X8" s="216"/>
      <c r="Y8" s="203"/>
    </row>
    <row r="9" spans="1:25" ht="13.5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8" t="s">
        <v>21</v>
      </c>
      <c r="H9" s="12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201"/>
      <c r="X9" s="217"/>
      <c r="Y9" s="204"/>
    </row>
    <row r="10" spans="1:25" ht="15">
      <c r="A10" s="128">
        <v>1</v>
      </c>
      <c r="B10" s="125"/>
      <c r="C10" s="129" t="s">
        <v>443</v>
      </c>
      <c r="D10" s="130"/>
      <c r="E10" s="33"/>
      <c r="F10" s="33"/>
      <c r="G10" s="70"/>
      <c r="H10" s="33"/>
      <c r="I10" s="33"/>
      <c r="J10" s="33"/>
      <c r="K10" s="11"/>
      <c r="L10" s="11"/>
      <c r="M10" s="11"/>
      <c r="N10" s="11"/>
      <c r="O10" s="11"/>
      <c r="P10" s="39"/>
      <c r="Q10" s="39"/>
      <c r="R10" s="39"/>
      <c r="S10" s="39"/>
      <c r="T10" s="39"/>
      <c r="U10" s="26"/>
      <c r="V10" s="40"/>
      <c r="W10" s="64">
        <f>COUNTIF(H10:J10,"P")</f>
        <v>0</v>
      </c>
      <c r="X10" s="34">
        <f>COUNTBLANK(H10:J10)</f>
        <v>3</v>
      </c>
      <c r="Y10" s="61">
        <f>W10*100/SUM(W10:X10)</f>
        <v>0</v>
      </c>
    </row>
    <row r="11" spans="1:25" ht="15">
      <c r="A11" s="12">
        <v>2</v>
      </c>
      <c r="B11" s="10"/>
      <c r="C11" s="126" t="s">
        <v>444</v>
      </c>
      <c r="D11" s="122"/>
      <c r="E11" s="11"/>
      <c r="F11" s="11">
        <v>1673897898</v>
      </c>
      <c r="G11" s="20" t="s">
        <v>513</v>
      </c>
      <c r="H11" s="11" t="s">
        <v>104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2"/>
      <c r="V11" s="42"/>
      <c r="W11" s="64">
        <f t="shared" ref="W11:W50" si="0">COUNTIF(H11:J11,"P")</f>
        <v>1</v>
      </c>
      <c r="X11" s="34">
        <f t="shared" ref="X11:X50" si="1">COUNTBLANK(H11:J11)</f>
        <v>2</v>
      </c>
      <c r="Y11" s="61">
        <f t="shared" ref="Y11:Y50" si="2">W11*100/SUM(W11:X11)</f>
        <v>33.333333333333336</v>
      </c>
    </row>
    <row r="12" spans="1:25" ht="15">
      <c r="A12" s="12">
        <v>3</v>
      </c>
      <c r="B12" s="10"/>
      <c r="C12" s="126" t="s">
        <v>445</v>
      </c>
      <c r="D12" s="122"/>
      <c r="E12" s="11"/>
      <c r="F12" s="11">
        <v>1766994477</v>
      </c>
      <c r="G12" s="20" t="s">
        <v>480</v>
      </c>
      <c r="H12" s="11" t="s">
        <v>104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"/>
      <c r="V12" s="42"/>
      <c r="W12" s="64">
        <f t="shared" si="0"/>
        <v>1</v>
      </c>
      <c r="X12" s="34">
        <f t="shared" si="1"/>
        <v>2</v>
      </c>
      <c r="Y12" s="61">
        <f t="shared" si="2"/>
        <v>33.333333333333336</v>
      </c>
    </row>
    <row r="13" spans="1:25" ht="15">
      <c r="A13" s="12">
        <v>4</v>
      </c>
      <c r="B13" s="10"/>
      <c r="C13" s="126" t="s">
        <v>446</v>
      </c>
      <c r="D13" s="122"/>
      <c r="E13" s="11"/>
      <c r="F13" s="11">
        <v>1953617051</v>
      </c>
      <c r="G13" s="20" t="s">
        <v>514</v>
      </c>
      <c r="H13" s="11" t="s">
        <v>104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2"/>
      <c r="V13" s="42"/>
      <c r="W13" s="64">
        <f t="shared" si="0"/>
        <v>1</v>
      </c>
      <c r="X13" s="34">
        <f t="shared" si="1"/>
        <v>2</v>
      </c>
      <c r="Y13" s="61">
        <f t="shared" si="2"/>
        <v>33.333333333333336</v>
      </c>
    </row>
    <row r="14" spans="1:25" ht="15">
      <c r="A14" s="12">
        <v>5</v>
      </c>
      <c r="B14" s="10"/>
      <c r="C14" s="126" t="s">
        <v>447</v>
      </c>
      <c r="D14" s="122"/>
      <c r="E14" s="11"/>
      <c r="F14" s="11"/>
      <c r="G14" s="20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2"/>
      <c r="V14" s="42"/>
      <c r="W14" s="64">
        <f t="shared" si="0"/>
        <v>0</v>
      </c>
      <c r="X14" s="34">
        <f t="shared" si="1"/>
        <v>3</v>
      </c>
      <c r="Y14" s="61">
        <f t="shared" si="2"/>
        <v>0</v>
      </c>
    </row>
    <row r="15" spans="1:25" ht="15">
      <c r="A15" s="12">
        <v>6</v>
      </c>
      <c r="B15" s="10"/>
      <c r="C15" s="126" t="s">
        <v>448</v>
      </c>
      <c r="D15" s="122"/>
      <c r="E15" s="11"/>
      <c r="F15" s="11"/>
      <c r="G15" s="20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2"/>
      <c r="V15" s="42"/>
      <c r="W15" s="64">
        <f t="shared" si="0"/>
        <v>0</v>
      </c>
      <c r="X15" s="34">
        <f t="shared" si="1"/>
        <v>3</v>
      </c>
      <c r="Y15" s="61">
        <f t="shared" si="2"/>
        <v>0</v>
      </c>
    </row>
    <row r="16" spans="1:25" ht="15">
      <c r="A16" s="12">
        <v>7</v>
      </c>
      <c r="B16" s="10"/>
      <c r="C16" s="126" t="s">
        <v>508</v>
      </c>
      <c r="D16" s="122"/>
      <c r="E16" s="11"/>
      <c r="F16" s="11">
        <v>1754715808</v>
      </c>
      <c r="G16" s="20" t="s">
        <v>481</v>
      </c>
      <c r="H16" s="11" t="s">
        <v>104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2"/>
      <c r="V16" s="42"/>
      <c r="W16" s="64">
        <f t="shared" si="0"/>
        <v>1</v>
      </c>
      <c r="X16" s="34">
        <f t="shared" si="1"/>
        <v>2</v>
      </c>
      <c r="Y16" s="61">
        <f t="shared" si="2"/>
        <v>33.333333333333336</v>
      </c>
    </row>
    <row r="17" spans="1:25" ht="15">
      <c r="A17" s="12">
        <v>8</v>
      </c>
      <c r="B17" s="10"/>
      <c r="C17" s="126" t="s">
        <v>449</v>
      </c>
      <c r="D17" s="122"/>
      <c r="E17" s="11"/>
      <c r="F17" s="11">
        <v>1919674874</v>
      </c>
      <c r="G17" s="20" t="s">
        <v>482</v>
      </c>
      <c r="H17" s="11" t="s">
        <v>104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2"/>
      <c r="V17" s="42"/>
      <c r="W17" s="64">
        <f t="shared" si="0"/>
        <v>1</v>
      </c>
      <c r="X17" s="34">
        <f t="shared" si="1"/>
        <v>2</v>
      </c>
      <c r="Y17" s="61">
        <f t="shared" si="2"/>
        <v>33.333333333333336</v>
      </c>
    </row>
    <row r="18" spans="1:25" ht="15">
      <c r="A18" s="12">
        <v>9</v>
      </c>
      <c r="B18" s="10"/>
      <c r="C18" s="126" t="s">
        <v>450</v>
      </c>
      <c r="D18" s="122"/>
      <c r="E18" s="11"/>
      <c r="F18" s="11">
        <v>1515211634</v>
      </c>
      <c r="G18" s="20" t="s">
        <v>483</v>
      </c>
      <c r="H18" s="11" t="s">
        <v>104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2"/>
      <c r="V18" s="42"/>
      <c r="W18" s="64">
        <f t="shared" si="0"/>
        <v>1</v>
      </c>
      <c r="X18" s="34">
        <f t="shared" si="1"/>
        <v>2</v>
      </c>
      <c r="Y18" s="61">
        <f t="shared" si="2"/>
        <v>33.333333333333336</v>
      </c>
    </row>
    <row r="19" spans="1:25" ht="15">
      <c r="A19" s="12">
        <v>10</v>
      </c>
      <c r="B19" s="10"/>
      <c r="C19" s="126" t="s">
        <v>451</v>
      </c>
      <c r="D19" s="122"/>
      <c r="E19" s="11"/>
      <c r="F19" s="11"/>
      <c r="G19" s="20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2"/>
      <c r="V19" s="42"/>
      <c r="W19" s="64">
        <f t="shared" si="0"/>
        <v>0</v>
      </c>
      <c r="X19" s="34">
        <f t="shared" si="1"/>
        <v>3</v>
      </c>
      <c r="Y19" s="61">
        <f t="shared" si="2"/>
        <v>0</v>
      </c>
    </row>
    <row r="20" spans="1:25" s="14" customFormat="1" ht="15">
      <c r="A20" s="12">
        <v>11</v>
      </c>
      <c r="B20" s="10"/>
      <c r="C20" s="126" t="s">
        <v>452</v>
      </c>
      <c r="D20" s="123"/>
      <c r="E20" s="11"/>
      <c r="F20" s="11">
        <v>1673891427</v>
      </c>
      <c r="G20" s="20" t="s">
        <v>484</v>
      </c>
      <c r="H20" s="11" t="s">
        <v>104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3"/>
      <c r="V20" s="43"/>
      <c r="W20" s="64">
        <f t="shared" si="0"/>
        <v>1</v>
      </c>
      <c r="X20" s="34">
        <f t="shared" si="1"/>
        <v>2</v>
      </c>
      <c r="Y20" s="61">
        <f t="shared" si="2"/>
        <v>33.333333333333336</v>
      </c>
    </row>
    <row r="21" spans="1:25" ht="15">
      <c r="A21" s="12">
        <v>12</v>
      </c>
      <c r="B21" s="10"/>
      <c r="C21" s="126" t="s">
        <v>453</v>
      </c>
      <c r="D21" s="122"/>
      <c r="E21" s="11"/>
      <c r="F21" s="11">
        <v>1520100755</v>
      </c>
      <c r="G21" s="20" t="s">
        <v>485</v>
      </c>
      <c r="H21" s="11" t="s">
        <v>104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2"/>
      <c r="V21" s="42"/>
      <c r="W21" s="64">
        <f t="shared" si="0"/>
        <v>1</v>
      </c>
      <c r="X21" s="34">
        <f t="shared" si="1"/>
        <v>2</v>
      </c>
      <c r="Y21" s="61">
        <f t="shared" si="2"/>
        <v>33.333333333333336</v>
      </c>
    </row>
    <row r="22" spans="1:25" ht="15">
      <c r="A22" s="12">
        <v>13</v>
      </c>
      <c r="B22" s="10"/>
      <c r="C22" s="126" t="s">
        <v>454</v>
      </c>
      <c r="D22" s="122"/>
      <c r="E22" s="11"/>
      <c r="F22" s="11"/>
      <c r="G22" s="20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2"/>
      <c r="V22" s="42"/>
      <c r="W22" s="64">
        <f t="shared" si="0"/>
        <v>0</v>
      </c>
      <c r="X22" s="34">
        <f t="shared" si="1"/>
        <v>3</v>
      </c>
      <c r="Y22" s="61">
        <f t="shared" si="2"/>
        <v>0</v>
      </c>
    </row>
    <row r="23" spans="1:25" ht="15">
      <c r="A23" s="12">
        <v>14</v>
      </c>
      <c r="B23" s="10"/>
      <c r="C23" s="126" t="s">
        <v>507</v>
      </c>
      <c r="D23" s="122"/>
      <c r="E23" s="11"/>
      <c r="F23" s="11">
        <v>1728497566</v>
      </c>
      <c r="G23" s="20" t="s">
        <v>486</v>
      </c>
      <c r="H23" s="11" t="s">
        <v>104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2"/>
      <c r="V23" s="42"/>
      <c r="W23" s="64">
        <f t="shared" si="0"/>
        <v>1</v>
      </c>
      <c r="X23" s="34">
        <f t="shared" si="1"/>
        <v>2</v>
      </c>
      <c r="Y23" s="61">
        <f t="shared" si="2"/>
        <v>33.333333333333336</v>
      </c>
    </row>
    <row r="24" spans="1:25" ht="15">
      <c r="A24" s="12">
        <v>15</v>
      </c>
      <c r="B24" s="10"/>
      <c r="C24" s="126" t="s">
        <v>455</v>
      </c>
      <c r="D24" s="122"/>
      <c r="E24" s="11"/>
      <c r="F24" s="11">
        <v>1673821836</v>
      </c>
      <c r="G24" s="20" t="s">
        <v>487</v>
      </c>
      <c r="H24" s="11" t="s">
        <v>104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2"/>
      <c r="V24" s="42"/>
      <c r="W24" s="64">
        <f t="shared" si="0"/>
        <v>1</v>
      </c>
      <c r="X24" s="34">
        <f t="shared" si="1"/>
        <v>2</v>
      </c>
      <c r="Y24" s="61">
        <f t="shared" si="2"/>
        <v>33.333333333333336</v>
      </c>
    </row>
    <row r="25" spans="1:25" ht="15">
      <c r="A25" s="12">
        <v>16</v>
      </c>
      <c r="B25" s="10"/>
      <c r="C25" s="126" t="s">
        <v>456</v>
      </c>
      <c r="D25" s="122"/>
      <c r="E25" s="11"/>
      <c r="F25" s="11">
        <v>1672727108</v>
      </c>
      <c r="G25" s="20" t="s">
        <v>488</v>
      </c>
      <c r="H25" s="11" t="s">
        <v>104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2"/>
      <c r="V25" s="42"/>
      <c r="W25" s="64">
        <f t="shared" si="0"/>
        <v>1</v>
      </c>
      <c r="X25" s="34">
        <f t="shared" si="1"/>
        <v>2</v>
      </c>
      <c r="Y25" s="61">
        <f t="shared" si="2"/>
        <v>33.333333333333336</v>
      </c>
    </row>
    <row r="26" spans="1:25" ht="15">
      <c r="A26" s="12">
        <v>17</v>
      </c>
      <c r="B26" s="10"/>
      <c r="C26" s="126" t="s">
        <v>457</v>
      </c>
      <c r="D26" s="122"/>
      <c r="E26" s="11"/>
      <c r="F26" s="11">
        <v>1920662272</v>
      </c>
      <c r="G26" s="20" t="s">
        <v>489</v>
      </c>
      <c r="H26" s="11" t="s">
        <v>104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2"/>
      <c r="V26" s="42"/>
      <c r="W26" s="64">
        <f t="shared" si="0"/>
        <v>1</v>
      </c>
      <c r="X26" s="34">
        <f t="shared" si="1"/>
        <v>2</v>
      </c>
      <c r="Y26" s="61">
        <f t="shared" si="2"/>
        <v>33.333333333333336</v>
      </c>
    </row>
    <row r="27" spans="1:25" ht="15">
      <c r="A27" s="12">
        <v>18</v>
      </c>
      <c r="B27" s="10"/>
      <c r="C27" s="126" t="s">
        <v>458</v>
      </c>
      <c r="D27" s="122"/>
      <c r="E27" s="11"/>
      <c r="F27" s="11">
        <v>1676286086</v>
      </c>
      <c r="G27" s="20" t="s">
        <v>490</v>
      </c>
      <c r="H27" s="11" t="s">
        <v>104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2"/>
      <c r="V27" s="42"/>
      <c r="W27" s="64">
        <f t="shared" si="0"/>
        <v>1</v>
      </c>
      <c r="X27" s="34">
        <f t="shared" si="1"/>
        <v>2</v>
      </c>
      <c r="Y27" s="61">
        <f t="shared" si="2"/>
        <v>33.333333333333336</v>
      </c>
    </row>
    <row r="28" spans="1:25" ht="15">
      <c r="A28" s="12">
        <v>19</v>
      </c>
      <c r="B28" s="10"/>
      <c r="C28" s="126" t="s">
        <v>459</v>
      </c>
      <c r="D28" s="122"/>
      <c r="E28" s="11"/>
      <c r="F28" s="11">
        <v>1683132325</v>
      </c>
      <c r="G28" s="20" t="s">
        <v>491</v>
      </c>
      <c r="H28" s="11" t="s">
        <v>104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2"/>
      <c r="V28" s="42"/>
      <c r="W28" s="64">
        <f t="shared" si="0"/>
        <v>1</v>
      </c>
      <c r="X28" s="34">
        <f t="shared" si="1"/>
        <v>2</v>
      </c>
      <c r="Y28" s="61">
        <f t="shared" si="2"/>
        <v>33.333333333333336</v>
      </c>
    </row>
    <row r="29" spans="1:25" ht="15">
      <c r="A29" s="12">
        <v>20</v>
      </c>
      <c r="B29" s="10"/>
      <c r="C29" s="126" t="s">
        <v>460</v>
      </c>
      <c r="D29" s="124"/>
      <c r="E29" s="11"/>
      <c r="F29" s="11">
        <v>1680620800</v>
      </c>
      <c r="G29" s="20" t="s">
        <v>492</v>
      </c>
      <c r="H29" s="11" t="s">
        <v>104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2"/>
      <c r="V29" s="42"/>
      <c r="W29" s="64">
        <f t="shared" si="0"/>
        <v>1</v>
      </c>
      <c r="X29" s="34">
        <f t="shared" si="1"/>
        <v>2</v>
      </c>
      <c r="Y29" s="61">
        <f t="shared" si="2"/>
        <v>33.333333333333336</v>
      </c>
    </row>
    <row r="30" spans="1:25" ht="15">
      <c r="A30" s="12">
        <v>21</v>
      </c>
      <c r="B30" s="10"/>
      <c r="C30" s="126" t="s">
        <v>461</v>
      </c>
      <c r="D30" s="124"/>
      <c r="E30" s="11"/>
      <c r="F30" s="11">
        <v>1684146006</v>
      </c>
      <c r="G30" s="20" t="s">
        <v>493</v>
      </c>
      <c r="H30" s="11" t="s">
        <v>104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2"/>
      <c r="V30" s="42"/>
      <c r="W30" s="64">
        <f t="shared" si="0"/>
        <v>1</v>
      </c>
      <c r="X30" s="34">
        <f t="shared" si="1"/>
        <v>2</v>
      </c>
      <c r="Y30" s="61">
        <f t="shared" si="2"/>
        <v>33.333333333333336</v>
      </c>
    </row>
    <row r="31" spans="1:25" ht="15">
      <c r="A31" s="12">
        <v>22</v>
      </c>
      <c r="B31" s="10"/>
      <c r="C31" s="126" t="s">
        <v>462</v>
      </c>
      <c r="D31" s="124"/>
      <c r="E31" s="11"/>
      <c r="F31" s="11"/>
      <c r="G31" s="20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2"/>
      <c r="V31" s="42"/>
      <c r="W31" s="64">
        <f t="shared" si="0"/>
        <v>0</v>
      </c>
      <c r="X31" s="34">
        <f t="shared" si="1"/>
        <v>3</v>
      </c>
      <c r="Y31" s="61">
        <f t="shared" si="2"/>
        <v>0</v>
      </c>
    </row>
    <row r="32" spans="1:25" ht="15">
      <c r="A32" s="12">
        <v>23</v>
      </c>
      <c r="B32" s="10"/>
      <c r="C32" s="126" t="s">
        <v>463</v>
      </c>
      <c r="D32" s="124"/>
      <c r="E32" s="11"/>
      <c r="F32" s="11">
        <v>1777756689</v>
      </c>
      <c r="G32" s="20" t="s">
        <v>494</v>
      </c>
      <c r="H32" s="11" t="s">
        <v>104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2"/>
      <c r="V32" s="42"/>
      <c r="W32" s="64">
        <f t="shared" si="0"/>
        <v>1</v>
      </c>
      <c r="X32" s="34">
        <f t="shared" si="1"/>
        <v>2</v>
      </c>
      <c r="Y32" s="61">
        <f t="shared" si="2"/>
        <v>33.333333333333336</v>
      </c>
    </row>
    <row r="33" spans="1:25" ht="15">
      <c r="A33" s="12">
        <v>24</v>
      </c>
      <c r="B33" s="10"/>
      <c r="C33" s="126" t="s">
        <v>464</v>
      </c>
      <c r="D33" s="124"/>
      <c r="E33" s="11"/>
      <c r="F33" s="11">
        <v>1917402026</v>
      </c>
      <c r="G33" s="20" t="s">
        <v>495</v>
      </c>
      <c r="H33" s="11" t="s">
        <v>104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2"/>
      <c r="V33" s="42"/>
      <c r="W33" s="64">
        <f t="shared" si="0"/>
        <v>1</v>
      </c>
      <c r="X33" s="34">
        <f t="shared" si="1"/>
        <v>2</v>
      </c>
      <c r="Y33" s="61">
        <f t="shared" si="2"/>
        <v>33.333333333333336</v>
      </c>
    </row>
    <row r="34" spans="1:25" ht="15">
      <c r="A34" s="12">
        <v>25</v>
      </c>
      <c r="B34" s="10"/>
      <c r="C34" s="126" t="s">
        <v>465</v>
      </c>
      <c r="D34" s="124"/>
      <c r="E34" s="11"/>
      <c r="F34" s="11">
        <v>1754466998</v>
      </c>
      <c r="G34" s="20" t="s">
        <v>496</v>
      </c>
      <c r="H34" s="11" t="s">
        <v>104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2"/>
      <c r="V34" s="42"/>
      <c r="W34" s="64">
        <f t="shared" si="0"/>
        <v>1</v>
      </c>
      <c r="X34" s="34">
        <f t="shared" si="1"/>
        <v>2</v>
      </c>
      <c r="Y34" s="61">
        <f t="shared" si="2"/>
        <v>33.333333333333336</v>
      </c>
    </row>
    <row r="35" spans="1:25" ht="15">
      <c r="A35" s="12">
        <v>26</v>
      </c>
      <c r="B35" s="10"/>
      <c r="C35" s="126" t="s">
        <v>466</v>
      </c>
      <c r="D35" s="124"/>
      <c r="E35" s="11"/>
      <c r="F35" s="11">
        <v>1515211432</v>
      </c>
      <c r="G35" s="20" t="s">
        <v>509</v>
      </c>
      <c r="H35" s="11" t="s">
        <v>104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2"/>
      <c r="V35" s="42"/>
      <c r="W35" s="64">
        <f t="shared" si="0"/>
        <v>1</v>
      </c>
      <c r="X35" s="34">
        <f t="shared" si="1"/>
        <v>2</v>
      </c>
      <c r="Y35" s="61">
        <f t="shared" si="2"/>
        <v>33.333333333333336</v>
      </c>
    </row>
    <row r="36" spans="1:25" ht="15">
      <c r="A36" s="12">
        <v>27</v>
      </c>
      <c r="B36" s="10"/>
      <c r="C36" s="126" t="s">
        <v>467</v>
      </c>
      <c r="D36" s="124"/>
      <c r="E36" s="11"/>
      <c r="F36" s="11">
        <v>1986904656</v>
      </c>
      <c r="G36" s="20" t="s">
        <v>511</v>
      </c>
      <c r="H36" s="11" t="s">
        <v>104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2"/>
      <c r="V36" s="42"/>
      <c r="W36" s="64">
        <f t="shared" si="0"/>
        <v>1</v>
      </c>
      <c r="X36" s="34">
        <f t="shared" si="1"/>
        <v>2</v>
      </c>
      <c r="Y36" s="61">
        <f t="shared" si="2"/>
        <v>33.333333333333336</v>
      </c>
    </row>
    <row r="37" spans="1:25" ht="15">
      <c r="A37" s="12">
        <v>28</v>
      </c>
      <c r="B37" s="10"/>
      <c r="C37" s="126" t="s">
        <v>468</v>
      </c>
      <c r="D37" s="124"/>
      <c r="E37" s="11"/>
      <c r="F37" s="11">
        <v>1736080617</v>
      </c>
      <c r="G37" s="20" t="s">
        <v>497</v>
      </c>
      <c r="H37" s="11" t="s">
        <v>104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2"/>
      <c r="V37" s="42"/>
      <c r="W37" s="64">
        <f t="shared" si="0"/>
        <v>1</v>
      </c>
      <c r="X37" s="34">
        <f t="shared" si="1"/>
        <v>2</v>
      </c>
      <c r="Y37" s="61">
        <f t="shared" si="2"/>
        <v>33.333333333333336</v>
      </c>
    </row>
    <row r="38" spans="1:25" ht="15">
      <c r="A38" s="12">
        <v>29</v>
      </c>
      <c r="B38" s="10"/>
      <c r="C38" s="126" t="s">
        <v>469</v>
      </c>
      <c r="D38" s="124"/>
      <c r="E38" s="11"/>
      <c r="F38" s="11">
        <v>1534403059</v>
      </c>
      <c r="G38" s="20" t="s">
        <v>498</v>
      </c>
      <c r="H38" s="11" t="s">
        <v>104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2"/>
      <c r="V38" s="42"/>
      <c r="W38" s="64">
        <f t="shared" si="0"/>
        <v>1</v>
      </c>
      <c r="X38" s="34">
        <f t="shared" si="1"/>
        <v>2</v>
      </c>
      <c r="Y38" s="61">
        <f t="shared" si="2"/>
        <v>33.333333333333336</v>
      </c>
    </row>
    <row r="39" spans="1:25" ht="15">
      <c r="A39" s="12">
        <v>30</v>
      </c>
      <c r="B39" s="10"/>
      <c r="C39" s="126" t="s">
        <v>510</v>
      </c>
      <c r="D39" s="124"/>
      <c r="E39" s="11"/>
      <c r="F39" s="11">
        <v>1924585939</v>
      </c>
      <c r="G39" s="20" t="s">
        <v>499</v>
      </c>
      <c r="H39" s="11" t="s">
        <v>104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2"/>
      <c r="V39" s="42"/>
      <c r="W39" s="64">
        <f t="shared" si="0"/>
        <v>1</v>
      </c>
      <c r="X39" s="34">
        <f t="shared" si="1"/>
        <v>2</v>
      </c>
      <c r="Y39" s="61">
        <f t="shared" si="2"/>
        <v>33.333333333333336</v>
      </c>
    </row>
    <row r="40" spans="1:25" ht="15">
      <c r="A40" s="12">
        <v>31</v>
      </c>
      <c r="B40" s="10"/>
      <c r="C40" s="126" t="s">
        <v>470</v>
      </c>
      <c r="D40" s="124"/>
      <c r="E40" s="11"/>
      <c r="F40" s="11">
        <v>1515262628</v>
      </c>
      <c r="G40" s="20" t="s">
        <v>500</v>
      </c>
      <c r="H40" s="11" t="s">
        <v>104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2"/>
      <c r="V40" s="42"/>
      <c r="W40" s="64">
        <f t="shared" si="0"/>
        <v>1</v>
      </c>
      <c r="X40" s="34">
        <f t="shared" si="1"/>
        <v>2</v>
      </c>
      <c r="Y40" s="61">
        <f t="shared" si="2"/>
        <v>33.333333333333336</v>
      </c>
    </row>
    <row r="41" spans="1:25" ht="15">
      <c r="A41" s="12">
        <v>32</v>
      </c>
      <c r="B41" s="10"/>
      <c r="C41" s="126" t="s">
        <v>471</v>
      </c>
      <c r="D41" s="124"/>
      <c r="E41" s="11"/>
      <c r="F41" s="11"/>
      <c r="G41" s="20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2"/>
      <c r="V41" s="42"/>
      <c r="W41" s="64">
        <f t="shared" si="0"/>
        <v>0</v>
      </c>
      <c r="X41" s="34">
        <f t="shared" si="1"/>
        <v>3</v>
      </c>
      <c r="Y41" s="61">
        <f t="shared" si="2"/>
        <v>0</v>
      </c>
    </row>
    <row r="42" spans="1:25" ht="15">
      <c r="A42" s="12">
        <v>33</v>
      </c>
      <c r="B42" s="10"/>
      <c r="C42" s="126" t="s">
        <v>472</v>
      </c>
      <c r="D42" s="124"/>
      <c r="E42" s="11"/>
      <c r="F42" s="11">
        <v>1915163175</v>
      </c>
      <c r="G42" s="20" t="s">
        <v>501</v>
      </c>
      <c r="H42" s="11" t="s">
        <v>104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2"/>
      <c r="V42" s="42"/>
      <c r="W42" s="64">
        <f t="shared" si="0"/>
        <v>1</v>
      </c>
      <c r="X42" s="34">
        <f t="shared" si="1"/>
        <v>2</v>
      </c>
      <c r="Y42" s="61">
        <f t="shared" si="2"/>
        <v>33.333333333333336</v>
      </c>
    </row>
    <row r="43" spans="1:25" ht="15">
      <c r="A43" s="12">
        <v>34</v>
      </c>
      <c r="B43" s="10"/>
      <c r="C43" s="126" t="s">
        <v>473</v>
      </c>
      <c r="D43" s="124"/>
      <c r="E43" s="11"/>
      <c r="F43" s="11"/>
      <c r="G43" s="20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2"/>
      <c r="V43" s="42"/>
      <c r="W43" s="64">
        <f t="shared" si="0"/>
        <v>0</v>
      </c>
      <c r="X43" s="34">
        <f t="shared" si="1"/>
        <v>3</v>
      </c>
      <c r="Y43" s="61">
        <f t="shared" si="2"/>
        <v>0</v>
      </c>
    </row>
    <row r="44" spans="1:25" ht="15">
      <c r="A44" s="12">
        <v>35</v>
      </c>
      <c r="B44" s="10"/>
      <c r="C44" s="126" t="s">
        <v>466</v>
      </c>
      <c r="D44" s="124"/>
      <c r="E44" s="11"/>
      <c r="F44" s="11"/>
      <c r="G44" s="2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2"/>
      <c r="V44" s="42"/>
      <c r="W44" s="64">
        <f t="shared" si="0"/>
        <v>0</v>
      </c>
      <c r="X44" s="34">
        <f t="shared" si="1"/>
        <v>3</v>
      </c>
      <c r="Y44" s="61">
        <f t="shared" si="2"/>
        <v>0</v>
      </c>
    </row>
    <row r="45" spans="1:25" ht="15">
      <c r="A45" s="12">
        <v>36</v>
      </c>
      <c r="B45" s="10"/>
      <c r="C45" s="126" t="s">
        <v>474</v>
      </c>
      <c r="D45" s="124"/>
      <c r="E45" s="11"/>
      <c r="F45" s="11">
        <v>1683113122</v>
      </c>
      <c r="G45" s="20" t="s">
        <v>512</v>
      </c>
      <c r="H45" s="11" t="s">
        <v>104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2"/>
      <c r="V45" s="42"/>
      <c r="W45" s="64">
        <f t="shared" si="0"/>
        <v>1</v>
      </c>
      <c r="X45" s="34">
        <f t="shared" si="1"/>
        <v>2</v>
      </c>
      <c r="Y45" s="61">
        <f t="shared" si="2"/>
        <v>33.333333333333336</v>
      </c>
    </row>
    <row r="46" spans="1:25" ht="15">
      <c r="A46" s="12">
        <v>37</v>
      </c>
      <c r="B46" s="10"/>
      <c r="C46" s="126" t="s">
        <v>475</v>
      </c>
      <c r="D46" s="124"/>
      <c r="E46" s="11"/>
      <c r="F46" s="11">
        <v>1912748435</v>
      </c>
      <c r="G46" s="20" t="s">
        <v>502</v>
      </c>
      <c r="H46" s="11" t="s">
        <v>104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2"/>
      <c r="V46" s="42"/>
      <c r="W46" s="64">
        <f t="shared" si="0"/>
        <v>1</v>
      </c>
      <c r="X46" s="34">
        <f t="shared" si="1"/>
        <v>2</v>
      </c>
      <c r="Y46" s="61">
        <f t="shared" si="2"/>
        <v>33.333333333333336</v>
      </c>
    </row>
    <row r="47" spans="1:25" ht="15">
      <c r="A47" s="12">
        <v>38</v>
      </c>
      <c r="B47" s="10"/>
      <c r="C47" s="126" t="s">
        <v>476</v>
      </c>
      <c r="D47" s="124"/>
      <c r="E47" s="11"/>
      <c r="F47" s="11">
        <v>1817716353</v>
      </c>
      <c r="G47" s="20" t="s">
        <v>503</v>
      </c>
      <c r="H47" s="25" t="s">
        <v>104</v>
      </c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4"/>
      <c r="V47" s="65"/>
      <c r="W47" s="64">
        <f t="shared" si="0"/>
        <v>1</v>
      </c>
      <c r="X47" s="34">
        <f t="shared" si="1"/>
        <v>2</v>
      </c>
      <c r="Y47" s="61">
        <f t="shared" si="2"/>
        <v>33.333333333333336</v>
      </c>
    </row>
    <row r="48" spans="1:25" ht="15">
      <c r="A48" s="12">
        <v>39</v>
      </c>
      <c r="B48" s="10"/>
      <c r="C48" s="126" t="s">
        <v>477</v>
      </c>
      <c r="D48" s="124"/>
      <c r="E48" s="11"/>
      <c r="F48" s="11">
        <v>1812800869</v>
      </c>
      <c r="G48" s="20" t="s">
        <v>504</v>
      </c>
      <c r="H48" s="25" t="s">
        <v>104</v>
      </c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4"/>
      <c r="V48" s="65"/>
      <c r="W48" s="64">
        <f t="shared" si="0"/>
        <v>1</v>
      </c>
      <c r="X48" s="34">
        <f t="shared" si="1"/>
        <v>2</v>
      </c>
      <c r="Y48" s="61">
        <f t="shared" si="2"/>
        <v>33.333333333333336</v>
      </c>
    </row>
    <row r="49" spans="1:25" ht="15">
      <c r="A49" s="12">
        <v>40</v>
      </c>
      <c r="B49" s="10"/>
      <c r="C49" s="126" t="s">
        <v>478</v>
      </c>
      <c r="D49" s="124"/>
      <c r="E49" s="11"/>
      <c r="F49" s="11">
        <v>1711785684</v>
      </c>
      <c r="G49" s="20" t="s">
        <v>505</v>
      </c>
      <c r="H49" s="25" t="s">
        <v>104</v>
      </c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4"/>
      <c r="V49" s="65"/>
      <c r="W49" s="64">
        <f t="shared" si="0"/>
        <v>1</v>
      </c>
      <c r="X49" s="34">
        <f t="shared" si="1"/>
        <v>2</v>
      </c>
      <c r="Y49" s="61">
        <f t="shared" si="2"/>
        <v>33.333333333333336</v>
      </c>
    </row>
    <row r="50" spans="1:25" ht="15">
      <c r="A50" s="12">
        <v>41</v>
      </c>
      <c r="B50" s="10"/>
      <c r="C50" s="126" t="s">
        <v>479</v>
      </c>
      <c r="D50" s="124"/>
      <c r="E50" s="11"/>
      <c r="F50" s="11">
        <v>1946513312</v>
      </c>
      <c r="G50" s="20" t="s">
        <v>506</v>
      </c>
      <c r="H50" s="25" t="s">
        <v>104</v>
      </c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4"/>
      <c r="V50" s="65"/>
      <c r="W50" s="64">
        <f t="shared" si="0"/>
        <v>1</v>
      </c>
      <c r="X50" s="34">
        <f t="shared" si="1"/>
        <v>2</v>
      </c>
      <c r="Y50" s="61">
        <f t="shared" si="2"/>
        <v>33.333333333333336</v>
      </c>
    </row>
    <row r="51" spans="1:25">
      <c r="H51" s="1">
        <f>COUNTIF(H10:H50,"p")</f>
        <v>32</v>
      </c>
    </row>
  </sheetData>
  <mergeCells count="7">
    <mergeCell ref="Y6:Y9"/>
    <mergeCell ref="B2:D2"/>
    <mergeCell ref="B3:C3"/>
    <mergeCell ref="B4:C4"/>
    <mergeCell ref="A6:E8"/>
    <mergeCell ref="W6:W9"/>
    <mergeCell ref="X6:X9"/>
  </mergeCells>
  <hyperlinks>
    <hyperlink ref="G12" r:id="rId1"/>
    <hyperlink ref="G16" r:id="rId2"/>
    <hyperlink ref="G17" r:id="rId3"/>
    <hyperlink ref="G18" r:id="rId4"/>
    <hyperlink ref="G20" r:id="rId5"/>
    <hyperlink ref="G21" r:id="rId6"/>
    <hyperlink ref="G23" r:id="rId7"/>
    <hyperlink ref="G24" r:id="rId8"/>
    <hyperlink ref="G25" r:id="rId9"/>
    <hyperlink ref="G26" r:id="rId10"/>
    <hyperlink ref="G27" r:id="rId11"/>
    <hyperlink ref="G28" r:id="rId12"/>
    <hyperlink ref="G29" r:id="rId13"/>
    <hyperlink ref="G30" r:id="rId14"/>
    <hyperlink ref="G32" r:id="rId15"/>
    <hyperlink ref="G33" r:id="rId16"/>
    <hyperlink ref="G34" r:id="rId17"/>
    <hyperlink ref="G35" r:id="rId18"/>
    <hyperlink ref="G37" r:id="rId19"/>
    <hyperlink ref="G38" r:id="rId20"/>
    <hyperlink ref="G39" r:id="rId21"/>
    <hyperlink ref="G40" r:id="rId22"/>
    <hyperlink ref="G42" r:id="rId23"/>
    <hyperlink ref="G46" r:id="rId24"/>
    <hyperlink ref="G47" r:id="rId25"/>
    <hyperlink ref="G48" r:id="rId26"/>
    <hyperlink ref="G49" r:id="rId27"/>
    <hyperlink ref="G36" r:id="rId28"/>
    <hyperlink ref="G45" r:id="rId29"/>
    <hyperlink ref="G11" r:id="rId30"/>
    <hyperlink ref="G13" r:id="rId31"/>
  </hyperlinks>
  <pageMargins left="0.7" right="0.7" top="0.75" bottom="0.75" header="0.3" footer="0.3"/>
  <pageSetup paperSize="9" orientation="portrait" horizontalDpi="300" verticalDpi="0" r:id="rId3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9"/>
  <sheetViews>
    <sheetView tabSelected="1" topLeftCell="C5" zoomScale="80" zoomScaleNormal="80" workbookViewId="0">
      <pane xSplit="1" topLeftCell="D1" activePane="topRight" state="frozen"/>
      <selection activeCell="C1" sqref="C1"/>
      <selection pane="topRight" activeCell="F50" sqref="F50"/>
    </sheetView>
  </sheetViews>
  <sheetFormatPr defaultRowHeight="12.75"/>
  <cols>
    <col min="1" max="1" width="5.140625" style="77" bestFit="1" customWidth="1"/>
    <col min="2" max="2" width="18.28515625" style="131" customWidth="1"/>
    <col min="3" max="3" width="31.140625" style="132" customWidth="1"/>
    <col min="4" max="4" width="17.28515625" style="77" customWidth="1"/>
    <col min="5" max="5" width="18.7109375" style="77" customWidth="1"/>
    <col min="6" max="6" width="20" style="77" customWidth="1"/>
    <col min="7" max="7" width="34.28515625" style="77" customWidth="1"/>
    <col min="8" max="8" width="59.140625" style="77" customWidth="1"/>
    <col min="9" max="9" width="15.140625" style="77" customWidth="1"/>
    <col min="10" max="10" width="24.28515625" style="77" customWidth="1"/>
    <col min="11" max="11" width="20.5703125" style="77" customWidth="1"/>
    <col min="12" max="12" width="15.7109375" style="77" customWidth="1"/>
    <col min="13" max="13" width="14.85546875" style="77" customWidth="1"/>
    <col min="14" max="14" width="9.42578125" style="133" bestFit="1" customWidth="1"/>
    <col min="15" max="16384" width="9.140625" style="77"/>
  </cols>
  <sheetData>
    <row r="1" spans="1:14" ht="13.5" thickBot="1"/>
    <row r="2" spans="1:14" ht="13.5" thickBot="1">
      <c r="B2" s="221" t="s">
        <v>17</v>
      </c>
      <c r="C2" s="222"/>
      <c r="D2" s="223"/>
      <c r="E2" s="134"/>
    </row>
    <row r="3" spans="1:14">
      <c r="B3" s="224" t="s">
        <v>14</v>
      </c>
      <c r="C3" s="225"/>
      <c r="D3" s="135">
        <f>SUM(I8:K8)</f>
        <v>9</v>
      </c>
      <c r="E3" s="136"/>
    </row>
    <row r="4" spans="1:14" ht="13.5" thickBot="1">
      <c r="B4" s="226" t="s">
        <v>15</v>
      </c>
      <c r="C4" s="227"/>
      <c r="D4" s="137">
        <f>N39</f>
        <v>74.712643678160916</v>
      </c>
      <c r="E4" s="138"/>
    </row>
    <row r="6" spans="1:14" ht="15">
      <c r="A6" s="228" t="s">
        <v>520</v>
      </c>
      <c r="B6" s="228"/>
      <c r="C6" s="228"/>
      <c r="D6" s="228"/>
      <c r="E6" s="228"/>
      <c r="F6" s="151" t="s">
        <v>18</v>
      </c>
      <c r="G6" s="152"/>
      <c r="H6" s="152"/>
      <c r="I6" s="139">
        <v>42317</v>
      </c>
      <c r="J6" s="139">
        <v>42324</v>
      </c>
      <c r="K6" s="139">
        <v>42329</v>
      </c>
      <c r="L6" s="229" t="s">
        <v>9</v>
      </c>
      <c r="M6" s="229" t="s">
        <v>10</v>
      </c>
      <c r="N6" s="220" t="s">
        <v>11</v>
      </c>
    </row>
    <row r="7" spans="1:14">
      <c r="A7" s="228"/>
      <c r="B7" s="228"/>
      <c r="C7" s="228"/>
      <c r="D7" s="228"/>
      <c r="E7" s="228"/>
      <c r="F7" s="140" t="s">
        <v>16</v>
      </c>
      <c r="G7" s="141" t="s">
        <v>16</v>
      </c>
      <c r="H7" s="141"/>
      <c r="I7" s="142"/>
      <c r="J7" s="142"/>
      <c r="K7" s="142"/>
      <c r="L7" s="229"/>
      <c r="M7" s="229"/>
      <c r="N7" s="220"/>
    </row>
    <row r="8" spans="1:14">
      <c r="A8" s="228"/>
      <c r="B8" s="228"/>
      <c r="C8" s="228"/>
      <c r="D8" s="228"/>
      <c r="E8" s="228"/>
      <c r="F8" s="153" t="s">
        <v>19</v>
      </c>
      <c r="G8" s="141" t="s">
        <v>12</v>
      </c>
      <c r="H8" s="141"/>
      <c r="I8" s="158">
        <v>3</v>
      </c>
      <c r="J8" s="158">
        <v>3</v>
      </c>
      <c r="K8" s="158">
        <v>3</v>
      </c>
      <c r="L8" s="229"/>
      <c r="M8" s="229"/>
      <c r="N8" s="220"/>
    </row>
    <row r="9" spans="1:14" ht="13.5" thickBot="1">
      <c r="A9" s="141" t="s">
        <v>0</v>
      </c>
      <c r="B9" s="154" t="s">
        <v>516</v>
      </c>
      <c r="C9" s="155" t="s">
        <v>1</v>
      </c>
      <c r="D9" s="141" t="s">
        <v>517</v>
      </c>
      <c r="E9" s="141" t="s">
        <v>20</v>
      </c>
      <c r="F9" s="141" t="s">
        <v>4</v>
      </c>
      <c r="G9" s="141" t="s">
        <v>21</v>
      </c>
      <c r="H9" s="141" t="s">
        <v>518</v>
      </c>
      <c r="I9" s="141" t="s">
        <v>519</v>
      </c>
      <c r="J9" s="141" t="s">
        <v>519</v>
      </c>
      <c r="K9" s="141" t="s">
        <v>519</v>
      </c>
      <c r="L9" s="229"/>
      <c r="M9" s="229"/>
      <c r="N9" s="220"/>
    </row>
    <row r="10" spans="1:14" ht="15.75" thickBot="1">
      <c r="A10" s="144">
        <v>1</v>
      </c>
      <c r="B10" s="159"/>
      <c r="C10" s="178" t="s">
        <v>521</v>
      </c>
      <c r="D10" s="161"/>
      <c r="E10" s="163" t="s">
        <v>550</v>
      </c>
      <c r="F10" s="163">
        <v>1966551361</v>
      </c>
      <c r="G10" s="177" t="s">
        <v>551</v>
      </c>
      <c r="H10" s="175"/>
      <c r="I10" s="143" t="s">
        <v>104</v>
      </c>
      <c r="J10" s="143" t="s">
        <v>104</v>
      </c>
      <c r="K10" s="143" t="s">
        <v>104</v>
      </c>
      <c r="L10" s="143">
        <f t="shared" ref="L10:L38" si="0">COUNTIF(I10:K10,"P")</f>
        <v>3</v>
      </c>
      <c r="M10" s="146">
        <f t="shared" ref="M10:M39" si="1">COUNTBLANK(I10:K10)</f>
        <v>0</v>
      </c>
      <c r="N10" s="156">
        <f>L10*100/SUM(L10:M10)</f>
        <v>100</v>
      </c>
    </row>
    <row r="11" spans="1:14" ht="15.75" thickBot="1">
      <c r="A11" s="144">
        <v>2</v>
      </c>
      <c r="B11" s="159"/>
      <c r="C11" s="178" t="s">
        <v>522</v>
      </c>
      <c r="D11" s="161"/>
      <c r="E11" s="163" t="s">
        <v>550</v>
      </c>
      <c r="F11" s="163">
        <v>1688964516</v>
      </c>
      <c r="G11" s="177" t="s">
        <v>552</v>
      </c>
      <c r="H11" s="175"/>
      <c r="I11" s="143" t="s">
        <v>104</v>
      </c>
      <c r="J11" s="143" t="s">
        <v>104</v>
      </c>
      <c r="K11" s="143" t="s">
        <v>104</v>
      </c>
      <c r="L11" s="143">
        <f t="shared" si="0"/>
        <v>3</v>
      </c>
      <c r="M11" s="146">
        <f t="shared" si="1"/>
        <v>0</v>
      </c>
      <c r="N11" s="156">
        <f>L11*100/SUM(L11:M11)</f>
        <v>100</v>
      </c>
    </row>
    <row r="12" spans="1:14" ht="15.75" thickBot="1">
      <c r="A12" s="144">
        <v>3</v>
      </c>
      <c r="B12" s="159"/>
      <c r="C12" s="178" t="s">
        <v>523</v>
      </c>
      <c r="D12" s="161"/>
      <c r="E12" s="163" t="s">
        <v>550</v>
      </c>
      <c r="F12" s="163">
        <v>1723177620</v>
      </c>
      <c r="G12" s="177" t="s">
        <v>553</v>
      </c>
      <c r="H12" s="174"/>
      <c r="I12" s="143" t="s">
        <v>104</v>
      </c>
      <c r="J12" s="143" t="s">
        <v>104</v>
      </c>
      <c r="K12" s="143" t="s">
        <v>104</v>
      </c>
      <c r="L12" s="143">
        <f t="shared" si="0"/>
        <v>3</v>
      </c>
      <c r="M12" s="146">
        <f t="shared" si="1"/>
        <v>0</v>
      </c>
      <c r="N12" s="156">
        <f t="shared" ref="N12:N38" si="2">L12*100/SUM(L12:M12)</f>
        <v>100</v>
      </c>
    </row>
    <row r="13" spans="1:14" ht="15.75" thickBot="1">
      <c r="A13" s="144">
        <v>4</v>
      </c>
      <c r="B13" s="159"/>
      <c r="C13" s="178" t="s">
        <v>524</v>
      </c>
      <c r="D13" s="161"/>
      <c r="E13" s="163" t="s">
        <v>550</v>
      </c>
      <c r="F13" s="163">
        <v>1552638899</v>
      </c>
      <c r="G13" s="177" t="s">
        <v>554</v>
      </c>
      <c r="H13" s="175"/>
      <c r="I13" s="143" t="s">
        <v>104</v>
      </c>
      <c r="J13" s="143" t="s">
        <v>104</v>
      </c>
      <c r="K13" s="143" t="s">
        <v>104</v>
      </c>
      <c r="L13" s="143">
        <f t="shared" si="0"/>
        <v>3</v>
      </c>
      <c r="M13" s="146">
        <f t="shared" si="1"/>
        <v>0</v>
      </c>
      <c r="N13" s="156">
        <f t="shared" si="2"/>
        <v>100</v>
      </c>
    </row>
    <row r="14" spans="1:14" ht="15.75" thickBot="1">
      <c r="A14" s="144">
        <v>5</v>
      </c>
      <c r="B14" s="159"/>
      <c r="C14" s="180" t="s">
        <v>525</v>
      </c>
      <c r="D14" s="161"/>
      <c r="E14" s="163" t="s">
        <v>550</v>
      </c>
      <c r="F14" s="163">
        <v>1797978424</v>
      </c>
      <c r="G14" s="177" t="s">
        <v>555</v>
      </c>
      <c r="H14" s="174"/>
      <c r="I14" s="143"/>
      <c r="J14" s="143"/>
      <c r="K14" s="143"/>
      <c r="L14" s="143">
        <f t="shared" si="0"/>
        <v>0</v>
      </c>
      <c r="M14" s="146">
        <f t="shared" si="1"/>
        <v>3</v>
      </c>
      <c r="N14" s="156">
        <f t="shared" si="2"/>
        <v>0</v>
      </c>
    </row>
    <row r="15" spans="1:14" ht="15.75" thickBot="1">
      <c r="A15" s="144">
        <v>6</v>
      </c>
      <c r="B15" s="159"/>
      <c r="C15" s="178" t="s">
        <v>526</v>
      </c>
      <c r="D15" s="161"/>
      <c r="E15" s="163" t="s">
        <v>550</v>
      </c>
      <c r="F15" s="163">
        <v>1943426291</v>
      </c>
      <c r="G15" s="177" t="s">
        <v>556</v>
      </c>
      <c r="H15" s="174"/>
      <c r="I15" s="143"/>
      <c r="J15" s="143" t="s">
        <v>104</v>
      </c>
      <c r="K15" s="143"/>
      <c r="L15" s="143">
        <f t="shared" si="0"/>
        <v>1</v>
      </c>
      <c r="M15" s="146">
        <f t="shared" si="1"/>
        <v>2</v>
      </c>
      <c r="N15" s="156">
        <f t="shared" si="2"/>
        <v>33.333333333333336</v>
      </c>
    </row>
    <row r="16" spans="1:14" s="173" customFormat="1" ht="15.75" thickBot="1">
      <c r="A16" s="167">
        <v>7</v>
      </c>
      <c r="B16" s="168"/>
      <c r="C16" s="178" t="s">
        <v>527</v>
      </c>
      <c r="D16" s="169"/>
      <c r="E16" s="163" t="s">
        <v>550</v>
      </c>
      <c r="F16" s="163">
        <v>1755025256</v>
      </c>
      <c r="G16" s="177" t="s">
        <v>557</v>
      </c>
      <c r="H16" s="175"/>
      <c r="I16" s="143" t="s">
        <v>104</v>
      </c>
      <c r="J16" s="170" t="s">
        <v>104</v>
      </c>
      <c r="K16" s="170" t="s">
        <v>104</v>
      </c>
      <c r="L16" s="143">
        <f t="shared" si="0"/>
        <v>3</v>
      </c>
      <c r="M16" s="171">
        <f t="shared" si="1"/>
        <v>0</v>
      </c>
      <c r="N16" s="172">
        <f t="shared" si="2"/>
        <v>100</v>
      </c>
    </row>
    <row r="17" spans="1:14" ht="15.75" thickBot="1">
      <c r="A17" s="144">
        <v>8</v>
      </c>
      <c r="B17" s="159"/>
      <c r="C17" s="178" t="s">
        <v>528</v>
      </c>
      <c r="D17" s="161"/>
      <c r="E17" s="163" t="s">
        <v>550</v>
      </c>
      <c r="F17" s="163">
        <v>1765898500</v>
      </c>
      <c r="G17" s="177" t="s">
        <v>558</v>
      </c>
      <c r="H17" s="175"/>
      <c r="I17" s="143" t="s">
        <v>104</v>
      </c>
      <c r="J17" s="143" t="s">
        <v>104</v>
      </c>
      <c r="K17" s="170" t="s">
        <v>104</v>
      </c>
      <c r="L17" s="143">
        <f t="shared" si="0"/>
        <v>3</v>
      </c>
      <c r="M17" s="146">
        <f t="shared" si="1"/>
        <v>0</v>
      </c>
      <c r="N17" s="156">
        <f t="shared" si="2"/>
        <v>100</v>
      </c>
    </row>
    <row r="18" spans="1:14" ht="15.75" thickBot="1">
      <c r="A18" s="144">
        <v>9</v>
      </c>
      <c r="B18" s="160"/>
      <c r="C18" s="178" t="s">
        <v>529</v>
      </c>
      <c r="D18" s="161"/>
      <c r="E18" s="163" t="s">
        <v>550</v>
      </c>
      <c r="F18" s="163">
        <v>1829611504</v>
      </c>
      <c r="G18" s="177" t="s">
        <v>559</v>
      </c>
      <c r="H18" s="175"/>
      <c r="I18" s="143" t="s">
        <v>104</v>
      </c>
      <c r="J18" s="143" t="s">
        <v>104</v>
      </c>
      <c r="K18" s="170" t="s">
        <v>104</v>
      </c>
      <c r="L18" s="143">
        <f t="shared" si="0"/>
        <v>3</v>
      </c>
      <c r="M18" s="146">
        <f t="shared" si="1"/>
        <v>0</v>
      </c>
      <c r="N18" s="156">
        <f t="shared" si="2"/>
        <v>100</v>
      </c>
    </row>
    <row r="19" spans="1:14" ht="15.75" thickBot="1">
      <c r="A19" s="144">
        <v>10</v>
      </c>
      <c r="B19" s="159"/>
      <c r="C19" s="178" t="s">
        <v>530</v>
      </c>
      <c r="D19" s="161"/>
      <c r="E19" s="163" t="s">
        <v>550</v>
      </c>
      <c r="F19" s="163">
        <v>1684207182</v>
      </c>
      <c r="G19" s="177" t="s">
        <v>560</v>
      </c>
      <c r="H19" s="176"/>
      <c r="I19" s="143" t="s">
        <v>104</v>
      </c>
      <c r="J19" s="143" t="s">
        <v>104</v>
      </c>
      <c r="K19" s="170" t="s">
        <v>104</v>
      </c>
      <c r="L19" s="143">
        <f t="shared" si="0"/>
        <v>3</v>
      </c>
      <c r="M19" s="146">
        <f t="shared" si="1"/>
        <v>0</v>
      </c>
      <c r="N19" s="156">
        <f t="shared" si="2"/>
        <v>100</v>
      </c>
    </row>
    <row r="20" spans="1:14" s="147" customFormat="1" ht="15.75" thickBot="1">
      <c r="A20" s="144">
        <v>11</v>
      </c>
      <c r="B20" s="160"/>
      <c r="C20" s="178" t="s">
        <v>531</v>
      </c>
      <c r="D20" s="162"/>
      <c r="E20" s="163" t="s">
        <v>550</v>
      </c>
      <c r="F20" s="163">
        <v>1730712381</v>
      </c>
      <c r="G20" s="177" t="s">
        <v>561</v>
      </c>
      <c r="H20" s="175"/>
      <c r="I20" s="143"/>
      <c r="J20" s="143" t="s">
        <v>104</v>
      </c>
      <c r="K20" s="170" t="s">
        <v>104</v>
      </c>
      <c r="L20" s="143">
        <f t="shared" si="0"/>
        <v>2</v>
      </c>
      <c r="M20" s="146">
        <f t="shared" si="1"/>
        <v>1</v>
      </c>
      <c r="N20" s="156">
        <f t="shared" si="2"/>
        <v>66.666666666666671</v>
      </c>
    </row>
    <row r="21" spans="1:14" ht="15.75" thickBot="1">
      <c r="A21" s="144">
        <v>12</v>
      </c>
      <c r="B21" s="159"/>
      <c r="C21" s="178" t="s">
        <v>532</v>
      </c>
      <c r="D21" s="161"/>
      <c r="E21" s="163" t="s">
        <v>550</v>
      </c>
      <c r="F21" s="163">
        <v>1723180071</v>
      </c>
      <c r="G21" s="177" t="s">
        <v>562</v>
      </c>
      <c r="H21" s="174"/>
      <c r="I21" s="143" t="s">
        <v>104</v>
      </c>
      <c r="J21" s="143" t="s">
        <v>104</v>
      </c>
      <c r="K21" s="170" t="s">
        <v>104</v>
      </c>
      <c r="L21" s="143">
        <f t="shared" si="0"/>
        <v>3</v>
      </c>
      <c r="M21" s="146">
        <f t="shared" si="1"/>
        <v>0</v>
      </c>
      <c r="N21" s="156">
        <f t="shared" si="2"/>
        <v>100</v>
      </c>
    </row>
    <row r="22" spans="1:14" ht="15.75" thickBot="1">
      <c r="A22" s="144">
        <v>13</v>
      </c>
      <c r="B22" s="159"/>
      <c r="C22" s="178" t="s">
        <v>533</v>
      </c>
      <c r="D22" s="161"/>
      <c r="E22" s="163" t="s">
        <v>550</v>
      </c>
      <c r="F22" s="163">
        <v>1731931181</v>
      </c>
      <c r="G22" s="177" t="s">
        <v>563</v>
      </c>
      <c r="H22" s="175"/>
      <c r="I22" s="143" t="s">
        <v>104</v>
      </c>
      <c r="J22" s="143" t="s">
        <v>104</v>
      </c>
      <c r="K22" s="170" t="s">
        <v>104</v>
      </c>
      <c r="L22" s="143">
        <f t="shared" si="0"/>
        <v>3</v>
      </c>
      <c r="M22" s="146">
        <f t="shared" si="1"/>
        <v>0</v>
      </c>
      <c r="N22" s="156">
        <f t="shared" si="2"/>
        <v>100</v>
      </c>
    </row>
    <row r="23" spans="1:14" ht="15.75" thickBot="1">
      <c r="A23" s="144">
        <v>14</v>
      </c>
      <c r="B23" s="159"/>
      <c r="C23" s="178" t="s">
        <v>534</v>
      </c>
      <c r="D23" s="161"/>
      <c r="E23" s="163" t="s">
        <v>550</v>
      </c>
      <c r="F23" s="163">
        <v>1680068181</v>
      </c>
      <c r="G23" s="177" t="s">
        <v>564</v>
      </c>
      <c r="H23" s="174"/>
      <c r="I23" s="143" t="s">
        <v>104</v>
      </c>
      <c r="J23" s="143" t="s">
        <v>104</v>
      </c>
      <c r="K23" s="170" t="s">
        <v>104</v>
      </c>
      <c r="L23" s="143">
        <f t="shared" si="0"/>
        <v>3</v>
      </c>
      <c r="M23" s="146">
        <f t="shared" si="1"/>
        <v>0</v>
      </c>
      <c r="N23" s="156">
        <f t="shared" si="2"/>
        <v>100</v>
      </c>
    </row>
    <row r="24" spans="1:14" ht="15.75" thickBot="1">
      <c r="A24" s="144">
        <v>15</v>
      </c>
      <c r="B24" s="159"/>
      <c r="C24" s="178" t="s">
        <v>535</v>
      </c>
      <c r="D24" s="161"/>
      <c r="E24" s="163" t="s">
        <v>550</v>
      </c>
      <c r="F24" s="163">
        <v>1673447770</v>
      </c>
      <c r="G24" s="177" t="s">
        <v>565</v>
      </c>
      <c r="H24" s="174"/>
      <c r="I24" s="143" t="s">
        <v>104</v>
      </c>
      <c r="J24" s="143" t="s">
        <v>104</v>
      </c>
      <c r="K24" s="170" t="s">
        <v>104</v>
      </c>
      <c r="L24" s="143">
        <f t="shared" si="0"/>
        <v>3</v>
      </c>
      <c r="M24" s="146">
        <f t="shared" si="1"/>
        <v>0</v>
      </c>
      <c r="N24" s="156">
        <f t="shared" si="2"/>
        <v>100</v>
      </c>
    </row>
    <row r="25" spans="1:14" ht="15.75" thickBot="1">
      <c r="A25" s="144">
        <v>16</v>
      </c>
      <c r="B25" s="159"/>
      <c r="C25" s="178" t="s">
        <v>536</v>
      </c>
      <c r="D25" s="161"/>
      <c r="E25" s="163" t="s">
        <v>550</v>
      </c>
      <c r="F25" s="163">
        <v>1742205594</v>
      </c>
      <c r="G25" s="177" t="s">
        <v>566</v>
      </c>
      <c r="H25" s="175"/>
      <c r="I25" s="143" t="s">
        <v>104</v>
      </c>
      <c r="J25" s="143" t="s">
        <v>104</v>
      </c>
      <c r="K25" s="170" t="s">
        <v>104</v>
      </c>
      <c r="L25" s="143">
        <f t="shared" si="0"/>
        <v>3</v>
      </c>
      <c r="M25" s="146">
        <f t="shared" si="1"/>
        <v>0</v>
      </c>
      <c r="N25" s="156">
        <f t="shared" si="2"/>
        <v>100</v>
      </c>
    </row>
    <row r="26" spans="1:14" ht="15.75" thickBot="1">
      <c r="A26" s="144">
        <v>17</v>
      </c>
      <c r="B26" s="159"/>
      <c r="C26" s="178" t="s">
        <v>537</v>
      </c>
      <c r="D26" s="161"/>
      <c r="E26" s="163" t="s">
        <v>550</v>
      </c>
      <c r="F26" s="163">
        <v>1913385813</v>
      </c>
      <c r="G26" s="177" t="s">
        <v>567</v>
      </c>
      <c r="H26" s="175"/>
      <c r="I26" s="143" t="s">
        <v>104</v>
      </c>
      <c r="J26" s="143" t="s">
        <v>104</v>
      </c>
      <c r="K26" s="170" t="s">
        <v>104</v>
      </c>
      <c r="L26" s="143">
        <f t="shared" si="0"/>
        <v>3</v>
      </c>
      <c r="M26" s="146">
        <f t="shared" si="1"/>
        <v>0</v>
      </c>
      <c r="N26" s="156">
        <f t="shared" si="2"/>
        <v>100</v>
      </c>
    </row>
    <row r="27" spans="1:14" ht="15.75" thickBot="1">
      <c r="A27" s="144">
        <v>18</v>
      </c>
      <c r="B27" s="159"/>
      <c r="C27" s="180" t="s">
        <v>538</v>
      </c>
      <c r="D27" s="161"/>
      <c r="E27" s="163" t="s">
        <v>550</v>
      </c>
      <c r="F27" s="163">
        <v>1675022260</v>
      </c>
      <c r="G27" s="177" t="s">
        <v>568</v>
      </c>
      <c r="H27" s="175"/>
      <c r="I27" s="143" t="s">
        <v>104</v>
      </c>
      <c r="J27" s="143"/>
      <c r="K27" s="143"/>
      <c r="L27" s="143">
        <f t="shared" si="0"/>
        <v>1</v>
      </c>
      <c r="M27" s="146">
        <f t="shared" si="1"/>
        <v>2</v>
      </c>
      <c r="N27" s="156">
        <f t="shared" si="2"/>
        <v>33.333333333333336</v>
      </c>
    </row>
    <row r="28" spans="1:14" ht="15.75" thickBot="1">
      <c r="A28" s="144">
        <v>19</v>
      </c>
      <c r="B28" s="159"/>
      <c r="C28" s="180" t="s">
        <v>539</v>
      </c>
      <c r="D28" s="161"/>
      <c r="E28" s="163" t="s">
        <v>550</v>
      </c>
      <c r="F28" s="163">
        <v>1687255283</v>
      </c>
      <c r="G28" s="177" t="s">
        <v>569</v>
      </c>
      <c r="H28" s="174"/>
      <c r="I28" s="143"/>
      <c r="J28" s="143"/>
      <c r="K28" s="143"/>
      <c r="L28" s="143">
        <f t="shared" si="0"/>
        <v>0</v>
      </c>
      <c r="M28" s="146">
        <f t="shared" si="1"/>
        <v>3</v>
      </c>
      <c r="N28" s="156">
        <f t="shared" si="2"/>
        <v>0</v>
      </c>
    </row>
    <row r="29" spans="1:14" ht="15.75" thickBot="1">
      <c r="A29" s="144">
        <v>20</v>
      </c>
      <c r="B29" s="159"/>
      <c r="C29" s="178" t="s">
        <v>540</v>
      </c>
      <c r="D29" s="143"/>
      <c r="E29" s="163" t="s">
        <v>550</v>
      </c>
      <c r="F29" s="163">
        <v>1736618138</v>
      </c>
      <c r="G29" s="177" t="s">
        <v>570</v>
      </c>
      <c r="H29" s="175"/>
      <c r="I29" s="143" t="s">
        <v>104</v>
      </c>
      <c r="J29" s="143" t="s">
        <v>104</v>
      </c>
      <c r="K29" s="143" t="s">
        <v>104</v>
      </c>
      <c r="L29" s="143">
        <f t="shared" si="0"/>
        <v>3</v>
      </c>
      <c r="M29" s="146">
        <f t="shared" si="1"/>
        <v>0</v>
      </c>
      <c r="N29" s="156">
        <f t="shared" si="2"/>
        <v>100</v>
      </c>
    </row>
    <row r="30" spans="1:14" ht="15.75" thickBot="1">
      <c r="A30" s="144">
        <v>21</v>
      </c>
      <c r="B30" s="159"/>
      <c r="C30" s="178" t="s">
        <v>541</v>
      </c>
      <c r="D30" s="143"/>
      <c r="E30" s="163" t="s">
        <v>550</v>
      </c>
      <c r="F30" s="163">
        <v>1624170927</v>
      </c>
      <c r="G30" s="177" t="s">
        <v>571</v>
      </c>
      <c r="H30" s="175"/>
      <c r="I30" s="143" t="s">
        <v>104</v>
      </c>
      <c r="J30" s="143" t="s">
        <v>104</v>
      </c>
      <c r="K30" s="143"/>
      <c r="L30" s="143">
        <f t="shared" si="0"/>
        <v>2</v>
      </c>
      <c r="M30" s="146">
        <f t="shared" si="1"/>
        <v>1</v>
      </c>
      <c r="N30" s="156">
        <f t="shared" si="2"/>
        <v>66.666666666666671</v>
      </c>
    </row>
    <row r="31" spans="1:14" ht="15.75" thickBot="1">
      <c r="A31" s="144">
        <v>22</v>
      </c>
      <c r="B31" s="159"/>
      <c r="C31" s="180" t="s">
        <v>542</v>
      </c>
      <c r="D31" s="143"/>
      <c r="E31" s="163" t="s">
        <v>550</v>
      </c>
      <c r="F31" s="163">
        <v>1611282830</v>
      </c>
      <c r="G31" s="177" t="s">
        <v>572</v>
      </c>
      <c r="H31" s="174"/>
      <c r="I31" s="143"/>
      <c r="J31" s="143"/>
      <c r="K31" s="143" t="s">
        <v>104</v>
      </c>
      <c r="L31" s="143">
        <f t="shared" si="0"/>
        <v>1</v>
      </c>
      <c r="M31" s="146">
        <f t="shared" si="1"/>
        <v>2</v>
      </c>
      <c r="N31" s="156">
        <f t="shared" si="2"/>
        <v>33.333333333333336</v>
      </c>
    </row>
    <row r="32" spans="1:14" ht="15.75" thickBot="1">
      <c r="A32" s="144">
        <v>23</v>
      </c>
      <c r="B32" s="159"/>
      <c r="C32" s="178" t="s">
        <v>543</v>
      </c>
      <c r="D32" s="143"/>
      <c r="E32" s="163" t="s">
        <v>550</v>
      </c>
      <c r="F32" s="163">
        <v>1745660040</v>
      </c>
      <c r="G32" s="177" t="s">
        <v>573</v>
      </c>
      <c r="H32" s="174"/>
      <c r="I32" s="143" t="s">
        <v>104</v>
      </c>
      <c r="J32" s="143" t="s">
        <v>104</v>
      </c>
      <c r="K32" s="143"/>
      <c r="L32" s="143">
        <f t="shared" si="0"/>
        <v>2</v>
      </c>
      <c r="M32" s="146">
        <f t="shared" si="1"/>
        <v>1</v>
      </c>
      <c r="N32" s="156">
        <f t="shared" si="2"/>
        <v>66.666666666666671</v>
      </c>
    </row>
    <row r="33" spans="1:14" ht="15.75" thickBot="1">
      <c r="A33" s="144">
        <v>24</v>
      </c>
      <c r="B33" s="159"/>
      <c r="C33" s="178" t="s">
        <v>544</v>
      </c>
      <c r="D33" s="143"/>
      <c r="E33" s="163" t="s">
        <v>550</v>
      </c>
      <c r="F33" s="163">
        <v>1722745704</v>
      </c>
      <c r="G33" s="165" t="s">
        <v>574</v>
      </c>
      <c r="H33" s="174"/>
      <c r="I33" s="143" t="s">
        <v>104</v>
      </c>
      <c r="J33" s="143" t="s">
        <v>104</v>
      </c>
      <c r="K33" s="143" t="s">
        <v>104</v>
      </c>
      <c r="L33" s="143">
        <f t="shared" si="0"/>
        <v>3</v>
      </c>
      <c r="M33" s="146">
        <f t="shared" si="1"/>
        <v>0</v>
      </c>
      <c r="N33" s="156">
        <f t="shared" si="2"/>
        <v>100</v>
      </c>
    </row>
    <row r="34" spans="1:14" ht="15.75" thickBot="1">
      <c r="A34" s="144">
        <v>25</v>
      </c>
      <c r="B34" s="159"/>
      <c r="C34" s="178" t="s">
        <v>545</v>
      </c>
      <c r="D34" s="143"/>
      <c r="E34" s="163" t="s">
        <v>550</v>
      </c>
      <c r="F34" s="163">
        <v>1674517811</v>
      </c>
      <c r="G34" s="177" t="s">
        <v>575</v>
      </c>
      <c r="H34" s="174"/>
      <c r="I34" s="143" t="s">
        <v>104</v>
      </c>
      <c r="J34" s="143" t="s">
        <v>104</v>
      </c>
      <c r="K34" s="143"/>
      <c r="L34" s="143">
        <f t="shared" si="0"/>
        <v>2</v>
      </c>
      <c r="M34" s="146">
        <f t="shared" si="1"/>
        <v>1</v>
      </c>
      <c r="N34" s="156">
        <f t="shared" si="2"/>
        <v>66.666666666666671</v>
      </c>
    </row>
    <row r="35" spans="1:14" ht="15.75" thickBot="1">
      <c r="A35" s="144">
        <v>26</v>
      </c>
      <c r="B35" s="159"/>
      <c r="C35" s="180" t="s">
        <v>546</v>
      </c>
      <c r="D35" s="143"/>
      <c r="E35" s="163" t="s">
        <v>550</v>
      </c>
      <c r="F35" s="163">
        <v>1673825515</v>
      </c>
      <c r="G35" s="177" t="s">
        <v>576</v>
      </c>
      <c r="H35" s="174"/>
      <c r="I35" s="143"/>
      <c r="J35" s="143"/>
      <c r="K35" s="143" t="s">
        <v>104</v>
      </c>
      <c r="L35" s="143">
        <f t="shared" si="0"/>
        <v>1</v>
      </c>
      <c r="M35" s="146">
        <f t="shared" si="1"/>
        <v>2</v>
      </c>
      <c r="N35" s="156">
        <f t="shared" si="2"/>
        <v>33.333333333333336</v>
      </c>
    </row>
    <row r="36" spans="1:14" ht="15.75" thickBot="1">
      <c r="A36" s="144">
        <v>27</v>
      </c>
      <c r="B36" s="159"/>
      <c r="C36" s="181" t="s">
        <v>547</v>
      </c>
      <c r="D36" s="143"/>
      <c r="E36" s="163" t="s">
        <v>550</v>
      </c>
      <c r="F36" s="174"/>
      <c r="G36" s="164"/>
      <c r="H36" s="174"/>
      <c r="I36" s="143"/>
      <c r="J36" s="143"/>
      <c r="K36" s="143"/>
      <c r="L36" s="143">
        <f t="shared" si="0"/>
        <v>0</v>
      </c>
      <c r="M36" s="146">
        <f t="shared" si="1"/>
        <v>3</v>
      </c>
      <c r="N36" s="156">
        <f t="shared" si="2"/>
        <v>0</v>
      </c>
    </row>
    <row r="37" spans="1:14" ht="15.75" thickBot="1">
      <c r="A37" s="144">
        <v>28</v>
      </c>
      <c r="B37" s="159"/>
      <c r="C37" s="179" t="s">
        <v>548</v>
      </c>
      <c r="D37" s="143"/>
      <c r="E37" s="163" t="s">
        <v>550</v>
      </c>
      <c r="F37" s="174"/>
      <c r="G37" s="166" t="s">
        <v>577</v>
      </c>
      <c r="H37" s="174"/>
      <c r="I37" s="143" t="s">
        <v>104</v>
      </c>
      <c r="J37" s="143" t="s">
        <v>104</v>
      </c>
      <c r="K37" s="143" t="s">
        <v>104</v>
      </c>
      <c r="L37" s="143">
        <f t="shared" si="0"/>
        <v>3</v>
      </c>
      <c r="M37" s="146">
        <f t="shared" si="1"/>
        <v>0</v>
      </c>
      <c r="N37" s="156">
        <f t="shared" si="2"/>
        <v>100</v>
      </c>
    </row>
    <row r="38" spans="1:14" ht="15.75" thickBot="1">
      <c r="A38" s="144">
        <v>29</v>
      </c>
      <c r="B38" s="159"/>
      <c r="C38" s="179" t="s">
        <v>549</v>
      </c>
      <c r="D38" s="143"/>
      <c r="E38" s="163" t="s">
        <v>550</v>
      </c>
      <c r="F38" s="174"/>
      <c r="G38" s="166" t="s">
        <v>578</v>
      </c>
      <c r="H38" s="174"/>
      <c r="I38" s="143" t="s">
        <v>104</v>
      </c>
      <c r="J38" s="143" t="s">
        <v>104</v>
      </c>
      <c r="K38" s="143"/>
      <c r="L38" s="143">
        <f t="shared" si="0"/>
        <v>2</v>
      </c>
      <c r="M38" s="146">
        <f t="shared" si="1"/>
        <v>1</v>
      </c>
      <c r="N38" s="156">
        <f t="shared" si="2"/>
        <v>66.666666666666671</v>
      </c>
    </row>
    <row r="39" spans="1:14" ht="15">
      <c r="A39" s="144">
        <v>38</v>
      </c>
      <c r="B39" s="159"/>
      <c r="C39" s="148"/>
      <c r="D39" s="146"/>
      <c r="E39" s="143"/>
      <c r="F39" s="143"/>
      <c r="G39" s="145"/>
      <c r="H39" s="145"/>
      <c r="I39" s="149">
        <f t="shared" ref="I39:K39" si="3">COUNTIF(I10:I38,"p")</f>
        <v>22</v>
      </c>
      <c r="J39" s="149">
        <f t="shared" si="3"/>
        <v>23</v>
      </c>
      <c r="K39" s="149">
        <f t="shared" si="3"/>
        <v>20</v>
      </c>
      <c r="L39" s="149">
        <f>COUNTIF(I39:J39,"P")</f>
        <v>0</v>
      </c>
      <c r="M39" s="150">
        <f t="shared" si="1"/>
        <v>0</v>
      </c>
      <c r="N39" s="157">
        <f>AVERAGE(N10:N38)</f>
        <v>74.712643678160916</v>
      </c>
    </row>
  </sheetData>
  <autoFilter ref="A9:N39"/>
  <mergeCells count="7">
    <mergeCell ref="N6:N9"/>
    <mergeCell ref="B2:D2"/>
    <mergeCell ref="B3:C3"/>
    <mergeCell ref="B4:C4"/>
    <mergeCell ref="A6:E8"/>
    <mergeCell ref="L6:L9"/>
    <mergeCell ref="M6:M9"/>
  </mergeCells>
  <hyperlinks>
    <hyperlink ref="G10" r:id="rId1"/>
    <hyperlink ref="G11" r:id="rId2"/>
    <hyperlink ref="G12" r:id="rId3"/>
    <hyperlink ref="G13" r:id="rId4"/>
    <hyperlink ref="G14" r:id="rId5"/>
    <hyperlink ref="G15" r:id="rId6"/>
    <hyperlink ref="G16" r:id="rId7"/>
    <hyperlink ref="G17" r:id="rId8"/>
    <hyperlink ref="G18" r:id="rId9"/>
    <hyperlink ref="G19" r:id="rId10"/>
    <hyperlink ref="G20" r:id="rId11"/>
    <hyperlink ref="G21" r:id="rId12"/>
    <hyperlink ref="G22" r:id="rId13"/>
    <hyperlink ref="G23" r:id="rId14"/>
    <hyperlink ref="G24" r:id="rId15"/>
    <hyperlink ref="G25" r:id="rId16"/>
    <hyperlink ref="G26" r:id="rId17"/>
    <hyperlink ref="G27" r:id="rId18"/>
    <hyperlink ref="G28" r:id="rId19"/>
    <hyperlink ref="G29" r:id="rId20"/>
    <hyperlink ref="G30" r:id="rId21"/>
    <hyperlink ref="G31" r:id="rId22"/>
    <hyperlink ref="G32" r:id="rId23"/>
    <hyperlink ref="G33" r:id="rId24"/>
    <hyperlink ref="G34" r:id="rId25"/>
    <hyperlink ref="G35" r:id="rId26"/>
    <hyperlink ref="G37" r:id="rId27"/>
    <hyperlink ref="G38" r:id="rId28"/>
  </hyperlinks>
  <pageMargins left="0.7" right="0.7" top="0.75" bottom="0.75" header="0.3" footer="0.3"/>
  <pageSetup paperSize="9" orientation="portrait" horizontalDpi="300" r:id="rId29"/>
  <legacy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fine arts</vt:lpstr>
      <vt:lpstr>tourism</vt:lpstr>
      <vt:lpstr>political science</vt:lpstr>
      <vt:lpstr>MIS MBA regular batch</vt:lpstr>
      <vt:lpstr>oct_15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2016-02-04T14:07:14Z</dcterms:modified>
</cp:coreProperties>
</file>