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jan_feb_16!$A$9:$AD$39</definedName>
  </definedNames>
  <calcPr calcId="152511"/>
</workbook>
</file>

<file path=xl/calcChain.xml><?xml version="1.0" encoding="utf-8"?>
<calcChain xmlns="http://schemas.openxmlformats.org/spreadsheetml/2006/main">
  <c r="T39" i="9" l="1"/>
  <c r="D3" i="9" l="1"/>
  <c r="N39" i="9"/>
  <c r="O39" i="9"/>
  <c r="P39" i="9"/>
  <c r="Q39" i="9"/>
  <c r="R39" i="9"/>
  <c r="S39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10" i="9"/>
  <c r="AD10" i="9" l="1"/>
  <c r="M39" i="9" l="1"/>
  <c r="AD36" i="9" l="1"/>
  <c r="AD38" i="9" l="1"/>
  <c r="AD37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L39" i="9"/>
  <c r="K39" i="9"/>
  <c r="J39" i="9"/>
  <c r="I39" i="9"/>
  <c r="AD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34" i="6" l="1"/>
  <c r="Y38" i="6"/>
  <c r="Y12" i="6"/>
  <c r="Y20" i="6"/>
  <c r="Y28" i="6"/>
  <c r="Y32" i="6"/>
  <c r="Y23" i="6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 l="1"/>
  <c r="T55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<sst xmlns="http://schemas.openxmlformats.org/spreadsheetml/2006/main" count="2226" uniqueCount="583">
  <si>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</si>
  <si>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</si>
  <si>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</si>
  <si>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</si>
  <si>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</si>
  <si>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</si>
  <si>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</si>
  <si>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</si>
  <si>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</si>
  <si>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</si>
  <si>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</si>
  <si>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</si>
  <si>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</si>
  <si>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</si>
  <si>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</si>
  <si>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</si>
  <si>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</si>
  <si>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</si>
  <si>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</si>
  <si>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</si>
  <si>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</si>
  <si>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</si>
  <si>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</si>
  <si>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</si>
  <si>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</si>
  <si>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</si>
  <si>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</si>
  <si>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</si>
  <si>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</si>
  <si>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</si>
  <si>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</si>
  <si>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</si>
  <si>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</si>
  <si>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</si>
  <si>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</si>
  <si>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</si>
  <si>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</si>
  <si>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</si>
  <si>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</si>
  <si>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</si>
  <si>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</si>
  <si>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</si>
  <si>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</si>
  <si>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</si>
  <si>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</si>
  <si>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</si>
  <si>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</si>
  <si>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</si>
  <si>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</si>
  <si>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</si>
  <si>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</si>
  <si>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</si>
  <si>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</si>
  <si>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</si>
  <si>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</si>
  <si>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</si>
  <si>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</si>
  <si>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</si>
  <si>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</si>
  <si>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</si>
  <si>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</si>
  <si>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</si>
  <si>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</si>
  <si>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</si>
  <si>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</si>
  <si>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</si>
  <si>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</si>
  <si>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</si>
  <si>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</si>
  <si>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</si>
  <si>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</si>
  <si>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</si>
  <si>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</si>
  <si>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</si>
  <si>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</si>
  <si>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</si>
  <si>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</si>
  <si>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</si>
  <si>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</si>
  <si>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</si>
  <si>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</si>
  <si>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</si>
  <si>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</si>
  <si>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</si>
  <si>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</si>
  <si>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</si>
  <si>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</si>
  <si>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</si>
  <si>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</si>
  <si>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</si>
  <si>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</si>
  <si>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</si>
  <si>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</si>
  <si>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</si>
  <si>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</si>
  <si>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</si>
  <si>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</si>
  <si>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</si>
  <si>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</si>
  <si>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</si>
  <si>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</si>
  <si>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</si>
  <si>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</si>
  <si>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</si>
  <si>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</si>
  <si>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</si>
  <si>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</si>
  <si>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</si>
  <si>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</si>
  <si>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</si>
  <si>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</si>
  <si>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</si>
  <si>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</si>
  <si>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</si>
  <si>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</si>
  <si>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</si>
  <si>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</si>
  <si>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</si>
  <si>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</si>
  <si>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</si>
  <si>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</si>
  <si>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</si>
  <si>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</si>
  <si>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</si>
  <si>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</si>
  <si>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</si>
  <si>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</si>
  <si>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</si>
  <si>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</si>
  <si>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</si>
  <si>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</si>
  <si>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</si>
  <si>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</si>
  <si>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</si>
  <si>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</si>
  <si>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</si>
  <si>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</si>
  <si>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</si>
  <si>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</si>
  <si>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</si>
  <si>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</si>
  <si>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</si>
  <si>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</si>
  <si>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</si>
  <si>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</si>
  <si>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</si>
  <si>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</si>
  <si>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</si>
  <si>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</si>
  <si>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</si>
  <si>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</si>
  <si>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</si>
  <si>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</si>
  <si>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</si>
  <si>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</si>
  <si>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</si>
  <si>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</si>
  <si>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</si>
  <si>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</si>
  <si>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</si>
  <si>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</si>
  <si>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</si>
  <si>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</si>
  <si>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</si>
  <si>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</si>
  <si>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</si>
  <si>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</si>
  <si>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</si>
  <si>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</si>
  <si>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</si>
  <si>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</si>
  <si>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</si>
  <si>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</si>
  <si>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</si>
  <si>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</si>
  <si>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</si>
  <si>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</si>
  <si>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</si>
  <si>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</si>
  <si>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</si>
  <si>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</si>
  <si>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</si>
  <si>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</si>
  <si>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</si>
  <si>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</si>
  <si>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</si>
  <si>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</si>
  <si>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</si>
  <si>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</si>
  <si>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</si>
  <si>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</si>
  <si>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</si>
  <si>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</si>
  <si>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</si>
  <si>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</si>
  <si>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</si>
  <si>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</si>
  <si>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</si>
  <si>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</si>
  <si>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</si>
  <si>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</si>
  <si>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</si>
  <si>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</si>
  <si>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</si>
  <si>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</si>
  <si>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</si>
  <si>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</si>
  <si>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</si>
  <si>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</si>
  <si>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</si>
  <si>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</si>
  <si>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</si>
  <si>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</si>
  <si>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</si>
  <si>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</si>
  <si>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</si>
  <si>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</si>
  <si>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</si>
  <si>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</si>
  <si>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</si>
  <si>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</si>
  <si>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</si>
  <si>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</si>
  <si>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</si>
  <si>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</si>
  <si>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</si>
  <si>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</si>
  <si>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</si>
  <si>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</si>
  <si>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</si>
  <si>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</si>
  <si>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</si>
  <si>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</si>
  <si>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</si>
  <si>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</si>
  <si>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</si>
  <si>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</si>
  <si>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</si>
  <si>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</si>
  <si>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</si>
  <si>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</si>
  <si>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</si>
  <si>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</si>
  <si>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</si>
  <si>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</si>
  <si>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</si>
  <si>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</si>
  <si>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</si>
  <si>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</si>
  <si>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</si>
  <si>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</si>
  <si>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</si>
  <si>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</si>
  <si>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</si>
  <si>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</si>
  <si>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</si>
  <si>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</si>
  <si>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</si>
  <si>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</si>
  <si>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</si>
  <si>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</si>
  <si>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</si>
  <si>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</si>
  <si>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</si>
  <si>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</si>
  <si>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</si>
  <si>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</si>
  <si>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</si>
  <si>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</si>
  <si>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</si>
  <si>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</si>
  <si>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</si>
  <si>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</si>
  <si>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</si>
  <si>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</si>
  <si>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</si>
  <si>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</si>
  <si>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</si>
  <si>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</si>
  <si>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</si>
  <si>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</si>
  <si>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</si>
  <si>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</si>
  <si>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</si>
  <si>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</si>
  <si>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</si>
  <si>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</si>
  <si>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</si>
  <si>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</si>
  <si>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</si>
  <si>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</si>
  <si>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</si>
  <si>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</si>
  <si>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</si>
  <si>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</si>
  <si>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</si>
  <si>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</si>
  <si>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</si>
  <si>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</si>
  <si>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</si>
  <si>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</si>
  <si>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</si>
  <si>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</si>
  <si>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</si>
  <si>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</si>
  <si>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</si>
  <si>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</si>
  <si>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</si>
  <si>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</si>
  <si>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</si>
  <si>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</si>
  <si>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</si>
  <si>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</si>
  <si>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</si>
  <si>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</si>
  <si>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</si>
  <si>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</si>
  <si>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</si>
  <si>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</si>
  <si>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</si>
  <si>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</si>
  <si>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</si>
  <si>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</si>
  <si>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</si>
  <si>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</si>
  <si>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</si>
  <si>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</si>
  <si>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</si>
  <si>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</si>
  <si>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</si>
  <si>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</si>
  <si>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</si>
  <si>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</si>
  <si>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</si>
  <si>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</si>
  <si>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</si>
  <si>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</si>
  <si>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</si>
  <si>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</si>
  <si>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</si>
  <si>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</si>
  <si>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</si>
  <si>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</si>
  <si>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</si>
  <si>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</si>
  <si>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</si>
  <si>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</si>
  <si>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</si>
  <si>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</si>
  <si>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</si>
  <si>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</si>
  <si>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</si>
  <si>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</si>
  <si>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</si>
  <si>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</si>
  <si>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</si>
  <si>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</si>
  <si>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</si>
  <si>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</si>
  <si>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</si>
  <si>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</si>
  <si>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</si>
  <si>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</si>
  <si>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</si>
  <si>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</si>
  <si>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</si>
  <si>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</si>
  <si>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</si>
  <si>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</si>
  <si>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</si>
  <si>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</si>
  <si>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</si>
  <si>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</si>
  <si>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</si>
  <si>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</si>
  <si>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</si>
  <si>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</si>
  <si>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</si>
  <si>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</si>
  <si>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</si>
  <si>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</si>
  <si>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</si>
  <si>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</si>
  <si>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</si>
  <si>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</si>
  <si>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</si>
  <si>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</si>
  <si>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</si>
  <si>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</si>
  <si>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</si>
  <si>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</si>
  <si>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</si>
  <si>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</si>
  <si>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</si>
  <si>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</si>
  <si>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</si>
  <si>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</si>
  <si>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</si>
  <si>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</si>
  <si>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</si>
  <si>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</si>
  <si>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</si>
  <si>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</si>
  <si>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</si>
  <si>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</si>
  <si>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</si>
  <si>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</si>
  <si>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</si>
  <si>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</si>
  <si>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</si>
  <si>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</si>
  <si>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</si>
  <si>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</si>
  <si>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</si>
  <si>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</si>
  <si>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</si>
  <si>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</si>
  <si>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</si>
  <si>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</si>
  <si>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</si>
  <si>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</si>
  <si>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</si>
  <si>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</si>
  <si>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</si>
  <si>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</si>
  <si>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</si>
  <si>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</si>
  <si>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</si>
  <si>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</si>
  <si>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</si>
  <si>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</si>
  <si>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</si>
  <si>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</si>
  <si>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</si>
  <si>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</si>
  <si>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</si>
  <si>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</si>
  <si>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</si>
  <si>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</si>
  <si>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</si>
  <si>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</si>
  <si>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</si>
  <si>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</si>
  <si>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</si>
  <si>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</si>
  <si>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</si>
  <si>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</si>
  <si>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</si>
  <si>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</si>
  <si>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</si>
  <si>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</si>
  <si>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</si>
  <si>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</si>
  <si>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</si>
  <si>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</si>
  <si>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</si>
  <si>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</si>
  <si>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</si>
  <si>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</si>
  <si>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</si>
  <si>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</si>
  <si>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</si>
  <si>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</si>
  <si>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</si>
  <si>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</si>
  <si>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</si>
  <si>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</si>
  <si>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</si>
  <si>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</si>
  <si>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</si>
  <si>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</si>
  <si>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</si>
  <si>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</si>
  <si>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</si>
  <si>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</si>
  <si>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</si>
  <si>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</si>
  <si>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</si>
  <si>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</si>
  <si>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</si>
  <si>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</si>
  <si>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</si>
  <si>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</si>
  <si>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</si>
  <si>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</si>
  <si>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</si>
  <si>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</si>
  <si>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</si>
  <si>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</si>
  <si>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</si>
  <si>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</si>
  <si>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</si>
  <si>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</si>
  <si>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</si>
  <si>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</si>
  <si>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</si>
  <si>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</si>
  <si>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</si>
  <si>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</si>
  <si>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</si>
  <si>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</si>
  <si>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</si>
  <si>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</si>
  <si>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</si>
  <si>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</si>
  <si>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</si>
  <si>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</si>
  <si>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</si>
  <si>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</si>
  <si>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</si>
  <si>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</si>
  <si>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</si>
  <si>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</si>
  <si>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</si>
  <si>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</si>
  <si>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</si>
  <si>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</si>
  <si>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</si>
  <si>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</si>
  <si>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</si>
  <si>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</si>
  <si>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</si>
  <si>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</si>
  <si>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</si>
  <si>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</si>
  <si>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</si>
  <si>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</si>
  <si>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</si>
  <si>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</si>
  <si>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</si>
  <si>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</si>
  <si>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</si>
  <si>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</si>
  <si>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</si>
  <si>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</si>
  <si>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</si>
  <si>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</si>
  <si>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</si>
  <si>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</si>
  <si>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</si>
  <si>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</si>
  <si>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</si>
  <si>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</si>
  <si>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</si>
  <si>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</si>
  <si>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</si>
  <si>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</si>
  <si>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</si>
  <si>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</si>
  <si>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</si>
  <si>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</si>
  <si>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</si>
  <si>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</si>
  <si>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</si>
  <si>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</si>
  <si>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</si>
  <si>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</si>
  <si>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</si>
  <si>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</si>
  <si>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</si>
  <si>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</si>
  <si>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</si>
  <si>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</si>
  <si>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</si>
  <si>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</si>
  <si>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</si>
  <si>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</si>
  <si>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</si>
  <si>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</si>
  <si>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</si>
  <si>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</si>
  <si>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</si>
  <si>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</si>
  <si>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</si>
  <si>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</si>
  <si>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</si>
  <si>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</si>
  <si>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</si>
  <si>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</si>
  <si>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</si>
  <si>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</si>
  <si>
    <t>mysql</t>
  </si>
  <si>
    <t>mysql/wp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</si>
</sst>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5" t="s">
        <v>17</v>
      </c>
      <c r="C2" s="206"/>
      <c r="D2" s="207"/>
      <c r="E2" s="7"/>
    </row>
    <row r="3" spans="1:26">
      <c r="B3" s="208" t="s">
        <v>14</v>
      </c>
      <c r="C3" s="209"/>
      <c r="D3" s="62">
        <f>SUM(H7:W7)</f>
        <v>48</v>
      </c>
      <c r="E3" s="8"/>
    </row>
    <row r="4" spans="1:26" ht="13.5" thickBot="1">
      <c r="B4" s="210" t="s">
        <v>15</v>
      </c>
      <c r="C4" s="211"/>
      <c r="D4" s="63">
        <f>Z46</f>
        <v>84.571678321678334</v>
      </c>
      <c r="E4" s="9"/>
    </row>
    <row r="5" spans="1:26" ht="13.5" thickBot="1"/>
    <row r="6" spans="1:26" ht="15">
      <c r="A6" s="186" t="s">
        <v>5</v>
      </c>
      <c r="B6" s="212"/>
      <c r="C6" s="212"/>
      <c r="D6" s="212"/>
      <c r="E6" s="21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80" t="s">
        <v>9</v>
      </c>
      <c r="Y6" s="198" t="s">
        <v>10</v>
      </c>
      <c r="Z6" s="183" t="s">
        <v>11</v>
      </c>
    </row>
    <row r="7" spans="1:26" ht="15" customHeight="1">
      <c r="A7" s="213"/>
      <c r="B7" s="214"/>
      <c r="C7" s="214"/>
      <c r="D7" s="214"/>
      <c r="E7" s="21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81"/>
      <c r="Y7" s="199"/>
      <c r="Z7" s="184"/>
    </row>
    <row r="8" spans="1:26" ht="15.75" customHeight="1" thickBot="1">
      <c r="A8" s="188"/>
      <c r="B8" s="215"/>
      <c r="C8" s="215"/>
      <c r="D8" s="215"/>
      <c r="E8" s="21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81"/>
      <c r="Y8" s="199"/>
      <c r="Z8" s="18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82"/>
      <c r="Y9" s="200"/>
      <c r="Z9" s="18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01"/>
      <c r="B46" s="202"/>
      <c r="C46" s="192" t="s">
        <v>7</v>
      </c>
      <c r="D46" s="193"/>
      <c r="E46" s="193"/>
      <c r="F46" s="193"/>
      <c r="G46" s="19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6" t="s">
        <v>13</v>
      </c>
      <c r="Y46" s="187"/>
      <c r="Z46" s="190">
        <f>AVERAGE(Z10:Z45)</f>
        <v>84.571678321678334</v>
      </c>
    </row>
    <row r="47" spans="1:26" ht="15.75" customHeight="1" thickBot="1">
      <c r="A47" s="203"/>
      <c r="B47" s="204"/>
      <c r="C47" s="195" t="s">
        <v>8</v>
      </c>
      <c r="D47" s="196"/>
      <c r="E47" s="196"/>
      <c r="F47" s="196"/>
      <c r="G47" s="19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8"/>
      <c r="Y47" s="189"/>
      <c r="Z47" s="19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5" t="s">
        <v>17</v>
      </c>
      <c r="C2" s="206"/>
      <c r="D2" s="207"/>
      <c r="E2" s="7"/>
    </row>
    <row r="3" spans="1:20" ht="15.75" customHeight="1">
      <c r="B3" s="208" t="s">
        <v>14</v>
      </c>
      <c r="C3" s="209"/>
      <c r="D3" s="62">
        <f>SUM(H7:Q7)</f>
        <v>45</v>
      </c>
      <c r="E3" s="8"/>
    </row>
    <row r="4" spans="1:20" ht="15.75" customHeight="1" thickBot="1">
      <c r="B4" s="210" t="s">
        <v>15</v>
      </c>
      <c r="C4" s="211"/>
      <c r="D4" s="63">
        <f>T59</f>
        <v>84.476838354389372</v>
      </c>
      <c r="E4" s="9"/>
    </row>
    <row r="5" spans="1:20" ht="15.75" customHeight="1" thickBot="1"/>
    <row r="6" spans="1:20" ht="15.75" customHeight="1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80" t="s">
        <v>9</v>
      </c>
      <c r="S6" s="198" t="s">
        <v>10</v>
      </c>
      <c r="T6" s="183" t="s">
        <v>11</v>
      </c>
    </row>
    <row r="7" spans="1:20" ht="15.75" customHeight="1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81"/>
      <c r="S7" s="199"/>
      <c r="T7" s="184"/>
    </row>
    <row r="8" spans="1:20" ht="15.75" customHeight="1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81"/>
      <c r="S8" s="199"/>
      <c r="T8" s="18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82"/>
      <c r="S9" s="200"/>
      <c r="T9" s="18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6"/>
      <c r="B59" s="217"/>
      <c r="C59" s="192" t="s">
        <v>7</v>
      </c>
      <c r="D59" s="193"/>
      <c r="E59" s="193"/>
      <c r="F59" s="193"/>
      <c r="G59" s="19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6" t="s">
        <v>13</v>
      </c>
      <c r="S59" s="187"/>
      <c r="T59" s="190">
        <f>AVERAGE(T10:T58)</f>
        <v>84.476838354389372</v>
      </c>
    </row>
    <row r="60" spans="1:20" ht="15.75" customHeight="1" thickBot="1">
      <c r="A60" s="203"/>
      <c r="B60" s="204"/>
      <c r="C60" s="195" t="s">
        <v>8</v>
      </c>
      <c r="D60" s="196"/>
      <c r="E60" s="196"/>
      <c r="F60" s="196"/>
      <c r="G60" s="19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8"/>
      <c r="S60" s="189"/>
      <c r="T60" s="19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5" t="s">
        <v>17</v>
      </c>
      <c r="C2" s="206"/>
      <c r="D2" s="207"/>
      <c r="E2" s="7"/>
    </row>
    <row r="3" spans="1:25">
      <c r="B3" s="208" t="s">
        <v>14</v>
      </c>
      <c r="C3" s="209"/>
      <c r="D3" s="62">
        <f>SUM(H7:T7)</f>
        <v>18</v>
      </c>
      <c r="E3" s="8"/>
    </row>
    <row r="4" spans="1:25" ht="13.5" thickBot="1">
      <c r="B4" s="210" t="s">
        <v>15</v>
      </c>
      <c r="C4" s="211"/>
      <c r="D4" s="63">
        <f>Y55</f>
        <v>69.298245614035082</v>
      </c>
      <c r="E4" s="9"/>
    </row>
    <row r="5" spans="1:25" ht="13.5" thickBot="1"/>
    <row r="6" spans="1:25" ht="15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80" t="s">
        <v>9</v>
      </c>
      <c r="X6" s="198" t="s">
        <v>10</v>
      </c>
      <c r="Y6" s="183" t="s">
        <v>11</v>
      </c>
    </row>
    <row r="7" spans="1:25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81"/>
      <c r="X7" s="199"/>
      <c r="Y7" s="184"/>
    </row>
    <row r="8" spans="1:25" ht="13.5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81"/>
      <c r="X8" s="199"/>
      <c r="Y8" s="18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2"/>
      <c r="X9" s="200"/>
      <c r="Y9" s="18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01"/>
      <c r="B55" s="202"/>
      <c r="C55" s="192" t="s">
        <v>7</v>
      </c>
      <c r="D55" s="193"/>
      <c r="E55" s="193"/>
      <c r="F55" s="193"/>
      <c r="G55" s="19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6" t="s">
        <v>13</v>
      </c>
      <c r="X55" s="187"/>
      <c r="Y55" s="190">
        <f>AVERAGE(Y10:Y54)</f>
        <v>69.298245614035082</v>
      </c>
    </row>
    <row r="56" spans="1:25" ht="13.5" thickBot="1">
      <c r="A56" s="203"/>
      <c r="B56" s="204"/>
      <c r="C56" s="195" t="s">
        <v>8</v>
      </c>
      <c r="D56" s="196"/>
      <c r="E56" s="196"/>
      <c r="F56" s="196"/>
      <c r="G56" s="19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8"/>
      <c r="X56" s="189"/>
      <c r="Y56" s="19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5" t="s">
        <v>17</v>
      </c>
      <c r="C2" s="206"/>
      <c r="D2" s="207"/>
      <c r="E2" s="7"/>
    </row>
    <row r="3" spans="1:25">
      <c r="B3" s="208" t="s">
        <v>14</v>
      </c>
      <c r="C3" s="209"/>
      <c r="D3" s="62">
        <f>SUM(H7:T7)</f>
        <v>6</v>
      </c>
      <c r="E3" s="8"/>
    </row>
    <row r="4" spans="1:25" ht="13.5" thickBot="1">
      <c r="B4" s="210" t="s">
        <v>15</v>
      </c>
      <c r="C4" s="211"/>
      <c r="D4" s="63" t="e">
        <f>#REF!</f>
        <v>#REF!</v>
      </c>
      <c r="E4" s="9"/>
    </row>
    <row r="5" spans="1:25" ht="13.5" thickBot="1"/>
    <row r="6" spans="1:25" ht="15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80" t="s">
        <v>9</v>
      </c>
      <c r="X6" s="198" t="s">
        <v>10</v>
      </c>
      <c r="Y6" s="183" t="s">
        <v>11</v>
      </c>
    </row>
    <row r="7" spans="1:25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81"/>
      <c r="X7" s="199"/>
      <c r="Y7" s="184"/>
    </row>
    <row r="8" spans="1:25" ht="13.5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81"/>
      <c r="X8" s="199"/>
      <c r="Y8" s="18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2"/>
      <c r="X9" s="200"/>
      <c r="Y9" s="18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abSelected="1" topLeftCell="C16" zoomScaleNormal="100" workbookViewId="0">
      <pane xSplit="1" topLeftCell="T1" activePane="topRight" state="frozen"/>
      <selection activeCell="C1" sqref="C1"/>
      <selection pane="topRight" activeCell="AA39" sqref="AA3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27" width="11.28515625" style="77" customWidth="1"/>
    <col min="28" max="28" width="15.7109375" style="77" customWidth="1"/>
    <col min="29" max="29" width="14.85546875" style="77" customWidth="1"/>
    <col min="30" max="30" width="9.42578125" style="133" bestFit="1" customWidth="1"/>
    <col min="31" max="16384" width="9.140625" style="77"/>
  </cols>
  <sheetData>
    <row r="1" spans="1:30" ht="13.5" thickBot="1"/>
    <row r="2" spans="1:30" ht="13.5" thickBot="1">
      <c r="B2" s="219" t="s">
        <v>17</v>
      </c>
      <c r="C2" s="220"/>
      <c r="D2" s="221"/>
      <c r="E2" s="134"/>
    </row>
    <row r="3" spans="1:30">
      <c r="B3" s="222" t="s">
        <v>14</v>
      </c>
      <c r="C3" s="223"/>
      <c r="D3" s="135">
        <f>SUM(I8:AA8)</f>
        <v>57</v>
      </c>
      <c r="E3" s="136"/>
    </row>
    <row r="4" spans="1:30" ht="13.5" thickBot="1">
      <c r="B4" s="224" t="s">
        <v>15</v>
      </c>
      <c r="C4" s="225"/>
      <c r="D4" s="137">
        <f>AD39</f>
        <v>44.283121597096191</v>
      </c>
      <c r="E4" s="138"/>
    </row>
    <row r="6" spans="1:30" ht="15">
      <c r="A6" s="226" t="s">
        <v>520</v>
      </c>
      <c r="B6" s="226"/>
      <c r="C6" s="226"/>
      <c r="D6" s="226"/>
      <c r="E6" s="226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139">
        <v>42415</v>
      </c>
      <c r="T6" s="139">
        <v>42419</v>
      </c>
      <c r="U6" s="139">
        <v>42426</v>
      </c>
      <c r="V6" s="139">
        <v>42429</v>
      </c>
      <c r="W6" s="139">
        <v>42433</v>
      </c>
      <c r="X6" s="139">
        <v>42436</v>
      </c>
      <c r="Y6" s="139">
        <v>42443</v>
      </c>
      <c r="Z6" s="139">
        <v>42445</v>
      </c>
      <c r="AA6" s="139">
        <v>42447</v>
      </c>
      <c r="AB6" s="227" t="s">
        <v>9</v>
      </c>
      <c r="AC6" s="227" t="s">
        <v>10</v>
      </c>
      <c r="AD6" s="218" t="s">
        <v>11</v>
      </c>
    </row>
    <row r="7" spans="1:30">
      <c r="A7" s="226"/>
      <c r="B7" s="226"/>
      <c r="C7" s="226"/>
      <c r="D7" s="226"/>
      <c r="E7" s="226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142" t="s">
        <v>521</v>
      </c>
      <c r="T7" s="142" t="s">
        <v>521</v>
      </c>
      <c r="U7" s="142" t="s">
        <v>521</v>
      </c>
      <c r="V7" s="142" t="s">
        <v>521</v>
      </c>
      <c r="W7" s="142" t="s">
        <v>521</v>
      </c>
      <c r="X7" s="142" t="s">
        <v>581</v>
      </c>
      <c r="Y7" s="142" t="s">
        <v>582</v>
      </c>
      <c r="Z7" s="142" t="s">
        <v>582</v>
      </c>
      <c r="AA7" s="142" t="s">
        <v>582</v>
      </c>
      <c r="AB7" s="227"/>
      <c r="AC7" s="227"/>
      <c r="AD7" s="218"/>
    </row>
    <row r="8" spans="1:30">
      <c r="A8" s="226"/>
      <c r="B8" s="226"/>
      <c r="C8" s="226"/>
      <c r="D8" s="226"/>
      <c r="E8" s="22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159">
        <v>3</v>
      </c>
      <c r="Z8" s="159">
        <v>3</v>
      </c>
      <c r="AA8" s="159">
        <v>3</v>
      </c>
      <c r="AB8" s="227"/>
      <c r="AC8" s="227"/>
      <c r="AD8" s="218"/>
    </row>
    <row r="9" spans="1:30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141" t="s">
        <v>519</v>
      </c>
      <c r="Z9" s="141" t="s">
        <v>519</v>
      </c>
      <c r="AA9" s="141" t="s">
        <v>519</v>
      </c>
      <c r="AB9" s="227"/>
      <c r="AC9" s="227"/>
      <c r="AD9" s="218"/>
    </row>
    <row r="10" spans="1:30" ht="15.75" thickBot="1">
      <c r="A10" s="144">
        <v>1</v>
      </c>
      <c r="B10" s="160"/>
      <c r="C10" s="177" t="s">
        <v>523</v>
      </c>
      <c r="D10" s="162"/>
      <c r="E10" s="164" t="s">
        <v>552</v>
      </c>
      <c r="F10" s="164">
        <v>1966551361</v>
      </c>
      <c r="G10" s="178" t="s">
        <v>553</v>
      </c>
      <c r="H10" s="175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/>
      <c r="T10" s="143" t="s">
        <v>104</v>
      </c>
      <c r="U10" s="143"/>
      <c r="V10" s="143"/>
      <c r="W10" s="143"/>
      <c r="X10" s="143"/>
      <c r="Y10" s="143"/>
      <c r="Z10" s="143"/>
      <c r="AA10" s="143"/>
      <c r="AB10" s="143">
        <f>COUNTIF(I10:AA10,"P")</f>
        <v>10</v>
      </c>
      <c r="AC10" s="146">
        <f>COUNTBLANK(I10:AA10)</f>
        <v>9</v>
      </c>
      <c r="AD10" s="156">
        <f>AB10*100/SUM(AB10:AC10)</f>
        <v>52.631578947368418</v>
      </c>
    </row>
    <row r="11" spans="1:30" ht="15.75" thickBot="1">
      <c r="A11" s="144">
        <v>2</v>
      </c>
      <c r="B11" s="160"/>
      <c r="C11" s="177" t="s">
        <v>524</v>
      </c>
      <c r="D11" s="162"/>
      <c r="E11" s="164" t="s">
        <v>552</v>
      </c>
      <c r="F11" s="164">
        <v>1688964516</v>
      </c>
      <c r="G11" s="178" t="s">
        <v>554</v>
      </c>
      <c r="H11" s="175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/>
      <c r="U11" s="143" t="s">
        <v>104</v>
      </c>
      <c r="V11" s="143" t="s">
        <v>104</v>
      </c>
      <c r="W11" s="143"/>
      <c r="X11" s="143" t="s">
        <v>104</v>
      </c>
      <c r="Y11" s="143" t="s">
        <v>104</v>
      </c>
      <c r="Z11" s="143" t="s">
        <v>104</v>
      </c>
      <c r="AA11" s="143" t="s">
        <v>104</v>
      </c>
      <c r="AB11" s="143">
        <f t="shared" ref="AB11:AB38" si="0">COUNTIF(I11:AA11,"P")</f>
        <v>17</v>
      </c>
      <c r="AC11" s="146">
        <f t="shared" ref="AC11:AC38" si="1">COUNTBLANK(I11:AA11)</f>
        <v>2</v>
      </c>
      <c r="AD11" s="156">
        <f>AB11*100/SUM(AB11:AC11)</f>
        <v>89.473684210526315</v>
      </c>
    </row>
    <row r="12" spans="1:30" ht="15.75" thickBot="1">
      <c r="A12" s="144">
        <v>3</v>
      </c>
      <c r="B12" s="160"/>
      <c r="C12" s="177" t="s">
        <v>525</v>
      </c>
      <c r="D12" s="162"/>
      <c r="E12" s="164" t="s">
        <v>552</v>
      </c>
      <c r="F12" s="164">
        <v>1723177620</v>
      </c>
      <c r="G12" s="178" t="s">
        <v>555</v>
      </c>
      <c r="H12" s="174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 t="s">
        <v>104</v>
      </c>
      <c r="T12" s="143" t="s">
        <v>104</v>
      </c>
      <c r="U12" s="143" t="s">
        <v>104</v>
      </c>
      <c r="V12" s="143" t="s">
        <v>104</v>
      </c>
      <c r="W12" s="143" t="s">
        <v>104</v>
      </c>
      <c r="X12" s="143" t="s">
        <v>104</v>
      </c>
      <c r="Y12" s="143" t="s">
        <v>104</v>
      </c>
      <c r="Z12" s="143" t="s">
        <v>104</v>
      </c>
      <c r="AA12" s="143" t="s">
        <v>104</v>
      </c>
      <c r="AB12" s="143">
        <f t="shared" si="0"/>
        <v>19</v>
      </c>
      <c r="AC12" s="146">
        <f t="shared" si="1"/>
        <v>0</v>
      </c>
      <c r="AD12" s="156">
        <f t="shared" ref="AD12:AD38" si="2">AB12*100/SUM(AB12:AC12)</f>
        <v>100</v>
      </c>
    </row>
    <row r="13" spans="1:30" ht="15.75" thickBot="1">
      <c r="A13" s="144">
        <v>4</v>
      </c>
      <c r="B13" s="160"/>
      <c r="C13" s="177" t="s">
        <v>526</v>
      </c>
      <c r="D13" s="162"/>
      <c r="E13" s="164" t="s">
        <v>552</v>
      </c>
      <c r="F13" s="164">
        <v>1552638899</v>
      </c>
      <c r="G13" s="178" t="s">
        <v>556</v>
      </c>
      <c r="H13" s="175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/>
      <c r="T13" s="143" t="s">
        <v>104</v>
      </c>
      <c r="U13" s="143" t="s">
        <v>104</v>
      </c>
      <c r="V13" s="143"/>
      <c r="W13" s="143" t="s">
        <v>104</v>
      </c>
      <c r="X13" s="143" t="s">
        <v>104</v>
      </c>
      <c r="Y13" s="143" t="s">
        <v>104</v>
      </c>
      <c r="Z13" s="143" t="s">
        <v>104</v>
      </c>
      <c r="AA13" s="143" t="s">
        <v>104</v>
      </c>
      <c r="AB13" s="143">
        <f t="shared" si="0"/>
        <v>16</v>
      </c>
      <c r="AC13" s="146">
        <f t="shared" si="1"/>
        <v>3</v>
      </c>
      <c r="AD13" s="156">
        <f t="shared" si="2"/>
        <v>84.21052631578948</v>
      </c>
    </row>
    <row r="14" spans="1:30" ht="15.75" thickBot="1">
      <c r="A14" s="144">
        <v>5</v>
      </c>
      <c r="B14" s="160"/>
      <c r="C14" s="177" t="s">
        <v>527</v>
      </c>
      <c r="D14" s="162"/>
      <c r="E14" s="164" t="s">
        <v>552</v>
      </c>
      <c r="F14" s="164">
        <v>1797978424</v>
      </c>
      <c r="G14" s="178" t="s">
        <v>557</v>
      </c>
      <c r="H14" s="174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>
        <f t="shared" si="0"/>
        <v>1</v>
      </c>
      <c r="AC14" s="146">
        <f t="shared" si="1"/>
        <v>18</v>
      </c>
      <c r="AD14" s="156">
        <f t="shared" si="2"/>
        <v>5.2631578947368425</v>
      </c>
    </row>
    <row r="15" spans="1:30" ht="15.75" thickBot="1">
      <c r="A15" s="144">
        <v>6</v>
      </c>
      <c r="B15" s="160"/>
      <c r="C15" s="177" t="s">
        <v>528</v>
      </c>
      <c r="D15" s="162"/>
      <c r="E15" s="164" t="s">
        <v>552</v>
      </c>
      <c r="F15" s="164">
        <v>1943426291</v>
      </c>
      <c r="G15" s="178" t="s">
        <v>558</v>
      </c>
      <c r="H15" s="174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>
        <f t="shared" si="0"/>
        <v>0</v>
      </c>
      <c r="AC15" s="146">
        <f t="shared" si="1"/>
        <v>19</v>
      </c>
      <c r="AD15" s="156">
        <f t="shared" si="2"/>
        <v>0</v>
      </c>
    </row>
    <row r="16" spans="1:30" s="173" customFormat="1" ht="15.75" thickBot="1">
      <c r="A16" s="168">
        <v>7</v>
      </c>
      <c r="B16" s="169"/>
      <c r="C16" s="177" t="s">
        <v>529</v>
      </c>
      <c r="D16" s="170"/>
      <c r="E16" s="164" t="s">
        <v>552</v>
      </c>
      <c r="F16" s="164">
        <v>1755025256</v>
      </c>
      <c r="G16" s="178" t="s">
        <v>559</v>
      </c>
      <c r="H16" s="175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71" t="s">
        <v>104</v>
      </c>
      <c r="T16" s="171" t="s">
        <v>104</v>
      </c>
      <c r="U16" s="171" t="s">
        <v>104</v>
      </c>
      <c r="V16" s="171" t="s">
        <v>104</v>
      </c>
      <c r="W16" s="171" t="s">
        <v>104</v>
      </c>
      <c r="X16" s="171" t="s">
        <v>104</v>
      </c>
      <c r="Y16" s="171" t="s">
        <v>104</v>
      </c>
      <c r="Z16" s="171" t="s">
        <v>104</v>
      </c>
      <c r="AA16" s="171" t="s">
        <v>104</v>
      </c>
      <c r="AB16" s="143">
        <f t="shared" si="0"/>
        <v>18</v>
      </c>
      <c r="AC16" s="146">
        <f t="shared" si="1"/>
        <v>1</v>
      </c>
      <c r="AD16" s="172">
        <f t="shared" si="2"/>
        <v>94.736842105263165</v>
      </c>
    </row>
    <row r="17" spans="1:30" ht="15.75" thickBot="1">
      <c r="A17" s="144">
        <v>8</v>
      </c>
      <c r="B17" s="160"/>
      <c r="C17" s="177" t="s">
        <v>530</v>
      </c>
      <c r="D17" s="162"/>
      <c r="E17" s="164" t="s">
        <v>552</v>
      </c>
      <c r="F17" s="164">
        <v>1765898500</v>
      </c>
      <c r="G17" s="178" t="s">
        <v>560</v>
      </c>
      <c r="H17" s="175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 t="s">
        <v>104</v>
      </c>
      <c r="T17" s="143" t="s">
        <v>104</v>
      </c>
      <c r="U17" s="143" t="s">
        <v>104</v>
      </c>
      <c r="V17" s="143" t="s">
        <v>104</v>
      </c>
      <c r="W17" s="143" t="s">
        <v>104</v>
      </c>
      <c r="X17" s="143" t="s">
        <v>104</v>
      </c>
      <c r="Y17" s="143" t="s">
        <v>104</v>
      </c>
      <c r="Z17" s="143" t="s">
        <v>104</v>
      </c>
      <c r="AA17" s="143" t="s">
        <v>104</v>
      </c>
      <c r="AB17" s="143">
        <f t="shared" si="0"/>
        <v>17</v>
      </c>
      <c r="AC17" s="146">
        <f t="shared" si="1"/>
        <v>2</v>
      </c>
      <c r="AD17" s="156">
        <f t="shared" si="2"/>
        <v>89.473684210526315</v>
      </c>
    </row>
    <row r="18" spans="1:30" ht="15.75" thickBot="1">
      <c r="A18" s="144">
        <v>9</v>
      </c>
      <c r="B18" s="161"/>
      <c r="C18" s="177" t="s">
        <v>531</v>
      </c>
      <c r="D18" s="162"/>
      <c r="E18" s="164" t="s">
        <v>552</v>
      </c>
      <c r="F18" s="164">
        <v>1829611504</v>
      </c>
      <c r="G18" s="178" t="s">
        <v>561</v>
      </c>
      <c r="H18" s="175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 t="s">
        <v>104</v>
      </c>
      <c r="T18" s="143" t="s">
        <v>104</v>
      </c>
      <c r="U18" s="143" t="s">
        <v>104</v>
      </c>
      <c r="V18" s="143" t="s">
        <v>104</v>
      </c>
      <c r="W18" s="143" t="s">
        <v>104</v>
      </c>
      <c r="X18" s="143" t="s">
        <v>104</v>
      </c>
      <c r="Y18" s="143" t="s">
        <v>104</v>
      </c>
      <c r="Z18" s="143" t="s">
        <v>104</v>
      </c>
      <c r="AA18" s="143" t="s">
        <v>104</v>
      </c>
      <c r="AB18" s="143">
        <f t="shared" si="0"/>
        <v>17</v>
      </c>
      <c r="AC18" s="146">
        <f t="shared" si="1"/>
        <v>2</v>
      </c>
      <c r="AD18" s="156">
        <f t="shared" si="2"/>
        <v>89.473684210526315</v>
      </c>
    </row>
    <row r="19" spans="1:30" ht="15.75" thickBot="1">
      <c r="A19" s="144">
        <v>10</v>
      </c>
      <c r="B19" s="160"/>
      <c r="C19" s="177" t="s">
        <v>532</v>
      </c>
      <c r="D19" s="162"/>
      <c r="E19" s="164" t="s">
        <v>552</v>
      </c>
      <c r="F19" s="164">
        <v>1684207182</v>
      </c>
      <c r="G19" s="178" t="s">
        <v>562</v>
      </c>
      <c r="H19" s="176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 t="s">
        <v>104</v>
      </c>
      <c r="V19" s="143" t="s">
        <v>104</v>
      </c>
      <c r="W19" s="143" t="s">
        <v>104</v>
      </c>
      <c r="X19" s="143" t="s">
        <v>104</v>
      </c>
      <c r="Y19" s="143" t="s">
        <v>104</v>
      </c>
      <c r="Z19" s="143" t="s">
        <v>104</v>
      </c>
      <c r="AA19" s="143" t="s">
        <v>104</v>
      </c>
      <c r="AB19" s="143">
        <f t="shared" si="0"/>
        <v>19</v>
      </c>
      <c r="AC19" s="146">
        <f t="shared" si="1"/>
        <v>0</v>
      </c>
      <c r="AD19" s="156">
        <f t="shared" si="2"/>
        <v>100</v>
      </c>
    </row>
    <row r="20" spans="1:30" s="147" customFormat="1" ht="15.75" thickBot="1">
      <c r="A20" s="144">
        <v>11</v>
      </c>
      <c r="B20" s="161"/>
      <c r="C20" s="177" t="s">
        <v>533</v>
      </c>
      <c r="D20" s="163"/>
      <c r="E20" s="164" t="s">
        <v>552</v>
      </c>
      <c r="F20" s="164">
        <v>1730712381</v>
      </c>
      <c r="G20" s="178" t="s">
        <v>563</v>
      </c>
      <c r="H20" s="175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>
        <f t="shared" si="0"/>
        <v>0</v>
      </c>
      <c r="AC20" s="146">
        <f t="shared" si="1"/>
        <v>19</v>
      </c>
      <c r="AD20" s="156">
        <f t="shared" si="2"/>
        <v>0</v>
      </c>
    </row>
    <row r="21" spans="1:30" ht="15.75" thickBot="1">
      <c r="A21" s="144">
        <v>12</v>
      </c>
      <c r="B21" s="160"/>
      <c r="C21" s="177" t="s">
        <v>534</v>
      </c>
      <c r="D21" s="162"/>
      <c r="E21" s="164" t="s">
        <v>552</v>
      </c>
      <c r="F21" s="164">
        <v>1723180071</v>
      </c>
      <c r="G21" s="178" t="s">
        <v>564</v>
      </c>
      <c r="H21" s="174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 t="s">
        <v>104</v>
      </c>
      <c r="T21" s="143"/>
      <c r="U21" s="143"/>
      <c r="V21" s="143" t="s">
        <v>104</v>
      </c>
      <c r="W21" s="143" t="s">
        <v>104</v>
      </c>
      <c r="X21" s="143" t="s">
        <v>104</v>
      </c>
      <c r="Y21" s="143" t="s">
        <v>104</v>
      </c>
      <c r="Z21" s="143"/>
      <c r="AA21" s="143" t="s">
        <v>104</v>
      </c>
      <c r="AB21" s="143">
        <f t="shared" si="0"/>
        <v>13</v>
      </c>
      <c r="AC21" s="146">
        <f t="shared" si="1"/>
        <v>6</v>
      </c>
      <c r="AD21" s="156">
        <f t="shared" si="2"/>
        <v>68.421052631578945</v>
      </c>
    </row>
    <row r="22" spans="1:30" ht="15.75" thickBot="1">
      <c r="A22" s="144">
        <v>13</v>
      </c>
      <c r="B22" s="160"/>
      <c r="C22" s="177" t="s">
        <v>535</v>
      </c>
      <c r="D22" s="162"/>
      <c r="E22" s="164" t="s">
        <v>552</v>
      </c>
      <c r="F22" s="164">
        <v>1731931181</v>
      </c>
      <c r="G22" s="178" t="s">
        <v>565</v>
      </c>
      <c r="H22" s="175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>
        <f t="shared" si="0"/>
        <v>0</v>
      </c>
      <c r="AC22" s="146">
        <f t="shared" si="1"/>
        <v>19</v>
      </c>
      <c r="AD22" s="156">
        <f t="shared" si="2"/>
        <v>0</v>
      </c>
    </row>
    <row r="23" spans="1:30" ht="15.75" thickBot="1">
      <c r="A23" s="144">
        <v>14</v>
      </c>
      <c r="B23" s="160"/>
      <c r="C23" s="177" t="s">
        <v>536</v>
      </c>
      <c r="D23" s="162"/>
      <c r="E23" s="164" t="s">
        <v>552</v>
      </c>
      <c r="F23" s="164">
        <v>1680068181</v>
      </c>
      <c r="G23" s="178" t="s">
        <v>566</v>
      </c>
      <c r="H23" s="174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 t="s">
        <v>104</v>
      </c>
      <c r="T23" s="143" t="s">
        <v>104</v>
      </c>
      <c r="U23" s="143"/>
      <c r="V23" s="143"/>
      <c r="W23" s="143" t="s">
        <v>104</v>
      </c>
      <c r="X23" s="143" t="s">
        <v>104</v>
      </c>
      <c r="Y23" s="143" t="s">
        <v>104</v>
      </c>
      <c r="Z23" s="143" t="s">
        <v>104</v>
      </c>
      <c r="AA23" s="143" t="s">
        <v>104</v>
      </c>
      <c r="AB23" s="143">
        <f t="shared" si="0"/>
        <v>16</v>
      </c>
      <c r="AC23" s="146">
        <f t="shared" si="1"/>
        <v>3</v>
      </c>
      <c r="AD23" s="156">
        <f t="shared" si="2"/>
        <v>84.21052631578948</v>
      </c>
    </row>
    <row r="24" spans="1:30" ht="15.75" thickBot="1">
      <c r="A24" s="144">
        <v>15</v>
      </c>
      <c r="B24" s="160"/>
      <c r="C24" s="177" t="s">
        <v>537</v>
      </c>
      <c r="D24" s="162"/>
      <c r="E24" s="164" t="s">
        <v>552</v>
      </c>
      <c r="F24" s="164">
        <v>1673447770</v>
      </c>
      <c r="G24" s="178" t="s">
        <v>567</v>
      </c>
      <c r="H24" s="174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>
        <f t="shared" si="0"/>
        <v>7</v>
      </c>
      <c r="AC24" s="146">
        <f t="shared" si="1"/>
        <v>12</v>
      </c>
      <c r="AD24" s="156">
        <f t="shared" si="2"/>
        <v>36.842105263157897</v>
      </c>
    </row>
    <row r="25" spans="1:30" ht="15.75" thickBot="1">
      <c r="A25" s="144">
        <v>16</v>
      </c>
      <c r="B25" s="160"/>
      <c r="C25" s="177" t="s">
        <v>538</v>
      </c>
      <c r="D25" s="162"/>
      <c r="E25" s="164" t="s">
        <v>552</v>
      </c>
      <c r="F25" s="164">
        <v>1742205594</v>
      </c>
      <c r="G25" s="178" t="s">
        <v>568</v>
      </c>
      <c r="H25" s="175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>
        <f t="shared" si="0"/>
        <v>1</v>
      </c>
      <c r="AC25" s="146">
        <f t="shared" si="1"/>
        <v>18</v>
      </c>
      <c r="AD25" s="156">
        <f t="shared" si="2"/>
        <v>5.2631578947368425</v>
      </c>
    </row>
    <row r="26" spans="1:30" ht="15.75" thickBot="1">
      <c r="A26" s="144">
        <v>17</v>
      </c>
      <c r="B26" s="160"/>
      <c r="C26" s="177" t="s">
        <v>539</v>
      </c>
      <c r="D26" s="162"/>
      <c r="E26" s="164" t="s">
        <v>552</v>
      </c>
      <c r="F26" s="164">
        <v>1913385813</v>
      </c>
      <c r="G26" s="178" t="s">
        <v>569</v>
      </c>
      <c r="H26" s="175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>
        <f t="shared" si="0"/>
        <v>1</v>
      </c>
      <c r="AC26" s="146">
        <f t="shared" si="1"/>
        <v>18</v>
      </c>
      <c r="AD26" s="156">
        <f t="shared" si="2"/>
        <v>5.2631578947368425</v>
      </c>
    </row>
    <row r="27" spans="1:30" ht="15.75" thickBot="1">
      <c r="A27" s="144">
        <v>18</v>
      </c>
      <c r="B27" s="160"/>
      <c r="C27" s="177" t="s">
        <v>540</v>
      </c>
      <c r="D27" s="162"/>
      <c r="E27" s="164" t="s">
        <v>552</v>
      </c>
      <c r="F27" s="164">
        <v>1675022260</v>
      </c>
      <c r="G27" s="178" t="s">
        <v>570</v>
      </c>
      <c r="H27" s="175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>
        <f t="shared" si="0"/>
        <v>6</v>
      </c>
      <c r="AC27" s="146">
        <f t="shared" si="1"/>
        <v>13</v>
      </c>
      <c r="AD27" s="156">
        <f t="shared" si="2"/>
        <v>31.578947368421051</v>
      </c>
    </row>
    <row r="28" spans="1:30" ht="15.75" thickBot="1">
      <c r="A28" s="144">
        <v>19</v>
      </c>
      <c r="B28" s="160"/>
      <c r="C28" s="177" t="s">
        <v>541</v>
      </c>
      <c r="D28" s="162"/>
      <c r="E28" s="164" t="s">
        <v>552</v>
      </c>
      <c r="F28" s="164">
        <v>1687255283</v>
      </c>
      <c r="G28" s="178" t="s">
        <v>571</v>
      </c>
      <c r="H28" s="174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 t="s">
        <v>104</v>
      </c>
      <c r="T28" s="143"/>
      <c r="U28" s="143" t="s">
        <v>104</v>
      </c>
      <c r="V28" s="143"/>
      <c r="W28" s="143" t="s">
        <v>104</v>
      </c>
      <c r="X28" s="143" t="s">
        <v>104</v>
      </c>
      <c r="Y28" s="143" t="s">
        <v>104</v>
      </c>
      <c r="Z28" s="143" t="s">
        <v>104</v>
      </c>
      <c r="AA28" s="143" t="s">
        <v>104</v>
      </c>
      <c r="AB28" s="143">
        <f t="shared" si="0"/>
        <v>11</v>
      </c>
      <c r="AC28" s="146">
        <f t="shared" si="1"/>
        <v>8</v>
      </c>
      <c r="AD28" s="156">
        <f t="shared" si="2"/>
        <v>57.89473684210526</v>
      </c>
    </row>
    <row r="29" spans="1:30" ht="15.75" thickBot="1">
      <c r="A29" s="144">
        <v>20</v>
      </c>
      <c r="B29" s="160"/>
      <c r="C29" s="177" t="s">
        <v>542</v>
      </c>
      <c r="D29" s="143"/>
      <c r="E29" s="164" t="s">
        <v>552</v>
      </c>
      <c r="F29" s="164">
        <v>1736618138</v>
      </c>
      <c r="G29" s="178" t="s">
        <v>572</v>
      </c>
      <c r="H29" s="175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>
        <f t="shared" si="0"/>
        <v>3</v>
      </c>
      <c r="AC29" s="146">
        <f t="shared" si="1"/>
        <v>16</v>
      </c>
      <c r="AD29" s="156">
        <f t="shared" si="2"/>
        <v>15.789473684210526</v>
      </c>
    </row>
    <row r="30" spans="1:30" ht="15.75" thickBot="1">
      <c r="A30" s="144">
        <v>21</v>
      </c>
      <c r="B30" s="160"/>
      <c r="C30" s="177" t="s">
        <v>543</v>
      </c>
      <c r="D30" s="143"/>
      <c r="E30" s="164" t="s">
        <v>552</v>
      </c>
      <c r="F30" s="164">
        <v>1624170927</v>
      </c>
      <c r="G30" s="178" t="s">
        <v>573</v>
      </c>
      <c r="H30" s="175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 t="s">
        <v>104</v>
      </c>
      <c r="T30" s="143" t="s">
        <v>104</v>
      </c>
      <c r="U30" s="143" t="s">
        <v>104</v>
      </c>
      <c r="V30" s="143" t="s">
        <v>104</v>
      </c>
      <c r="W30" s="143" t="s">
        <v>104</v>
      </c>
      <c r="X30" s="143" t="s">
        <v>104</v>
      </c>
      <c r="Y30" s="143" t="s">
        <v>104</v>
      </c>
      <c r="Z30" s="143" t="s">
        <v>104</v>
      </c>
      <c r="AA30" s="143" t="s">
        <v>104</v>
      </c>
      <c r="AB30" s="143">
        <f t="shared" si="0"/>
        <v>19</v>
      </c>
      <c r="AC30" s="146">
        <f t="shared" si="1"/>
        <v>0</v>
      </c>
      <c r="AD30" s="156">
        <f t="shared" si="2"/>
        <v>100</v>
      </c>
    </row>
    <row r="31" spans="1:30" ht="15.75" thickBot="1">
      <c r="A31" s="144">
        <v>22</v>
      </c>
      <c r="B31" s="160"/>
      <c r="C31" s="177" t="s">
        <v>544</v>
      </c>
      <c r="D31" s="143"/>
      <c r="E31" s="164" t="s">
        <v>552</v>
      </c>
      <c r="F31" s="164">
        <v>1611282830</v>
      </c>
      <c r="G31" s="178" t="s">
        <v>574</v>
      </c>
      <c r="H31" s="17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>
        <f t="shared" si="0"/>
        <v>0</v>
      </c>
      <c r="AC31" s="146">
        <f t="shared" si="1"/>
        <v>19</v>
      </c>
      <c r="AD31" s="156">
        <f t="shared" si="2"/>
        <v>0</v>
      </c>
    </row>
    <row r="32" spans="1:30" ht="15.75" thickBot="1">
      <c r="A32" s="144">
        <v>23</v>
      </c>
      <c r="B32" s="160"/>
      <c r="C32" s="177" t="s">
        <v>545</v>
      </c>
      <c r="D32" s="143"/>
      <c r="E32" s="164" t="s">
        <v>552</v>
      </c>
      <c r="F32" s="164">
        <v>1745660040</v>
      </c>
      <c r="G32" s="178" t="s">
        <v>575</v>
      </c>
      <c r="H32" s="174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/>
      <c r="T32" s="143" t="s">
        <v>104</v>
      </c>
      <c r="U32" s="143"/>
      <c r="V32" s="143"/>
      <c r="W32" s="143"/>
      <c r="X32" s="143"/>
      <c r="Y32" s="143"/>
      <c r="Z32" s="143"/>
      <c r="AA32" s="143"/>
      <c r="AB32" s="143">
        <f t="shared" si="0"/>
        <v>4</v>
      </c>
      <c r="AC32" s="146">
        <f t="shared" si="1"/>
        <v>15</v>
      </c>
      <c r="AD32" s="156">
        <f t="shared" si="2"/>
        <v>21.05263157894737</v>
      </c>
    </row>
    <row r="33" spans="1:30" ht="15.75" thickBot="1">
      <c r="A33" s="144">
        <v>24</v>
      </c>
      <c r="B33" s="160"/>
      <c r="C33" s="177" t="s">
        <v>546</v>
      </c>
      <c r="D33" s="143"/>
      <c r="E33" s="164" t="s">
        <v>552</v>
      </c>
      <c r="F33" s="164">
        <v>1722745704</v>
      </c>
      <c r="G33" s="166" t="s">
        <v>576</v>
      </c>
      <c r="H33" s="174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/>
      <c r="T33" s="143" t="s">
        <v>104</v>
      </c>
      <c r="U33" s="143"/>
      <c r="V33" s="143"/>
      <c r="W33" s="143"/>
      <c r="X33" s="143"/>
      <c r="Y33" s="143"/>
      <c r="Z33" s="143"/>
      <c r="AA33" s="143"/>
      <c r="AB33" s="143">
        <f t="shared" si="0"/>
        <v>6</v>
      </c>
      <c r="AC33" s="146">
        <f t="shared" si="1"/>
        <v>13</v>
      </c>
      <c r="AD33" s="156">
        <f t="shared" si="2"/>
        <v>31.578947368421051</v>
      </c>
    </row>
    <row r="34" spans="1:30" ht="15.75" thickBot="1">
      <c r="A34" s="144">
        <v>25</v>
      </c>
      <c r="B34" s="160"/>
      <c r="C34" s="177" t="s">
        <v>547</v>
      </c>
      <c r="D34" s="143"/>
      <c r="E34" s="164" t="s">
        <v>552</v>
      </c>
      <c r="F34" s="164">
        <v>1674517811</v>
      </c>
      <c r="G34" s="178" t="s">
        <v>577</v>
      </c>
      <c r="H34" s="174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/>
      <c r="T34" s="143" t="s">
        <v>104</v>
      </c>
      <c r="U34" s="143" t="s">
        <v>104</v>
      </c>
      <c r="V34" s="143"/>
      <c r="W34" s="143" t="s">
        <v>104</v>
      </c>
      <c r="X34" s="143" t="s">
        <v>104</v>
      </c>
      <c r="Y34" s="143" t="s">
        <v>104</v>
      </c>
      <c r="Z34" s="143" t="s">
        <v>104</v>
      </c>
      <c r="AA34" s="143" t="s">
        <v>104</v>
      </c>
      <c r="AB34" s="143">
        <f t="shared" si="0"/>
        <v>15</v>
      </c>
      <c r="AC34" s="146">
        <f t="shared" si="1"/>
        <v>4</v>
      </c>
      <c r="AD34" s="156">
        <f t="shared" si="2"/>
        <v>78.94736842105263</v>
      </c>
    </row>
    <row r="35" spans="1:30" ht="15.75" thickBot="1">
      <c r="A35" s="144">
        <v>26</v>
      </c>
      <c r="B35" s="160"/>
      <c r="C35" s="177" t="s">
        <v>548</v>
      </c>
      <c r="D35" s="143"/>
      <c r="E35" s="164" t="s">
        <v>552</v>
      </c>
      <c r="F35" s="164">
        <v>1673825515</v>
      </c>
      <c r="G35" s="178" t="s">
        <v>578</v>
      </c>
      <c r="H35" s="174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>
        <f t="shared" si="0"/>
        <v>0</v>
      </c>
      <c r="AC35" s="146">
        <f t="shared" si="1"/>
        <v>19</v>
      </c>
      <c r="AD35" s="156">
        <f t="shared" si="2"/>
        <v>0</v>
      </c>
    </row>
    <row r="36" spans="1:30" ht="15.75" thickBot="1">
      <c r="A36" s="144">
        <v>27</v>
      </c>
      <c r="B36" s="160"/>
      <c r="C36" s="179" t="s">
        <v>549</v>
      </c>
      <c r="D36" s="143"/>
      <c r="E36" s="164" t="s">
        <v>552</v>
      </c>
      <c r="F36" s="174"/>
      <c r="G36" s="165"/>
      <c r="H36" s="174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>
        <f t="shared" si="0"/>
        <v>0</v>
      </c>
      <c r="AC36" s="146">
        <f t="shared" si="1"/>
        <v>19</v>
      </c>
      <c r="AD36" s="156">
        <f t="shared" si="2"/>
        <v>0</v>
      </c>
    </row>
    <row r="37" spans="1:30" ht="15.75" thickBot="1">
      <c r="A37" s="144">
        <v>28</v>
      </c>
      <c r="B37" s="160"/>
      <c r="C37" s="179" t="s">
        <v>550</v>
      </c>
      <c r="D37" s="143"/>
      <c r="E37" s="164" t="s">
        <v>552</v>
      </c>
      <c r="F37" s="174"/>
      <c r="G37" s="167" t="s">
        <v>579</v>
      </c>
      <c r="H37" s="174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/>
      <c r="T37" s="143" t="s">
        <v>104</v>
      </c>
      <c r="U37" s="143"/>
      <c r="V37" s="143"/>
      <c r="W37" s="143"/>
      <c r="X37" s="143"/>
      <c r="Y37" s="143"/>
      <c r="Z37" s="143"/>
      <c r="AA37" s="143"/>
      <c r="AB37" s="143">
        <f t="shared" si="0"/>
        <v>7</v>
      </c>
      <c r="AC37" s="146">
        <f t="shared" si="1"/>
        <v>12</v>
      </c>
      <c r="AD37" s="156">
        <f t="shared" si="2"/>
        <v>36.842105263157897</v>
      </c>
    </row>
    <row r="38" spans="1:30" ht="15.75" thickBot="1">
      <c r="A38" s="144">
        <v>29</v>
      </c>
      <c r="B38" s="160"/>
      <c r="C38" s="179" t="s">
        <v>551</v>
      </c>
      <c r="D38" s="143"/>
      <c r="E38" s="164" t="s">
        <v>552</v>
      </c>
      <c r="F38" s="174"/>
      <c r="G38" s="167" t="s">
        <v>580</v>
      </c>
      <c r="H38" s="174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>
        <f t="shared" si="0"/>
        <v>1</v>
      </c>
      <c r="AC38" s="146">
        <f t="shared" si="1"/>
        <v>18</v>
      </c>
      <c r="AD38" s="156">
        <f t="shared" si="2"/>
        <v>5.2631578947368425</v>
      </c>
    </row>
    <row r="39" spans="1:30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S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f t="shared" si="3"/>
        <v>12</v>
      </c>
      <c r="Q39" s="149">
        <f t="shared" si="3"/>
        <v>15</v>
      </c>
      <c r="R39" s="149">
        <f t="shared" si="3"/>
        <v>9</v>
      </c>
      <c r="S39" s="149">
        <f t="shared" si="3"/>
        <v>10</v>
      </c>
      <c r="T39" s="149">
        <f t="shared" ref="T39" si="4">COUNTIF(T10:T38,"p")</f>
        <v>13</v>
      </c>
      <c r="U39" s="149">
        <v>10</v>
      </c>
      <c r="V39" s="149">
        <v>8</v>
      </c>
      <c r="W39" s="149">
        <v>9</v>
      </c>
      <c r="X39" s="149">
        <v>10</v>
      </c>
      <c r="Y39" s="149">
        <v>12</v>
      </c>
      <c r="Z39" s="149">
        <v>11</v>
      </c>
      <c r="AA39" s="149">
        <v>12</v>
      </c>
      <c r="AB39" s="149"/>
      <c r="AC39" s="150"/>
      <c r="AD39" s="157">
        <f>AVERAGE(AD10:AD38)</f>
        <v>44.283121597096191</v>
      </c>
    </row>
  </sheetData>
  <autoFilter ref="A9:AD39"/>
  <mergeCells count="7">
    <mergeCell ref="AD6:AD9"/>
    <mergeCell ref="B2:D2"/>
    <mergeCell ref="B3:C3"/>
    <mergeCell ref="B4:C4"/>
    <mergeCell ref="A6:E8"/>
    <mergeCell ref="AB6:AB9"/>
    <mergeCell ref="AC6:AC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2016-03-18T12:41:38Z</dcterms:modified>
</cp:coreProperties>
</file>