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AIUB_BATCH_B_dec_15" sheetId="9" r:id="rId5"/>
  </sheets>
  <definedNames>
    <definedName name="_xlnm._FilterDatabase" localSheetId="4" hidden="1">AIUB_BATCH_B_dec_15!$A$9:$M$51</definedName>
    <definedName name="_xlnm._FilterDatabase" localSheetId="0" hidden="1">'fine arts'!$A$9:$Q$44</definedName>
  </definedNames>
  <calcPr calcId="124519"/>
</workbook>
</file>

<file path=xl/calcChain.xml><?xml version="1.0" encoding="utf-8"?>
<calcChain xmlns="http://schemas.openxmlformats.org/spreadsheetml/2006/main">
  <c r="I51" i="9"/>
  <c r="L48" l="1"/>
  <c r="K48"/>
  <c r="M48" s="1"/>
  <c r="L47"/>
  <c r="K47"/>
  <c r="M47" s="1"/>
  <c r="L46"/>
  <c r="K46"/>
  <c r="M46" s="1"/>
  <c r="L45"/>
  <c r="K45"/>
  <c r="M45" s="1"/>
  <c r="L10" l="1"/>
  <c r="D3" l="1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9"/>
  <c r="L50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9"/>
  <c r="K50"/>
  <c r="K11"/>
  <c r="K12"/>
  <c r="K13"/>
  <c r="K10"/>
  <c r="M36" l="1"/>
  <c r="M50" l="1"/>
  <c r="M49"/>
  <c r="M44"/>
  <c r="M43"/>
  <c r="M42"/>
  <c r="M41"/>
  <c r="M40"/>
  <c r="M39"/>
  <c r="M38"/>
  <c r="M37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J51"/>
  <c r="L51" l="1"/>
  <c r="K51" l="1"/>
  <c r="M10" l="1"/>
  <c r="M51" s="1"/>
  <c r="D4" s="1"/>
  <c r="H51" i="6" l="1"/>
  <c r="W50"/>
  <c r="Y50" s="1"/>
  <c r="X50"/>
  <c r="W49"/>
  <c r="X49"/>
  <c r="W48"/>
  <c r="X48"/>
  <c r="W47"/>
  <c r="X47"/>
  <c r="Y47" l="1"/>
  <c r="Y48"/>
  <c r="Y49"/>
  <c r="X46"/>
  <c r="W46"/>
  <c r="X45"/>
  <c r="W45"/>
  <c r="X44"/>
  <c r="W44"/>
  <c r="X43"/>
  <c r="W43"/>
  <c r="Y43" s="1"/>
  <c r="X42"/>
  <c r="W42"/>
  <c r="X41"/>
  <c r="W41"/>
  <c r="X40"/>
  <c r="W40"/>
  <c r="X39"/>
  <c r="W39"/>
  <c r="Y39" s="1"/>
  <c r="X38"/>
  <c r="W38"/>
  <c r="Y38" s="1"/>
  <c r="X37"/>
  <c r="W37"/>
  <c r="X36"/>
  <c r="W36"/>
  <c r="X35"/>
  <c r="W35"/>
  <c r="Y35" s="1"/>
  <c r="X34"/>
  <c r="W34"/>
  <c r="Y34" s="1"/>
  <c r="X33"/>
  <c r="W33"/>
  <c r="X32"/>
  <c r="W32"/>
  <c r="Y32" s="1"/>
  <c r="X31"/>
  <c r="W31"/>
  <c r="X30"/>
  <c r="W30"/>
  <c r="Y30" s="1"/>
  <c r="X29"/>
  <c r="W29"/>
  <c r="X28"/>
  <c r="W28"/>
  <c r="Y28" s="1"/>
  <c r="X27"/>
  <c r="W27"/>
  <c r="Y27" s="1"/>
  <c r="X26"/>
  <c r="W26"/>
  <c r="X25"/>
  <c r="W25"/>
  <c r="X24"/>
  <c r="W24"/>
  <c r="X23"/>
  <c r="W23"/>
  <c r="Y23" s="1"/>
  <c r="X22"/>
  <c r="W22"/>
  <c r="Y22" s="1"/>
  <c r="X21"/>
  <c r="W21"/>
  <c r="X20"/>
  <c r="W20"/>
  <c r="Y20" s="1"/>
  <c r="X19"/>
  <c r="W19"/>
  <c r="X18"/>
  <c r="W18"/>
  <c r="Y18" s="1"/>
  <c r="X17"/>
  <c r="W17"/>
  <c r="X16"/>
  <c r="W16"/>
  <c r="X15"/>
  <c r="W15"/>
  <c r="X14"/>
  <c r="W14"/>
  <c r="Y14" s="1"/>
  <c r="X13"/>
  <c r="W13"/>
  <c r="X12"/>
  <c r="W12"/>
  <c r="Y12" s="1"/>
  <c r="X11"/>
  <c r="W11"/>
  <c r="X10"/>
  <c r="W10"/>
  <c r="D3"/>
  <c r="Y36" l="1"/>
  <c r="Y42"/>
  <c r="Y16"/>
  <c r="Y17"/>
  <c r="Y33"/>
  <c r="Y10"/>
  <c r="Y11"/>
  <c r="Y19"/>
  <c r="Y26"/>
  <c r="Y44"/>
  <c r="Y46"/>
  <c r="Y21"/>
  <c r="Y25"/>
  <c r="Y13"/>
  <c r="Y15"/>
  <c r="Y24"/>
  <c r="Y29"/>
  <c r="Y31"/>
  <c r="Y40"/>
  <c r="Y45"/>
  <c r="Y37"/>
  <c r="Y41"/>
  <c r="D4"/>
  <c r="Y43" i="3"/>
  <c r="Y44"/>
  <c r="S58" i="4" l="1"/>
  <c r="S57"/>
  <c r="S53"/>
  <c r="S52"/>
  <c r="S51"/>
  <c r="S55"/>
  <c r="S56"/>
  <c r="S54"/>
  <c r="R58"/>
  <c r="R57"/>
  <c r="T57" s="1"/>
  <c r="R56"/>
  <c r="R55"/>
  <c r="T55" s="1"/>
  <c r="R54"/>
  <c r="T54" s="1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T51"/>
  <c r="T53"/>
  <c r="T56" l="1"/>
  <c r="T58"/>
  <c r="P59"/>
  <c r="T52" l="1"/>
  <c r="V46" i="3"/>
  <c r="X43"/>
  <c r="Y42"/>
  <c r="X42"/>
  <c r="Y41"/>
  <c r="X41"/>
  <c r="Y40"/>
  <c r="X40"/>
  <c r="Y39"/>
  <c r="X39"/>
  <c r="Y38"/>
  <c r="X38"/>
  <c r="Y37"/>
  <c r="X37"/>
  <c r="Y45"/>
  <c r="X45"/>
  <c r="D3"/>
  <c r="U47"/>
  <c r="V47"/>
  <c r="W47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44"/>
  <c r="X10"/>
  <c r="W46" l="1"/>
  <c r="I56" i="5" l="1"/>
  <c r="J56"/>
  <c r="K56"/>
  <c r="L56"/>
  <c r="U46" i="3" l="1"/>
  <c r="X11" i="5" l="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54"/>
  <c r="X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54"/>
  <c r="W10"/>
  <c r="I47" i="3" l="1"/>
  <c r="J47"/>
  <c r="K47"/>
  <c r="L47"/>
  <c r="M47"/>
  <c r="N47"/>
  <c r="O47"/>
  <c r="P47"/>
  <c r="Q47"/>
  <c r="R47"/>
  <c r="S47"/>
  <c r="T47"/>
  <c r="I60" i="4"/>
  <c r="J60"/>
  <c r="K60"/>
  <c r="L60"/>
  <c r="M60"/>
  <c r="N60"/>
  <c r="O60"/>
  <c r="V56" i="5"/>
  <c r="U56"/>
  <c r="T56"/>
  <c r="S56"/>
  <c r="R56"/>
  <c r="Q56"/>
  <c r="P56"/>
  <c r="O56"/>
  <c r="N56"/>
  <c r="M56"/>
  <c r="H56"/>
  <c r="V55"/>
  <c r="U55"/>
  <c r="T55"/>
  <c r="S55"/>
  <c r="R55"/>
  <c r="Q55"/>
  <c r="P55"/>
  <c r="O55"/>
  <c r="N55"/>
  <c r="M55"/>
  <c r="L55"/>
  <c r="K55"/>
  <c r="J55"/>
  <c r="I55"/>
  <c r="H55"/>
  <c r="Y44"/>
  <c r="Y43"/>
  <c r="Y40"/>
  <c r="Y39"/>
  <c r="Y36"/>
  <c r="Y33"/>
  <c r="Y31"/>
  <c r="Y29"/>
  <c r="Y28"/>
  <c r="Y24"/>
  <c r="Y23"/>
  <c r="Y21"/>
  <c r="Y19"/>
  <c r="Y17"/>
  <c r="Y15"/>
  <c r="Y13"/>
  <c r="D3"/>
  <c r="S11" i="4"/>
  <c r="T11" s="1"/>
  <c r="S12"/>
  <c r="T12" s="1"/>
  <c r="S13"/>
  <c r="T13" s="1"/>
  <c r="S14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10"/>
  <c r="Y18" i="5" l="1"/>
  <c r="Y11"/>
  <c r="Y35"/>
  <c r="Y37"/>
  <c r="Y34"/>
  <c r="Y12"/>
  <c r="Y20"/>
  <c r="Y27"/>
  <c r="Y45"/>
  <c r="Y54"/>
  <c r="Y22"/>
  <c r="Y38"/>
  <c r="Y10"/>
  <c r="Y26"/>
  <c r="Y42"/>
  <c r="Y14"/>
  <c r="Y16"/>
  <c r="Y25"/>
  <c r="Y30"/>
  <c r="Y32"/>
  <c r="Y41"/>
  <c r="Y46"/>
  <c r="Q60" i="4"/>
  <c r="P60"/>
  <c r="H60"/>
  <c r="Q59"/>
  <c r="O59"/>
  <c r="N59"/>
  <c r="M59"/>
  <c r="L59"/>
  <c r="K59"/>
  <c r="J59"/>
  <c r="I59"/>
  <c r="H59"/>
  <c r="D3"/>
  <c r="Z20" i="3"/>
  <c r="Z24"/>
  <c r="Z27"/>
  <c r="Z31"/>
  <c r="Z34"/>
  <c r="Z37"/>
  <c r="Z41"/>
  <c r="Z45"/>
  <c r="H47"/>
  <c r="I46"/>
  <c r="J46"/>
  <c r="K46"/>
  <c r="L46"/>
  <c r="M46"/>
  <c r="N46"/>
  <c r="O46"/>
  <c r="P46"/>
  <c r="Q46"/>
  <c r="R46"/>
  <c r="S46"/>
  <c r="T46"/>
  <c r="H46"/>
  <c r="Y55" i="5" l="1"/>
  <c r="D4" s="1"/>
  <c r="T10" i="4"/>
  <c r="Z43" i="3"/>
  <c r="Z39"/>
  <c r="Z36"/>
  <c r="Z33"/>
  <c r="Z29"/>
  <c r="Z25"/>
  <c r="Z22"/>
  <c r="Z18"/>
  <c r="Z14"/>
  <c r="Z10"/>
  <c r="Z42"/>
  <c r="Z38"/>
  <c r="Z35"/>
  <c r="Z32"/>
  <c r="Z28"/>
  <c r="Z21"/>
  <c r="Z16"/>
  <c r="Z12"/>
  <c r="Z17"/>
  <c r="Z13"/>
  <c r="Z44"/>
  <c r="Z40"/>
  <c r="Z30"/>
  <c r="Z26"/>
  <c r="Z23"/>
  <c r="Z19"/>
  <c r="Z15"/>
  <c r="Z11"/>
  <c r="T59" i="4" l="1"/>
  <c r="D4" s="1"/>
  <c r="Z46" i="3"/>
  <c r="D4" l="1"/>
</calcChain>
</file>

<file path=xl/comments1.xml><?xml version="1.0" encoding="utf-8"?>
<comments xmlns="http://schemas.openxmlformats.org/spreadsheetml/2006/main">
  <authors>
    <author>Author</author>
  </authors>
  <commentLis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<sst xmlns="http://schemas.openxmlformats.org/spreadsheetml/2006/main" count="2052" uniqueCount="605">
  <si>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</si>
  <si>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</si>
  <si>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</si>
  <si>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</si>
  <si>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</si>
  <si>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</si>
  <si>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</si>
  <si>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</si>
  <si>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</si>
  <si>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</si>
  <si>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</si>
  <si>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</si>
  <si>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</si>
  <si>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</si>
  <si>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</si>
  <si>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</si>
  <si>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</si>
  <si>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</si>
  <si>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</si>
  <si>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</si>
  <si>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</si>
  <si>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</si>
  <si>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</si>
  <si>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</si>
  <si>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</si>
  <si>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</si>
  <si>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</si>
  <si>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</si>
  <si>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</si>
  <si>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</si>
  <si>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</si>
  <si>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</si>
  <si>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</si>
  <si>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</si>
  <si>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</si>
  <si>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</si>
  <si>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</si>
  <si>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</si>
  <si>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</si>
  <si>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</si>
  <si>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</si>
  <si>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</si>
  <si>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</si>
  <si>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</si>
  <si>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</si>
  <si>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</si>
  <si>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</si>
  <si>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</si>
  <si>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</si>
  <si>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</si>
  <si>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</si>
  <si>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</si>
  <si>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</si>
  <si>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</si>
  <si>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</si>
  <si>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</si>
  <si>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</si>
  <si>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</si>
  <si>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</si>
  <si>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</si>
  <si>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</si>
  <si>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</si>
  <si>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</si>
  <si>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</si>
  <si>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</si>
  <si>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</si>
  <si>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</si>
  <si>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</si>
  <si>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</si>
  <si>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</si>
  <si>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</si>
  <si>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</si>
  <si>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</si>
  <si>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</si>
  <si>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</si>
  <si>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</si>
  <si>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</si>
  <si>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</si>
  <si>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</si>
  <si>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</si>
  <si>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</si>
  <si>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</si>
  <si>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</si>
  <si>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</si>
  <si>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</si>
  <si>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</si>
  <si>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</si>
  <si>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</si>
  <si>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</si>
  <si>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</si>
  <si>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</si>
  <si>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</si>
  <si>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</si>
  <si>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</si>
  <si>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</si>
  <si>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</si>
  <si>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</si>
  <si>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</si>
  <si>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</si>
  <si>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</si>
  <si>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</si>
  <si>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</si>
  <si>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</si>
  <si>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</si>
  <si>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</si>
  <si>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</si>
  <si>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</si>
  <si>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</si>
  <si>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</si>
  <si>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</si>
  <si>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</si>
  <si>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</si>
  <si>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</si>
  <si>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</si>
  <si>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</si>
  <si>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</si>
  <si>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</si>
  <si>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</si>
  <si>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</si>
  <si>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</si>
  <si>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</si>
  <si>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</si>
  <si>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</si>
  <si>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</si>
  <si>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</si>
  <si>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</si>
  <si>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</si>
  <si>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</si>
  <si>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</si>
  <si>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</si>
  <si>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</si>
  <si>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</si>
  <si>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</si>
  <si>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</si>
  <si>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</si>
  <si>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</si>
  <si>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</si>
  <si>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</si>
  <si>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</si>
  <si>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</si>
  <si>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</si>
  <si>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</si>
  <si>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</si>
  <si>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</si>
  <si>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</si>
  <si>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</si>
  <si>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</si>
  <si>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</si>
  <si>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</si>
  <si>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</si>
  <si>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</si>
  <si>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</si>
  <si>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</si>
  <si>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</si>
  <si>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</si>
  <si>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</si>
  <si>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</si>
  <si>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</si>
  <si>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</si>
  <si>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</si>
  <si>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</si>
  <si>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</si>
  <si>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</si>
  <si>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</si>
  <si>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</si>
  <si>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</si>
  <si>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</si>
  <si>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</si>
  <si>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</si>
  <si>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</si>
  <si>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</si>
  <si>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</si>
  <si>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</si>
  <si>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</si>
  <si>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</si>
  <si>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</si>
  <si>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</si>
  <si>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</si>
  <si>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</si>
  <si>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</si>
  <si>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</si>
  <si>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</si>
  <si>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</si>
  <si>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</si>
  <si>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</si>
  <si>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</si>
  <si>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</si>
  <si>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</si>
  <si>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</si>
  <si>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</si>
  <si>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</si>
  <si>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</si>
  <si>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</si>
  <si>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</si>
  <si>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</si>
  <si>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</si>
  <si>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</si>
  <si>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</si>
  <si>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</si>
  <si>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</si>
  <si>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</si>
  <si>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</si>
  <si>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</si>
  <si>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</si>
  <si>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</si>
  <si>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</si>
  <si>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</si>
  <si>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</si>
  <si>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</si>
  <si>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</si>
  <si>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</si>
  <si>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</si>
  <si>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</si>
  <si>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</si>
  <si>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</si>
  <si>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</si>
  <si>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</si>
  <si>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</si>
  <si>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</si>
  <si>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</si>
  <si>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</si>
  <si>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</si>
  <si>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</si>
  <si>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</si>
  <si>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</si>
  <si>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</si>
  <si>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</si>
  <si>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</si>
  <si>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</si>
  <si>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</si>
  <si>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</si>
  <si>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</si>
  <si>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</si>
  <si>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</si>
  <si>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</si>
  <si>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</si>
  <si>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</si>
  <si>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</si>
  <si>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</si>
  <si>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</si>
  <si>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</si>
  <si>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</si>
  <si>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</si>
  <si>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</si>
  <si>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</si>
  <si>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</si>
  <si>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</si>
  <si>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</si>
  <si>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</si>
  <si>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</si>
  <si>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</si>
  <si>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</si>
  <si>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</si>
  <si>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</si>
  <si>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</si>
  <si>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</si>
  <si>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</si>
  <si>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</si>
  <si>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</si>
  <si>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</si>
  <si>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</si>
  <si>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</si>
  <si>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</si>
  <si>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</si>
  <si>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</si>
  <si>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</si>
  <si>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</si>
  <si>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</si>
  <si>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</si>
  <si>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</si>
  <si>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</si>
  <si>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</si>
  <si>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</si>
  <si>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</si>
  <si>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</si>
  <si>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</si>
  <si>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</si>
  <si>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</si>
  <si>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</si>
  <si>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</si>
  <si>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</si>
  <si>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</si>
  <si>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</si>
  <si>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</si>
  <si>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</si>
  <si>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</si>
  <si>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</si>
  <si>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</si>
  <si>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</si>
  <si>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</si>
  <si>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</si>
  <si>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</si>
  <si>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</si>
  <si>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</si>
  <si>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</si>
  <si>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</si>
  <si>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</si>
  <si>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</si>
  <si>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</si>
  <si>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</si>
  <si>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</si>
  <si>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</si>
  <si>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</si>
  <si>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</si>
  <si>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</si>
  <si>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</si>
  <si>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</si>
  <si>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</si>
  <si>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</si>
  <si>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</si>
  <si>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</si>
  <si>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</si>
  <si>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</si>
  <si>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</si>
  <si>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</si>
  <si>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</si>
  <si>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</si>
  <si>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</si>
  <si>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</si>
  <si>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</si>
  <si>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</si>
  <si>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</si>
  <si>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</si>
  <si>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</si>
  <si>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</si>
  <si>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</si>
  <si>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</si>
  <si>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</si>
  <si>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</si>
  <si>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</si>
  <si>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</si>
  <si>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</si>
  <si>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</si>
  <si>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</si>
  <si>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</si>
  <si>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</si>
  <si>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</si>
  <si>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</si>
  <si>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</si>
  <si>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</si>
  <si>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</si>
  <si>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</si>
  <si>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</si>
  <si>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</si>
  <si>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</si>
  <si>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</si>
  <si>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</si>
  <si>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</si>
  <si>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</si>
  <si>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</si>
  <si>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</si>
  <si>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</si>
  <si>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</si>
  <si>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</si>
  <si>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</si>
  <si>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</si>
  <si>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</si>
  <si>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</si>
  <si>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</si>
  <si>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</si>
  <si>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</si>
  <si>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</si>
  <si>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</si>
  <si>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</si>
  <si>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</si>
  <si>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</si>
  <si>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</si>
  <si>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</si>
  <si>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</si>
  <si>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</si>
  <si>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</si>
  <si>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</si>
  <si>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</si>
  <si>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</si>
  <si>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</si>
  <si>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</si>
  <si>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</si>
  <si>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</si>
  <si>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</si>
  <si>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</si>
  <si>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</si>
  <si>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</si>
  <si>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</si>
  <si>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</si>
  <si>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</si>
  <si>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</si>
  <si>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</si>
  <si>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</si>
  <si>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</si>
  <si>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</si>
  <si>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</si>
  <si>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</si>
  <si>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</si>
  <si>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</si>
  <si>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</si>
  <si>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</si>
  <si>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</si>
  <si>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</si>
  <si>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</si>
  <si>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</si>
  <si>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</si>
  <si>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</si>
  <si>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</si>
  <si>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</si>
  <si>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</si>
  <si>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</si>
  <si>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</si>
  <si>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</si>
  <si>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</si>
  <si>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</si>
  <si>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</si>
  <si>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</si>
  <si>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</si>
  <si>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</si>
  <si>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</si>
  <si>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</si>
  <si>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</si>
  <si>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</si>
  <si>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</si>
  <si>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</si>
  <si>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</si>
  <si>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</si>
  <si>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</si>
  <si>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</si>
  <si>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</si>
  <si>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</si>
  <si>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</si>
  <si>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</si>
  <si>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</si>
  <si>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</si>
  <si>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</si>
  <si>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</si>
  <si>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</si>
  <si>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</si>
  <si>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</si>
  <si>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</si>
  <si>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</si>
  <si>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</si>
  <si>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</si>
  <si>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</si>
  <si>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</si>
  <si>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</si>
  <si>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</si>
  <si>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</si>
  <si>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</si>
  <si>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</si>
  <si>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</si>
  <si>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</si>
  <si>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</si>
  <si>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</si>
  <si>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</si>
  <si>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</si>
  <si>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</si>
  <si>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</si>
  <si>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</si>
  <si>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</si>
  <si>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</si>
  <si>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</si>
  <si>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</si>
  <si>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</si>
  <si>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</si>
  <si>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</si>
  <si>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</si>
  <si>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</si>
  <si>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</si>
  <si>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</si>
  <si>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</si>
  <si>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</si>
  <si>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</si>
  <si>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</si>
  <si>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</si>
  <si>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</si>
  <si>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</si>
  <si>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</si>
  <si>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</si>
  <si>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</si>
  <si>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</si>
  <si>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</si>
  <si>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</si>
  <si>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</si>
  <si>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</si>
  <si>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</si>
  <si>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</si>
  <si>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</si>
  <si>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</si>
  <si>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</si>
  <si>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</si>
  <si>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</si>
  <si>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</si>
  <si>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</si>
  <si>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</si>
  <si>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</si>
  <si>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</si>
  <si>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</si>
  <si>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</si>
  <si>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</si>
  <si>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</si>
  <si>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</si>
  <si>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</si>
  <si>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</si>
  <si>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</si>
  <si>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</si>
  <si>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</si>
  <si>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</si>
  <si>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</si>
  <si>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</si>
  <si>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</si>
  <si>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</si>
  <si>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</si>
  <si>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</si>
  <si>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</si>
  <si>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</si>
  <si>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</si>
  <si>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</si>
  <si>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</si>
  <si>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</si>
  <si>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</si>
  <si>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</si>
  <si>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</si>
  <si>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</si>
  <si>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</si>
  <si>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css</t>
  </si>
  <si>
    <t>Md. Kishor Morol</t>
  </si>
  <si>
    <t>Sunny,Pritom Purkayasta</t>
  </si>
  <si>
    <t>Gomes, Albert Tonmoy</t>
  </si>
  <si>
    <t>Md. Shahrat Islam</t>
  </si>
  <si>
    <t xml:space="preserve"> Md. Jubayer Sarker</t>
  </si>
  <si>
    <t>Aminul Islam</t>
  </si>
  <si>
    <t>Hossain, Md. Arif</t>
  </si>
  <si>
    <t xml:space="preserve"> Sarzu,Md Sharear ferdush</t>
  </si>
  <si>
    <t>Kulsum Siddique</t>
  </si>
  <si>
    <t>Afrin,Najia</t>
  </si>
  <si>
    <t>Jahan,Nusrat</t>
  </si>
  <si>
    <t>Muhaimeen,Ahmed</t>
  </si>
  <si>
    <t>Mahmuda Rahman</t>
  </si>
  <si>
    <t>Shahajadi sultana mim</t>
  </si>
  <si>
    <t>NAJMUL HOSSEN</t>
  </si>
  <si>
    <t>Moniruzzaman Md</t>
  </si>
  <si>
    <t>Sabit Farhan Tahmid</t>
  </si>
  <si>
    <t>Shihab Uddin</t>
  </si>
  <si>
    <t>Md. Sadid Tahsin</t>
  </si>
  <si>
    <t>Ayon,Nayemul Islam</t>
  </si>
  <si>
    <t>Mony,Asha</t>
  </si>
  <si>
    <t>farin hossain</t>
  </si>
  <si>
    <t>salma siddika</t>
  </si>
  <si>
    <t>tanzida shahrin</t>
  </si>
  <si>
    <t>TehrinTasnuva</t>
  </si>
  <si>
    <t>Raiyaan, Kazi Aaqib</t>
  </si>
  <si>
    <t>Akhter, Shabab</t>
  </si>
  <si>
    <t>Arif,Md. Nazrul Islam</t>
  </si>
  <si>
    <t>Abrar Zahin</t>
  </si>
  <si>
    <t>Sadwan Ahmed</t>
  </si>
  <si>
    <t>Taohid Bhuiya</t>
  </si>
  <si>
    <t>MOU Roy</t>
  </si>
  <si>
    <t>Ayman, Khandoker Md.</t>
  </si>
  <si>
    <t xml:space="preserve">Abhi, Abhijit Mondal </t>
  </si>
  <si>
    <t>Chowdhury,Azizul Bari</t>
  </si>
  <si>
    <t>KHAIR, NAIMUL</t>
  </si>
  <si>
    <t>kishor.aiub@gmail.com</t>
  </si>
  <si>
    <t>pritompurkayasta@gmail.com</t>
  </si>
  <si>
    <t>tonmoy_gomes35@yahoo.com</t>
  </si>
  <si>
    <t>shahrat_islam@outlook.com</t>
  </si>
  <si>
    <t>jubayersarker31@gmail.com</t>
  </si>
  <si>
    <t>aminul.irony@gmail.com</t>
  </si>
  <si>
    <t>arif_sk@outlook.com</t>
  </si>
  <si>
    <t>s.t.sarzu@gmail.com</t>
  </si>
  <si>
    <t>kulsumsiddique@yahoo.com</t>
  </si>
  <si>
    <t>najiaafrin2@gmail.com</t>
  </si>
  <si>
    <t>jahannusrat735@gmail.com</t>
  </si>
  <si>
    <t>muhaimeenahmed@gmail.com</t>
  </si>
  <si>
    <t>mahmuda.anika@gmail.com</t>
  </si>
  <si>
    <t>shahajadi.mim@gmail.com</t>
  </si>
  <si>
    <t>nadimndc@gmail.com</t>
  </si>
  <si>
    <t>monir.uzaman6@gmail.com</t>
  </si>
  <si>
    <t>ftsabit@gmail.com</t>
  </si>
  <si>
    <t>surashel891@gmail.com</t>
  </si>
  <si>
    <t>tamim.tm@gmail.com</t>
  </si>
  <si>
    <t>roll.no.09@gmail.com</t>
  </si>
  <si>
    <t>ashas8822@gmail.com</t>
  </si>
  <si>
    <t>ahmade.gungun@gmail.com</t>
  </si>
  <si>
    <t>salma_siddika@outlook.com</t>
  </si>
  <si>
    <t>shahtnzdarin12@gmail.com</t>
  </si>
  <si>
    <t>tasnuvadisha@gmail.com</t>
  </si>
  <si>
    <t>theblindgriffin@gmail.com</t>
  </si>
  <si>
    <t>akhts077@gmail.com</t>
  </si>
  <si>
    <t>nazrul.arif93@gmail.com</t>
  </si>
  <si>
    <t>zahin.aiub@gmail.com</t>
  </si>
  <si>
    <t>jeem200@outlook.com</t>
  </si>
  <si>
    <t>taohid.aiub@gmail.com</t>
  </si>
  <si>
    <t>mouroy114@gmail.com</t>
  </si>
  <si>
    <t>kh.md.ayman@outlook.com</t>
  </si>
  <si>
    <t>abhi.inc@live.com</t>
  </si>
  <si>
    <t>shahi271@gmail.com</t>
  </si>
  <si>
    <t>pretom_nk@yahoo.com</t>
  </si>
  <si>
    <t>yes</t>
  </si>
  <si>
    <t xml:space="preserve"> Abdullah Al Nafi Islam</t>
  </si>
  <si>
    <t>Salah Uddin Md. Rakib</t>
  </si>
  <si>
    <t>H M Mohidul Islam</t>
  </si>
  <si>
    <t>Md. Touhidul Islam Tomal</t>
  </si>
  <si>
    <t>rakib174@gmail.com</t>
  </si>
  <si>
    <t>mislam6789@gmail.com</t>
  </si>
  <si>
    <t>nafi.aiub@gmail.com</t>
  </si>
  <si>
    <t>tomaltouhidulislam@gmail.com</t>
  </si>
  <si>
    <t>28/12/2015</t>
  </si>
  <si>
    <t>rrrrrr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</si>
</sst>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23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3" xfId="0" applyFont="1" applyBorder="1" applyAlignment="1">
      <alignment wrapText="1"/>
    </xf>
    <xf numFmtId="0" fontId="0" fillId="0" borderId="54" xfId="0" applyFont="1" applyBorder="1" applyAlignment="1">
      <alignment wrapText="1"/>
    </xf>
    <xf numFmtId="0" fontId="0" fillId="0" borderId="5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0" xfId="1" applyFont="1" applyAlignment="1" applyProtection="1"/>
    <xf numFmtId="0" fontId="3" fillId="0" borderId="0" xfId="1" applyAlignment="1" applyProtection="1"/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.t.sarzu@gmail.com" TargetMode="External"/><Relationship Id="rId13" Type="http://schemas.openxmlformats.org/officeDocument/2006/relationships/hyperlink" Target="mailto:shahajadi.mim@gmail.com" TargetMode="External"/><Relationship Id="rId18" Type="http://schemas.openxmlformats.org/officeDocument/2006/relationships/hyperlink" Target="mailto:tamim.tm@gmail.com" TargetMode="External"/><Relationship Id="rId26" Type="http://schemas.openxmlformats.org/officeDocument/2006/relationships/hyperlink" Target="mailto:akhts077@gmail.com" TargetMode="External"/><Relationship Id="rId39" Type="http://schemas.openxmlformats.org/officeDocument/2006/relationships/hyperlink" Target="mailto:mislam6789@gmail.com" TargetMode="External"/><Relationship Id="rId3" Type="http://schemas.openxmlformats.org/officeDocument/2006/relationships/hyperlink" Target="mailto:tonmoy_gomes35@yahoo.com" TargetMode="External"/><Relationship Id="rId21" Type="http://schemas.openxmlformats.org/officeDocument/2006/relationships/hyperlink" Target="mailto:ahmade.gungun@gmail.com" TargetMode="External"/><Relationship Id="rId34" Type="http://schemas.openxmlformats.org/officeDocument/2006/relationships/hyperlink" Target="mailto:kulsumsiddique@yahoo.com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mailto:arif_sk@outlook.com" TargetMode="External"/><Relationship Id="rId12" Type="http://schemas.openxmlformats.org/officeDocument/2006/relationships/hyperlink" Target="mailto:mahmuda.anika@gmail.com" TargetMode="External"/><Relationship Id="rId17" Type="http://schemas.openxmlformats.org/officeDocument/2006/relationships/hyperlink" Target="mailto:surashel891@gmail.com" TargetMode="External"/><Relationship Id="rId25" Type="http://schemas.openxmlformats.org/officeDocument/2006/relationships/hyperlink" Target="mailto:theblindgriffin@gmail.com" TargetMode="External"/><Relationship Id="rId33" Type="http://schemas.openxmlformats.org/officeDocument/2006/relationships/hyperlink" Target="mailto:abhi.inc@live.com" TargetMode="External"/><Relationship Id="rId38" Type="http://schemas.openxmlformats.org/officeDocument/2006/relationships/hyperlink" Target="mailto:rakib174@gmail.com" TargetMode="External"/><Relationship Id="rId2" Type="http://schemas.openxmlformats.org/officeDocument/2006/relationships/hyperlink" Target="mailto:pritompurkayasta@gmail.com" TargetMode="External"/><Relationship Id="rId16" Type="http://schemas.openxmlformats.org/officeDocument/2006/relationships/hyperlink" Target="mailto:ftsabit@gmail.com" TargetMode="External"/><Relationship Id="rId20" Type="http://schemas.openxmlformats.org/officeDocument/2006/relationships/hyperlink" Target="mailto:ashas8822@gmail.com" TargetMode="External"/><Relationship Id="rId29" Type="http://schemas.openxmlformats.org/officeDocument/2006/relationships/hyperlink" Target="mailto:jeem200@outlook.com" TargetMode="External"/><Relationship Id="rId41" Type="http://schemas.openxmlformats.org/officeDocument/2006/relationships/printerSettings" Target="../printerSettings/printerSettings4.bin"/><Relationship Id="rId1" Type="http://schemas.openxmlformats.org/officeDocument/2006/relationships/hyperlink" Target="mailto:kishor.aiub@gmail.com" TargetMode="External"/><Relationship Id="rId6" Type="http://schemas.openxmlformats.org/officeDocument/2006/relationships/hyperlink" Target="mailto:aminul.irony@gmail.com" TargetMode="External"/><Relationship Id="rId11" Type="http://schemas.openxmlformats.org/officeDocument/2006/relationships/hyperlink" Target="mailto:muhaimeenahmed@gmail.com" TargetMode="External"/><Relationship Id="rId24" Type="http://schemas.openxmlformats.org/officeDocument/2006/relationships/hyperlink" Target="mailto:tasnuvadisha@gmail.com" TargetMode="External"/><Relationship Id="rId32" Type="http://schemas.openxmlformats.org/officeDocument/2006/relationships/hyperlink" Target="mailto:kh.md.ayman@outlook.com" TargetMode="External"/><Relationship Id="rId37" Type="http://schemas.openxmlformats.org/officeDocument/2006/relationships/hyperlink" Target="mailto:nafi.aiub@gmail.com" TargetMode="External"/><Relationship Id="rId40" Type="http://schemas.openxmlformats.org/officeDocument/2006/relationships/hyperlink" Target="mailto:tomaltouhidulislam@gmail.com" TargetMode="External"/><Relationship Id="rId5" Type="http://schemas.openxmlformats.org/officeDocument/2006/relationships/hyperlink" Target="mailto:jubayersarker31@gmail.com" TargetMode="External"/><Relationship Id="rId15" Type="http://schemas.openxmlformats.org/officeDocument/2006/relationships/hyperlink" Target="mailto:monir.uzaman6@gmail.com" TargetMode="External"/><Relationship Id="rId23" Type="http://schemas.openxmlformats.org/officeDocument/2006/relationships/hyperlink" Target="mailto:shahtnzdarin12@gmail.com" TargetMode="External"/><Relationship Id="rId28" Type="http://schemas.openxmlformats.org/officeDocument/2006/relationships/hyperlink" Target="mailto:zahin.aiub@gmail.com" TargetMode="External"/><Relationship Id="rId36" Type="http://schemas.openxmlformats.org/officeDocument/2006/relationships/hyperlink" Target="mailto:pretom_nk@yahoo.com" TargetMode="External"/><Relationship Id="rId10" Type="http://schemas.openxmlformats.org/officeDocument/2006/relationships/hyperlink" Target="mailto:jahannusrat735@gmail.com" TargetMode="External"/><Relationship Id="rId19" Type="http://schemas.openxmlformats.org/officeDocument/2006/relationships/hyperlink" Target="mailto:roll.no.09@gmail.com" TargetMode="External"/><Relationship Id="rId31" Type="http://schemas.openxmlformats.org/officeDocument/2006/relationships/hyperlink" Target="mailto:mouroy114@gmail.com" TargetMode="External"/><Relationship Id="rId4" Type="http://schemas.openxmlformats.org/officeDocument/2006/relationships/hyperlink" Target="mailto:shahrat_islam@outlook.com" TargetMode="External"/><Relationship Id="rId9" Type="http://schemas.openxmlformats.org/officeDocument/2006/relationships/hyperlink" Target="mailto:najiaafrin2@gmail.com" TargetMode="External"/><Relationship Id="rId14" Type="http://schemas.openxmlformats.org/officeDocument/2006/relationships/hyperlink" Target="mailto:nadimndc@gmail.com" TargetMode="External"/><Relationship Id="rId22" Type="http://schemas.openxmlformats.org/officeDocument/2006/relationships/hyperlink" Target="mailto:salma_siddika@outlook.com" TargetMode="External"/><Relationship Id="rId27" Type="http://schemas.openxmlformats.org/officeDocument/2006/relationships/hyperlink" Target="mailto:nazrul.arif93@gmail.com" TargetMode="External"/><Relationship Id="rId30" Type="http://schemas.openxmlformats.org/officeDocument/2006/relationships/hyperlink" Target="mailto:taohid.aiub@gmail.com" TargetMode="External"/><Relationship Id="rId35" Type="http://schemas.openxmlformats.org/officeDocument/2006/relationships/hyperlink" Target="mailto:shahi271@gmail.com" TargetMode="External"/><Relationship Id="rId4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83" t="s">
        <v>17</v>
      </c>
      <c r="C2" s="184"/>
      <c r="D2" s="185"/>
      <c r="E2" s="7"/>
    </row>
    <row r="3" spans="1:26">
      <c r="B3" s="186" t="s">
        <v>14</v>
      </c>
      <c r="C3" s="187"/>
      <c r="D3" s="62">
        <f>SUM(H7:W7)</f>
        <v>48</v>
      </c>
      <c r="E3" s="8"/>
    </row>
    <row r="4" spans="1:26" ht="13.5" thickBot="1">
      <c r="B4" s="188" t="s">
        <v>15</v>
      </c>
      <c r="C4" s="189"/>
      <c r="D4" s="63">
        <f>Z46</f>
        <v>84.571678321678334</v>
      </c>
      <c r="E4" s="9"/>
    </row>
    <row r="5" spans="1:26" ht="13.5" thickBot="1"/>
    <row r="6" spans="1:26" ht="15">
      <c r="A6" s="190" t="s">
        <v>5</v>
      </c>
      <c r="B6" s="191"/>
      <c r="C6" s="191"/>
      <c r="D6" s="191"/>
      <c r="E6" s="191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6" t="s">
        <v>9</v>
      </c>
      <c r="Y6" s="212" t="s">
        <v>10</v>
      </c>
      <c r="Z6" s="199" t="s">
        <v>11</v>
      </c>
    </row>
    <row r="7" spans="1:26" ht="15" customHeight="1">
      <c r="A7" s="192"/>
      <c r="B7" s="193"/>
      <c r="C7" s="193"/>
      <c r="D7" s="193"/>
      <c r="E7" s="193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7"/>
      <c r="Y7" s="213"/>
      <c r="Z7" s="200"/>
    </row>
    <row r="8" spans="1:26" ht="15.75" customHeight="1" thickBot="1">
      <c r="A8" s="194"/>
      <c r="B8" s="195"/>
      <c r="C8" s="195"/>
      <c r="D8" s="195"/>
      <c r="E8" s="195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7"/>
      <c r="Y8" s="213"/>
      <c r="Z8" s="200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8"/>
      <c r="Y9" s="214"/>
      <c r="Z9" s="201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79"/>
      <c r="B46" s="180"/>
      <c r="C46" s="206" t="s">
        <v>7</v>
      </c>
      <c r="D46" s="207"/>
      <c r="E46" s="207"/>
      <c r="F46" s="207"/>
      <c r="G46" s="208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0" t="s">
        <v>13</v>
      </c>
      <c r="Y46" s="202"/>
      <c r="Z46" s="204">
        <f>AVERAGE(Z10:Z45)</f>
        <v>84.571678321678334</v>
      </c>
    </row>
    <row r="47" spans="1:26" ht="15.75" customHeight="1" thickBot="1">
      <c r="A47" s="181"/>
      <c r="B47" s="182"/>
      <c r="C47" s="209" t="s">
        <v>8</v>
      </c>
      <c r="D47" s="210"/>
      <c r="E47" s="210"/>
      <c r="F47" s="210"/>
      <c r="G47" s="211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4"/>
      <c r="Y47" s="203"/>
      <c r="Z47" s="205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83" t="s">
        <v>17</v>
      </c>
      <c r="C2" s="184"/>
      <c r="D2" s="185"/>
      <c r="E2" s="7"/>
    </row>
    <row r="3" spans="1:20" ht="15.75" customHeight="1">
      <c r="B3" s="186" t="s">
        <v>14</v>
      </c>
      <c r="C3" s="187"/>
      <c r="D3" s="62">
        <f>SUM(H7:Q7)</f>
        <v>45</v>
      </c>
      <c r="E3" s="8"/>
    </row>
    <row r="4" spans="1:20" ht="15.75" customHeight="1" thickBot="1">
      <c r="B4" s="188" t="s">
        <v>15</v>
      </c>
      <c r="C4" s="189"/>
      <c r="D4" s="63">
        <f>T59</f>
        <v>84.476838354389372</v>
      </c>
      <c r="E4" s="9"/>
    </row>
    <row r="5" spans="1:20" ht="15.75" customHeight="1" thickBot="1"/>
    <row r="6" spans="1:20" ht="15.75" customHeight="1">
      <c r="A6" s="190" t="s">
        <v>5</v>
      </c>
      <c r="B6" s="191"/>
      <c r="C6" s="191"/>
      <c r="D6" s="191"/>
      <c r="E6" s="191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6" t="s">
        <v>9</v>
      </c>
      <c r="S6" s="212" t="s">
        <v>10</v>
      </c>
      <c r="T6" s="199" t="s">
        <v>11</v>
      </c>
    </row>
    <row r="7" spans="1:20" ht="15.75" customHeight="1">
      <c r="A7" s="192"/>
      <c r="B7" s="193"/>
      <c r="C7" s="193"/>
      <c r="D7" s="193"/>
      <c r="E7" s="193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7"/>
      <c r="S7" s="213"/>
      <c r="T7" s="200"/>
    </row>
    <row r="8" spans="1:20" ht="15.75" customHeight="1" thickBot="1">
      <c r="A8" s="194"/>
      <c r="B8" s="195"/>
      <c r="C8" s="195"/>
      <c r="D8" s="195"/>
      <c r="E8" s="195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7"/>
      <c r="S8" s="213"/>
      <c r="T8" s="200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8"/>
      <c r="S9" s="214"/>
      <c r="T9" s="201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5"/>
      <c r="B59" s="216"/>
      <c r="C59" s="206" t="s">
        <v>7</v>
      </c>
      <c r="D59" s="207"/>
      <c r="E59" s="207"/>
      <c r="F59" s="207"/>
      <c r="G59" s="208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0" t="s">
        <v>13</v>
      </c>
      <c r="S59" s="202"/>
      <c r="T59" s="204">
        <f>AVERAGE(T10:T58)</f>
        <v>84.476838354389372</v>
      </c>
    </row>
    <row r="60" spans="1:20" ht="15.75" customHeight="1" thickBot="1">
      <c r="A60" s="181"/>
      <c r="B60" s="182"/>
      <c r="C60" s="209" t="s">
        <v>8</v>
      </c>
      <c r="D60" s="210"/>
      <c r="E60" s="210"/>
      <c r="F60" s="210"/>
      <c r="G60" s="211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4"/>
      <c r="S60" s="203"/>
      <c r="T60" s="205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3" t="s">
        <v>17</v>
      </c>
      <c r="C2" s="184"/>
      <c r="D2" s="185"/>
      <c r="E2" s="7"/>
    </row>
    <row r="3" spans="1:25">
      <c r="B3" s="186" t="s">
        <v>14</v>
      </c>
      <c r="C3" s="187"/>
      <c r="D3" s="62">
        <f>SUM(H7:T7)</f>
        <v>18</v>
      </c>
      <c r="E3" s="8"/>
    </row>
    <row r="4" spans="1:25" ht="13.5" thickBot="1">
      <c r="B4" s="188" t="s">
        <v>15</v>
      </c>
      <c r="C4" s="189"/>
      <c r="D4" s="63">
        <f>Y55</f>
        <v>69.298245614035082</v>
      </c>
      <c r="E4" s="9"/>
    </row>
    <row r="5" spans="1:25" ht="13.5" thickBot="1"/>
    <row r="6" spans="1:25" ht="15">
      <c r="A6" s="190" t="s">
        <v>5</v>
      </c>
      <c r="B6" s="191"/>
      <c r="C6" s="191"/>
      <c r="D6" s="191"/>
      <c r="E6" s="191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6" t="s">
        <v>9</v>
      </c>
      <c r="X6" s="212" t="s">
        <v>10</v>
      </c>
      <c r="Y6" s="199" t="s">
        <v>11</v>
      </c>
    </row>
    <row r="7" spans="1:25">
      <c r="A7" s="192"/>
      <c r="B7" s="193"/>
      <c r="C7" s="193"/>
      <c r="D7" s="193"/>
      <c r="E7" s="193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7"/>
      <c r="X7" s="213"/>
      <c r="Y7" s="200"/>
    </row>
    <row r="8" spans="1:25" ht="13.5" thickBot="1">
      <c r="A8" s="194"/>
      <c r="B8" s="195"/>
      <c r="C8" s="195"/>
      <c r="D8" s="195"/>
      <c r="E8" s="195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7"/>
      <c r="X8" s="213"/>
      <c r="Y8" s="200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8"/>
      <c r="X9" s="214"/>
      <c r="Y9" s="201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79"/>
      <c r="B55" s="180"/>
      <c r="C55" s="206" t="s">
        <v>7</v>
      </c>
      <c r="D55" s="207"/>
      <c r="E55" s="207"/>
      <c r="F55" s="207"/>
      <c r="G55" s="207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0" t="s">
        <v>13</v>
      </c>
      <c r="X55" s="202"/>
      <c r="Y55" s="204">
        <f>AVERAGE(Y10:Y54)</f>
        <v>69.298245614035082</v>
      </c>
    </row>
    <row r="56" spans="1:25" ht="13.5" thickBot="1">
      <c r="A56" s="181"/>
      <c r="B56" s="182"/>
      <c r="C56" s="209" t="s">
        <v>8</v>
      </c>
      <c r="D56" s="210"/>
      <c r="E56" s="210"/>
      <c r="F56" s="210"/>
      <c r="G56" s="210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4"/>
      <c r="X56" s="203"/>
      <c r="Y56" s="205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3" t="s">
        <v>17</v>
      </c>
      <c r="C2" s="184"/>
      <c r="D2" s="185"/>
      <c r="E2" s="7"/>
    </row>
    <row r="3" spans="1:25">
      <c r="B3" s="186" t="s">
        <v>14</v>
      </c>
      <c r="C3" s="187"/>
      <c r="D3" s="62">
        <f>SUM(H7:T7)</f>
        <v>6</v>
      </c>
      <c r="E3" s="8"/>
    </row>
    <row r="4" spans="1:25" ht="13.5" thickBot="1">
      <c r="B4" s="188" t="s">
        <v>15</v>
      </c>
      <c r="C4" s="189"/>
      <c r="D4" s="63" t="e">
        <f>#REF!</f>
        <v>#REF!</v>
      </c>
      <c r="E4" s="9"/>
    </row>
    <row r="5" spans="1:25" ht="13.5" thickBot="1"/>
    <row r="6" spans="1:25" ht="15">
      <c r="A6" s="190" t="s">
        <v>5</v>
      </c>
      <c r="B6" s="191"/>
      <c r="C6" s="191"/>
      <c r="D6" s="191"/>
      <c r="E6" s="191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6" t="s">
        <v>9</v>
      </c>
      <c r="X6" s="212" t="s">
        <v>10</v>
      </c>
      <c r="Y6" s="199" t="s">
        <v>11</v>
      </c>
    </row>
    <row r="7" spans="1:25">
      <c r="A7" s="192"/>
      <c r="B7" s="193"/>
      <c r="C7" s="193"/>
      <c r="D7" s="193"/>
      <c r="E7" s="193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7"/>
      <c r="X7" s="213"/>
      <c r="Y7" s="200"/>
    </row>
    <row r="8" spans="1:25" ht="13.5" thickBot="1">
      <c r="A8" s="194"/>
      <c r="B8" s="195"/>
      <c r="C8" s="195"/>
      <c r="D8" s="195"/>
      <c r="E8" s="195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7"/>
      <c r="X8" s="213"/>
      <c r="Y8" s="200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8"/>
      <c r="X9" s="214"/>
      <c r="Y9" s="201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3"/>
  <sheetViews>
    <sheetView tabSelected="1" topLeftCell="C31" zoomScale="80" zoomScaleNormal="80" workbookViewId="0">
      <pane xSplit="1" topLeftCell="D1" activePane="topRight" state="frozen"/>
      <selection activeCell="C1" sqref="C1"/>
      <selection pane="topRight" activeCell="G53" sqref="G53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10" width="15.140625" style="77" customWidth="1"/>
    <col min="11" max="11" width="15.7109375" style="77" customWidth="1"/>
    <col min="12" max="12" width="14.85546875" style="77" customWidth="1"/>
    <col min="13" max="13" width="9.42578125" style="133" bestFit="1" customWidth="1"/>
    <col min="14" max="16384" width="9.140625" style="77"/>
  </cols>
  <sheetData>
    <row r="1" spans="1:13" ht="13.5" thickBot="1"/>
    <row r="2" spans="1:13" ht="13.5" thickBot="1">
      <c r="B2" s="218" t="s">
        <v>17</v>
      </c>
      <c r="C2" s="219"/>
      <c r="D2" s="220"/>
      <c r="E2" s="134"/>
    </row>
    <row r="3" spans="1:13">
      <c r="B3" s="221" t="s">
        <v>14</v>
      </c>
      <c r="C3" s="222"/>
      <c r="D3" s="135">
        <f>SUM(J8:J8)</f>
        <v>3</v>
      </c>
      <c r="E3" s="136"/>
    </row>
    <row r="4" spans="1:13" ht="13.5" thickBot="1">
      <c r="B4" s="223" t="s">
        <v>15</v>
      </c>
      <c r="C4" s="224"/>
      <c r="D4" s="137">
        <f>M51</f>
        <v>75.609756097560975</v>
      </c>
      <c r="E4" s="138"/>
    </row>
    <row r="6" spans="1:13" ht="15">
      <c r="A6" s="225" t="s">
        <v>520</v>
      </c>
      <c r="B6" s="225"/>
      <c r="C6" s="225"/>
      <c r="D6" s="225"/>
      <c r="E6" s="225"/>
      <c r="F6" s="151" t="s">
        <v>18</v>
      </c>
      <c r="G6" s="152"/>
      <c r="H6" s="152"/>
      <c r="I6" s="139">
        <v>42136</v>
      </c>
      <c r="J6" s="139" t="s">
        <v>603</v>
      </c>
      <c r="K6" s="226" t="s">
        <v>9</v>
      </c>
      <c r="L6" s="226" t="s">
        <v>10</v>
      </c>
      <c r="M6" s="217" t="s">
        <v>11</v>
      </c>
    </row>
    <row r="7" spans="1:13">
      <c r="A7" s="225"/>
      <c r="B7" s="225"/>
      <c r="C7" s="225"/>
      <c r="D7" s="225"/>
      <c r="E7" s="225"/>
      <c r="F7" s="140" t="s">
        <v>16</v>
      </c>
      <c r="G7" s="141" t="s">
        <v>16</v>
      </c>
      <c r="H7" s="141"/>
      <c r="I7" s="142" t="s">
        <v>521</v>
      </c>
      <c r="J7" s="142" t="s">
        <v>521</v>
      </c>
      <c r="K7" s="226"/>
      <c r="L7" s="226"/>
      <c r="M7" s="217"/>
    </row>
    <row r="8" spans="1:13">
      <c r="A8" s="225"/>
      <c r="B8" s="225"/>
      <c r="C8" s="225"/>
      <c r="D8" s="225"/>
      <c r="E8" s="225"/>
      <c r="F8" s="153" t="s">
        <v>19</v>
      </c>
      <c r="G8" s="141" t="s">
        <v>12</v>
      </c>
      <c r="H8" s="141"/>
      <c r="I8" s="158">
        <v>3</v>
      </c>
      <c r="J8" s="158">
        <v>3</v>
      </c>
      <c r="K8" s="226"/>
      <c r="L8" s="226"/>
      <c r="M8" s="217"/>
    </row>
    <row r="9" spans="1:13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226"/>
      <c r="L9" s="226"/>
      <c r="M9" s="217"/>
    </row>
    <row r="10" spans="1:13" ht="19.5" thickBot="1">
      <c r="A10" s="144">
        <v>1</v>
      </c>
      <c r="B10" s="159"/>
      <c r="C10" s="175" t="s">
        <v>522</v>
      </c>
      <c r="D10" s="161"/>
      <c r="E10" s="163" t="s">
        <v>594</v>
      </c>
      <c r="F10" s="176">
        <v>1687274445</v>
      </c>
      <c r="G10" s="177" t="s">
        <v>558</v>
      </c>
      <c r="H10" s="173"/>
      <c r="I10" s="143"/>
      <c r="J10" s="143"/>
      <c r="K10" s="143">
        <f t="shared" ref="K10:K51" si="0">COUNTIF(J10:J10,"P")</f>
        <v>0</v>
      </c>
      <c r="L10" s="146">
        <f t="shared" ref="L10:L51" si="1">COUNTBLANK(J10:J10)</f>
        <v>1</v>
      </c>
      <c r="M10" s="156">
        <f>K10*100/SUM(K10:L10)</f>
        <v>0</v>
      </c>
    </row>
    <row r="11" spans="1:13" ht="19.5" thickBot="1">
      <c r="A11" s="144">
        <v>2</v>
      </c>
      <c r="B11" s="159"/>
      <c r="C11" s="175" t="s">
        <v>523</v>
      </c>
      <c r="D11" s="161"/>
      <c r="E11" s="163" t="s">
        <v>594</v>
      </c>
      <c r="F11" s="176">
        <v>1677380102</v>
      </c>
      <c r="G11" s="178" t="s">
        <v>559</v>
      </c>
      <c r="H11" s="173"/>
      <c r="I11" s="143"/>
      <c r="J11" s="143"/>
      <c r="K11" s="143">
        <f t="shared" si="0"/>
        <v>0</v>
      </c>
      <c r="L11" s="146">
        <f t="shared" si="1"/>
        <v>1</v>
      </c>
      <c r="M11" s="156">
        <f>K11*100/SUM(K11:L11)</f>
        <v>0</v>
      </c>
    </row>
    <row r="12" spans="1:13" ht="19.5" thickBot="1">
      <c r="A12" s="144">
        <v>3</v>
      </c>
      <c r="B12" s="159"/>
      <c r="C12" s="176" t="s">
        <v>524</v>
      </c>
      <c r="D12" s="161"/>
      <c r="E12" s="163" t="s">
        <v>594</v>
      </c>
      <c r="F12" s="176">
        <v>1839309578</v>
      </c>
      <c r="G12" s="178" t="s">
        <v>560</v>
      </c>
      <c r="H12" s="171"/>
      <c r="I12" s="143" t="s">
        <v>104</v>
      </c>
      <c r="J12" s="143" t="s">
        <v>104</v>
      </c>
      <c r="K12" s="143">
        <f t="shared" si="0"/>
        <v>1</v>
      </c>
      <c r="L12" s="146">
        <f t="shared" si="1"/>
        <v>0</v>
      </c>
      <c r="M12" s="156">
        <f t="shared" ref="M12:M50" si="2">K12*100/SUM(K12:L12)</f>
        <v>100</v>
      </c>
    </row>
    <row r="13" spans="1:13" ht="19.5" thickBot="1">
      <c r="A13" s="144">
        <v>4</v>
      </c>
      <c r="B13" s="159"/>
      <c r="C13" s="176" t="s">
        <v>525</v>
      </c>
      <c r="D13" s="161"/>
      <c r="E13" s="163" t="s">
        <v>594</v>
      </c>
      <c r="F13" s="176">
        <v>1738664377</v>
      </c>
      <c r="G13" s="178" t="s">
        <v>561</v>
      </c>
      <c r="H13" s="173"/>
      <c r="I13" s="143" t="s">
        <v>104</v>
      </c>
      <c r="J13" s="143" t="s">
        <v>104</v>
      </c>
      <c r="K13" s="143">
        <f t="shared" si="0"/>
        <v>1</v>
      </c>
      <c r="L13" s="146">
        <f t="shared" si="1"/>
        <v>0</v>
      </c>
      <c r="M13" s="156">
        <f t="shared" si="2"/>
        <v>100</v>
      </c>
    </row>
    <row r="14" spans="1:13" ht="19.5" thickBot="1">
      <c r="A14" s="144">
        <v>5</v>
      </c>
      <c r="B14" s="159"/>
      <c r="C14" s="176" t="s">
        <v>526</v>
      </c>
      <c r="D14" s="161"/>
      <c r="E14" s="163" t="s">
        <v>594</v>
      </c>
      <c r="F14" s="176">
        <v>1771600131</v>
      </c>
      <c r="G14" s="178" t="s">
        <v>562</v>
      </c>
      <c r="H14" s="171"/>
      <c r="I14" s="143" t="s">
        <v>104</v>
      </c>
      <c r="J14" s="143" t="s">
        <v>104</v>
      </c>
      <c r="K14" s="143">
        <f t="shared" si="0"/>
        <v>1</v>
      </c>
      <c r="L14" s="146">
        <f t="shared" si="1"/>
        <v>0</v>
      </c>
      <c r="M14" s="156">
        <f t="shared" si="2"/>
        <v>100</v>
      </c>
    </row>
    <row r="15" spans="1:13" ht="19.5" thickBot="1">
      <c r="A15" s="144">
        <v>6</v>
      </c>
      <c r="B15" s="159"/>
      <c r="C15" s="176" t="s">
        <v>527</v>
      </c>
      <c r="D15" s="161"/>
      <c r="E15" s="163" t="s">
        <v>594</v>
      </c>
      <c r="F15" s="176">
        <v>1983877855</v>
      </c>
      <c r="G15" s="178" t="s">
        <v>563</v>
      </c>
      <c r="H15" s="171"/>
      <c r="I15" s="143" t="s">
        <v>104</v>
      </c>
      <c r="J15" s="143" t="s">
        <v>104</v>
      </c>
      <c r="K15" s="143">
        <f t="shared" si="0"/>
        <v>1</v>
      </c>
      <c r="L15" s="146">
        <f t="shared" si="1"/>
        <v>0</v>
      </c>
      <c r="M15" s="156">
        <f t="shared" si="2"/>
        <v>100</v>
      </c>
    </row>
    <row r="16" spans="1:13" s="170" customFormat="1" ht="19.5" thickBot="1">
      <c r="A16" s="164">
        <v>7</v>
      </c>
      <c r="B16" s="165"/>
      <c r="C16" s="176" t="s">
        <v>528</v>
      </c>
      <c r="D16" s="166"/>
      <c r="E16" s="163" t="s">
        <v>594</v>
      </c>
      <c r="F16" s="176">
        <v>1714285598</v>
      </c>
      <c r="G16" s="178" t="s">
        <v>564</v>
      </c>
      <c r="H16" s="173"/>
      <c r="I16" s="167" t="s">
        <v>104</v>
      </c>
      <c r="J16" s="167" t="s">
        <v>104</v>
      </c>
      <c r="K16" s="143">
        <f t="shared" si="0"/>
        <v>1</v>
      </c>
      <c r="L16" s="168">
        <f t="shared" si="1"/>
        <v>0</v>
      </c>
      <c r="M16" s="169">
        <f t="shared" si="2"/>
        <v>100</v>
      </c>
    </row>
    <row r="17" spans="1:13" ht="19.5" thickBot="1">
      <c r="A17" s="144">
        <v>8</v>
      </c>
      <c r="B17" s="159"/>
      <c r="C17" s="176" t="s">
        <v>529</v>
      </c>
      <c r="D17" s="161"/>
      <c r="E17" s="163" t="s">
        <v>594</v>
      </c>
      <c r="F17" s="176">
        <v>1757801601</v>
      </c>
      <c r="G17" s="178" t="s">
        <v>565</v>
      </c>
      <c r="H17" s="173"/>
      <c r="I17" s="143" t="s">
        <v>104</v>
      </c>
      <c r="J17" s="143" t="s">
        <v>104</v>
      </c>
      <c r="K17" s="143">
        <f t="shared" si="0"/>
        <v>1</v>
      </c>
      <c r="L17" s="146">
        <f t="shared" si="1"/>
        <v>0</v>
      </c>
      <c r="M17" s="156">
        <f t="shared" si="2"/>
        <v>100</v>
      </c>
    </row>
    <row r="18" spans="1:13" ht="19.5" thickBot="1">
      <c r="A18" s="144">
        <v>9</v>
      </c>
      <c r="B18" s="160"/>
      <c r="C18" s="176" t="s">
        <v>530</v>
      </c>
      <c r="D18" s="161"/>
      <c r="E18" s="163" t="s">
        <v>594</v>
      </c>
      <c r="F18" s="176">
        <v>1822894409</v>
      </c>
      <c r="G18" s="178" t="s">
        <v>566</v>
      </c>
      <c r="H18" s="173"/>
      <c r="I18" s="143" t="s">
        <v>104</v>
      </c>
      <c r="J18" s="143" t="s">
        <v>104</v>
      </c>
      <c r="K18" s="143">
        <f t="shared" si="0"/>
        <v>1</v>
      </c>
      <c r="L18" s="146">
        <f t="shared" si="1"/>
        <v>0</v>
      </c>
      <c r="M18" s="156">
        <f t="shared" si="2"/>
        <v>100</v>
      </c>
    </row>
    <row r="19" spans="1:13" ht="19.5" thickBot="1">
      <c r="A19" s="144">
        <v>10</v>
      </c>
      <c r="B19" s="159"/>
      <c r="C19" s="176" t="s">
        <v>531</v>
      </c>
      <c r="D19" s="161"/>
      <c r="E19" s="163" t="s">
        <v>594</v>
      </c>
      <c r="F19" s="176">
        <v>1555020657</v>
      </c>
      <c r="G19" s="178" t="s">
        <v>567</v>
      </c>
      <c r="H19" s="174"/>
      <c r="I19" s="143" t="s">
        <v>104</v>
      </c>
      <c r="J19" s="143" t="s">
        <v>104</v>
      </c>
      <c r="K19" s="143">
        <f t="shared" si="0"/>
        <v>1</v>
      </c>
      <c r="L19" s="146">
        <f t="shared" si="1"/>
        <v>0</v>
      </c>
      <c r="M19" s="156">
        <f t="shared" si="2"/>
        <v>100</v>
      </c>
    </row>
    <row r="20" spans="1:13" s="147" customFormat="1" ht="19.5" thickBot="1">
      <c r="A20" s="144">
        <v>11</v>
      </c>
      <c r="B20" s="160"/>
      <c r="C20" s="176" t="s">
        <v>532</v>
      </c>
      <c r="D20" s="162"/>
      <c r="E20" s="163" t="s">
        <v>594</v>
      </c>
      <c r="F20" s="176">
        <v>1920132984</v>
      </c>
      <c r="G20" s="178" t="s">
        <v>568</v>
      </c>
      <c r="H20" s="173"/>
      <c r="I20" s="143" t="s">
        <v>104</v>
      </c>
      <c r="J20" s="143" t="s">
        <v>104</v>
      </c>
      <c r="K20" s="143">
        <f t="shared" si="0"/>
        <v>1</v>
      </c>
      <c r="L20" s="146">
        <f t="shared" si="1"/>
        <v>0</v>
      </c>
      <c r="M20" s="156">
        <f t="shared" si="2"/>
        <v>100</v>
      </c>
    </row>
    <row r="21" spans="1:13" ht="19.5" thickBot="1">
      <c r="A21" s="144">
        <v>12</v>
      </c>
      <c r="B21" s="159"/>
      <c r="C21" s="176" t="s">
        <v>533</v>
      </c>
      <c r="D21" s="161"/>
      <c r="E21" s="163" t="s">
        <v>594</v>
      </c>
      <c r="F21" s="176">
        <v>1960708870</v>
      </c>
      <c r="G21" s="178" t="s">
        <v>569</v>
      </c>
      <c r="H21" s="171"/>
      <c r="I21" s="143" t="s">
        <v>104</v>
      </c>
      <c r="J21" s="143" t="s">
        <v>104</v>
      </c>
      <c r="K21" s="143">
        <f t="shared" si="0"/>
        <v>1</v>
      </c>
      <c r="L21" s="146">
        <f t="shared" si="1"/>
        <v>0</v>
      </c>
      <c r="M21" s="156">
        <f t="shared" si="2"/>
        <v>100</v>
      </c>
    </row>
    <row r="22" spans="1:13" ht="19.5" thickBot="1">
      <c r="A22" s="144">
        <v>13</v>
      </c>
      <c r="B22" s="159"/>
      <c r="C22" s="176" t="s">
        <v>534</v>
      </c>
      <c r="D22" s="161"/>
      <c r="E22" s="163" t="s">
        <v>594</v>
      </c>
      <c r="F22" s="176">
        <v>1837913309</v>
      </c>
      <c r="G22" s="178" t="s">
        <v>570</v>
      </c>
      <c r="H22" s="173"/>
      <c r="I22" s="143" t="s">
        <v>104</v>
      </c>
      <c r="J22" s="143" t="s">
        <v>104</v>
      </c>
      <c r="K22" s="143">
        <f t="shared" si="0"/>
        <v>1</v>
      </c>
      <c r="L22" s="146">
        <f t="shared" si="1"/>
        <v>0</v>
      </c>
      <c r="M22" s="156">
        <f t="shared" si="2"/>
        <v>100</v>
      </c>
    </row>
    <row r="23" spans="1:13" ht="19.5" thickBot="1">
      <c r="A23" s="144">
        <v>14</v>
      </c>
      <c r="B23" s="159"/>
      <c r="C23" s="176" t="s">
        <v>535</v>
      </c>
      <c r="D23" s="161"/>
      <c r="E23" s="163" t="s">
        <v>594</v>
      </c>
      <c r="F23" s="176">
        <v>1985798157</v>
      </c>
      <c r="G23" s="178" t="s">
        <v>571</v>
      </c>
      <c r="H23" s="171"/>
      <c r="I23" s="143" t="s">
        <v>104</v>
      </c>
      <c r="J23" s="143" t="s">
        <v>104</v>
      </c>
      <c r="K23" s="143">
        <f t="shared" si="0"/>
        <v>1</v>
      </c>
      <c r="L23" s="146">
        <f t="shared" si="1"/>
        <v>0</v>
      </c>
      <c r="M23" s="156">
        <f t="shared" si="2"/>
        <v>100</v>
      </c>
    </row>
    <row r="24" spans="1:13" ht="19.5" thickBot="1">
      <c r="A24" s="144">
        <v>15</v>
      </c>
      <c r="B24" s="159"/>
      <c r="C24" s="176" t="s">
        <v>536</v>
      </c>
      <c r="D24" s="161"/>
      <c r="E24" s="163" t="s">
        <v>594</v>
      </c>
      <c r="F24" s="176">
        <v>1711230592</v>
      </c>
      <c r="G24" s="178" t="s">
        <v>572</v>
      </c>
      <c r="H24" s="171"/>
      <c r="I24" s="143" t="s">
        <v>104</v>
      </c>
      <c r="J24" s="143" t="s">
        <v>104</v>
      </c>
      <c r="K24" s="143">
        <f t="shared" si="0"/>
        <v>1</v>
      </c>
      <c r="L24" s="146">
        <f t="shared" si="1"/>
        <v>0</v>
      </c>
      <c r="M24" s="156">
        <f t="shared" si="2"/>
        <v>100</v>
      </c>
    </row>
    <row r="25" spans="1:13" ht="19.5" thickBot="1">
      <c r="A25" s="144">
        <v>16</v>
      </c>
      <c r="B25" s="159"/>
      <c r="C25" s="176" t="s">
        <v>537</v>
      </c>
      <c r="D25" s="161"/>
      <c r="E25" s="163" t="s">
        <v>594</v>
      </c>
      <c r="F25" s="176">
        <v>1684240684</v>
      </c>
      <c r="G25" s="178" t="s">
        <v>573</v>
      </c>
      <c r="H25" s="173"/>
      <c r="I25" s="143" t="s">
        <v>104</v>
      </c>
      <c r="J25" s="143" t="s">
        <v>104</v>
      </c>
      <c r="K25" s="143">
        <f t="shared" si="0"/>
        <v>1</v>
      </c>
      <c r="L25" s="146">
        <f t="shared" si="1"/>
        <v>0</v>
      </c>
      <c r="M25" s="156">
        <f t="shared" si="2"/>
        <v>100</v>
      </c>
    </row>
    <row r="26" spans="1:13" ht="19.5" thickBot="1">
      <c r="A26" s="144">
        <v>17</v>
      </c>
      <c r="B26" s="159"/>
      <c r="C26" s="176" t="s">
        <v>538</v>
      </c>
      <c r="D26" s="161"/>
      <c r="E26" s="163" t="s">
        <v>594</v>
      </c>
      <c r="F26" s="176">
        <v>1516190297</v>
      </c>
      <c r="G26" s="178" t="s">
        <v>574</v>
      </c>
      <c r="H26" s="173"/>
      <c r="I26" s="143" t="s">
        <v>104</v>
      </c>
      <c r="J26" s="143" t="s">
        <v>104</v>
      </c>
      <c r="K26" s="143">
        <f t="shared" si="0"/>
        <v>1</v>
      </c>
      <c r="L26" s="146">
        <f t="shared" si="1"/>
        <v>0</v>
      </c>
      <c r="M26" s="156">
        <f t="shared" si="2"/>
        <v>100</v>
      </c>
    </row>
    <row r="27" spans="1:13" ht="19.5" thickBot="1">
      <c r="A27" s="144">
        <v>18</v>
      </c>
      <c r="B27" s="159"/>
      <c r="C27" s="176" t="s">
        <v>539</v>
      </c>
      <c r="D27" s="161"/>
      <c r="E27" s="163" t="s">
        <v>594</v>
      </c>
      <c r="F27" s="176">
        <v>1750854647</v>
      </c>
      <c r="G27" s="178" t="s">
        <v>575</v>
      </c>
      <c r="H27" s="173"/>
      <c r="I27" s="143" t="s">
        <v>104</v>
      </c>
      <c r="J27" s="143" t="s">
        <v>104</v>
      </c>
      <c r="K27" s="143">
        <f t="shared" si="0"/>
        <v>1</v>
      </c>
      <c r="L27" s="146">
        <f t="shared" si="1"/>
        <v>0</v>
      </c>
      <c r="M27" s="156">
        <f t="shared" si="2"/>
        <v>100</v>
      </c>
    </row>
    <row r="28" spans="1:13" ht="19.5" thickBot="1">
      <c r="A28" s="144">
        <v>19</v>
      </c>
      <c r="B28" s="159"/>
      <c r="C28" s="175" t="s">
        <v>540</v>
      </c>
      <c r="D28" s="161"/>
      <c r="E28" s="163" t="s">
        <v>594</v>
      </c>
      <c r="F28" s="176">
        <v>1717924227</v>
      </c>
      <c r="G28" s="178" t="s">
        <v>576</v>
      </c>
      <c r="H28" s="171"/>
      <c r="I28" s="143"/>
      <c r="J28" s="143"/>
      <c r="K28" s="143">
        <f t="shared" si="0"/>
        <v>0</v>
      </c>
      <c r="L28" s="146">
        <f t="shared" si="1"/>
        <v>1</v>
      </c>
      <c r="M28" s="156">
        <f t="shared" si="2"/>
        <v>0</v>
      </c>
    </row>
    <row r="29" spans="1:13" ht="19.5" thickBot="1">
      <c r="A29" s="144">
        <v>20</v>
      </c>
      <c r="B29" s="159"/>
      <c r="C29" s="175" t="s">
        <v>541</v>
      </c>
      <c r="D29" s="143"/>
      <c r="E29" s="163" t="s">
        <v>594</v>
      </c>
      <c r="F29" s="176">
        <v>1521497862</v>
      </c>
      <c r="G29" s="178" t="s">
        <v>577</v>
      </c>
      <c r="H29" s="173"/>
      <c r="I29" s="143"/>
      <c r="J29" s="143"/>
      <c r="K29" s="143">
        <f t="shared" si="0"/>
        <v>0</v>
      </c>
      <c r="L29" s="146">
        <f t="shared" si="1"/>
        <v>1</v>
      </c>
      <c r="M29" s="156">
        <f t="shared" si="2"/>
        <v>0</v>
      </c>
    </row>
    <row r="30" spans="1:13" ht="19.5" thickBot="1">
      <c r="A30" s="144">
        <v>21</v>
      </c>
      <c r="B30" s="159"/>
      <c r="C30" s="176" t="s">
        <v>542</v>
      </c>
      <c r="D30" s="143"/>
      <c r="E30" s="163" t="s">
        <v>594</v>
      </c>
      <c r="F30" s="176">
        <v>1953512215</v>
      </c>
      <c r="G30" s="178" t="s">
        <v>578</v>
      </c>
      <c r="H30" s="173"/>
      <c r="I30" s="143" t="s">
        <v>104</v>
      </c>
      <c r="J30" s="143" t="s">
        <v>104</v>
      </c>
      <c r="K30" s="143">
        <f t="shared" si="0"/>
        <v>1</v>
      </c>
      <c r="L30" s="146">
        <f t="shared" si="1"/>
        <v>0</v>
      </c>
      <c r="M30" s="156">
        <f t="shared" si="2"/>
        <v>100</v>
      </c>
    </row>
    <row r="31" spans="1:13" ht="19.5" thickBot="1">
      <c r="A31" s="144">
        <v>22</v>
      </c>
      <c r="B31" s="159"/>
      <c r="C31" s="176" t="s">
        <v>543</v>
      </c>
      <c r="D31" s="143"/>
      <c r="E31" s="163" t="s">
        <v>594</v>
      </c>
      <c r="F31" s="176">
        <v>1551618156</v>
      </c>
      <c r="G31" s="178" t="s">
        <v>579</v>
      </c>
      <c r="H31" s="171"/>
      <c r="I31" s="143" t="s">
        <v>104</v>
      </c>
      <c r="J31" s="143" t="s">
        <v>104</v>
      </c>
      <c r="K31" s="143">
        <f t="shared" si="0"/>
        <v>1</v>
      </c>
      <c r="L31" s="146">
        <f t="shared" si="1"/>
        <v>0</v>
      </c>
      <c r="M31" s="156">
        <f t="shared" si="2"/>
        <v>100</v>
      </c>
    </row>
    <row r="32" spans="1:13" ht="19.5" thickBot="1">
      <c r="A32" s="144">
        <v>23</v>
      </c>
      <c r="B32" s="159"/>
      <c r="C32" s="176" t="s">
        <v>544</v>
      </c>
      <c r="D32" s="143"/>
      <c r="E32" s="163" t="s">
        <v>594</v>
      </c>
      <c r="F32" s="176">
        <v>1730609660</v>
      </c>
      <c r="G32" s="178" t="s">
        <v>580</v>
      </c>
      <c r="H32" s="171"/>
      <c r="I32" s="143" t="s">
        <v>104</v>
      </c>
      <c r="J32" s="143" t="s">
        <v>104</v>
      </c>
      <c r="K32" s="143">
        <f t="shared" si="0"/>
        <v>1</v>
      </c>
      <c r="L32" s="146">
        <f t="shared" si="1"/>
        <v>0</v>
      </c>
      <c r="M32" s="156">
        <f t="shared" si="2"/>
        <v>100</v>
      </c>
    </row>
    <row r="33" spans="1:13" ht="19.5" thickBot="1">
      <c r="A33" s="144">
        <v>24</v>
      </c>
      <c r="B33" s="159"/>
      <c r="C33" s="176" t="s">
        <v>545</v>
      </c>
      <c r="D33" s="143"/>
      <c r="E33" s="163" t="s">
        <v>594</v>
      </c>
      <c r="F33" s="176">
        <v>1733792522</v>
      </c>
      <c r="G33" s="178" t="s">
        <v>581</v>
      </c>
      <c r="H33" s="171"/>
      <c r="I33" s="143" t="s">
        <v>104</v>
      </c>
      <c r="J33" s="143" t="s">
        <v>104</v>
      </c>
      <c r="K33" s="143">
        <f t="shared" si="0"/>
        <v>1</v>
      </c>
      <c r="L33" s="146">
        <f t="shared" si="1"/>
        <v>0</v>
      </c>
      <c r="M33" s="156">
        <f t="shared" si="2"/>
        <v>100</v>
      </c>
    </row>
    <row r="34" spans="1:13" ht="19.5" thickBot="1">
      <c r="A34" s="144">
        <v>25</v>
      </c>
      <c r="B34" s="159"/>
      <c r="C34" s="175" t="s">
        <v>546</v>
      </c>
      <c r="D34" s="143"/>
      <c r="E34" s="163" t="s">
        <v>594</v>
      </c>
      <c r="F34" s="176">
        <v>1755222101</v>
      </c>
      <c r="G34" s="178" t="s">
        <v>582</v>
      </c>
      <c r="H34" s="171"/>
      <c r="I34" s="143"/>
      <c r="J34" s="143"/>
      <c r="K34" s="143">
        <f t="shared" si="0"/>
        <v>0</v>
      </c>
      <c r="L34" s="146">
        <f t="shared" si="1"/>
        <v>1</v>
      </c>
      <c r="M34" s="156">
        <f t="shared" si="2"/>
        <v>0</v>
      </c>
    </row>
    <row r="35" spans="1:13" ht="19.5" thickBot="1">
      <c r="A35" s="144">
        <v>26</v>
      </c>
      <c r="B35" s="159"/>
      <c r="C35" s="176" t="s">
        <v>547</v>
      </c>
      <c r="D35" s="143"/>
      <c r="E35" s="163" t="s">
        <v>594</v>
      </c>
      <c r="F35" s="176">
        <v>1670364081</v>
      </c>
      <c r="G35" s="178" t="s">
        <v>583</v>
      </c>
      <c r="H35" s="171"/>
      <c r="I35" s="143" t="s">
        <v>104</v>
      </c>
      <c r="J35" s="143" t="s">
        <v>104</v>
      </c>
      <c r="K35" s="143">
        <f t="shared" si="0"/>
        <v>1</v>
      </c>
      <c r="L35" s="146">
        <f t="shared" si="1"/>
        <v>0</v>
      </c>
      <c r="M35" s="156">
        <f t="shared" si="2"/>
        <v>100</v>
      </c>
    </row>
    <row r="36" spans="1:13" ht="19.5" thickBot="1">
      <c r="A36" s="144">
        <v>27</v>
      </c>
      <c r="B36" s="159"/>
      <c r="C36" s="176" t="s">
        <v>548</v>
      </c>
      <c r="D36" s="143"/>
      <c r="E36" s="163" t="s">
        <v>594</v>
      </c>
      <c r="F36" s="176">
        <v>1779475591</v>
      </c>
      <c r="G36" s="178" t="s">
        <v>584</v>
      </c>
      <c r="H36" s="171"/>
      <c r="I36" s="143" t="s">
        <v>104</v>
      </c>
      <c r="J36" s="143" t="s">
        <v>104</v>
      </c>
      <c r="K36" s="143">
        <f t="shared" si="0"/>
        <v>1</v>
      </c>
      <c r="L36" s="146">
        <f t="shared" si="1"/>
        <v>0</v>
      </c>
      <c r="M36" s="156">
        <f t="shared" si="2"/>
        <v>100</v>
      </c>
    </row>
    <row r="37" spans="1:13" ht="19.5" thickBot="1">
      <c r="A37" s="144">
        <v>28</v>
      </c>
      <c r="B37" s="159"/>
      <c r="C37" s="176" t="s">
        <v>549</v>
      </c>
      <c r="D37" s="143"/>
      <c r="E37" s="163" t="s">
        <v>594</v>
      </c>
      <c r="F37" s="176">
        <v>1817731325</v>
      </c>
      <c r="G37" s="178" t="s">
        <v>585</v>
      </c>
      <c r="H37" s="171"/>
      <c r="I37" s="143" t="s">
        <v>104</v>
      </c>
      <c r="J37" s="143" t="s">
        <v>104</v>
      </c>
      <c r="K37" s="143">
        <f t="shared" si="0"/>
        <v>1</v>
      </c>
      <c r="L37" s="146">
        <f t="shared" si="1"/>
        <v>0</v>
      </c>
      <c r="M37" s="156">
        <f t="shared" si="2"/>
        <v>100</v>
      </c>
    </row>
    <row r="38" spans="1:13" ht="19.5" thickBot="1">
      <c r="A38" s="144">
        <v>29</v>
      </c>
      <c r="B38" s="159"/>
      <c r="C38" s="176" t="s">
        <v>550</v>
      </c>
      <c r="D38" s="143"/>
      <c r="E38" s="163" t="s">
        <v>594</v>
      </c>
      <c r="F38" s="176">
        <v>1971512330</v>
      </c>
      <c r="G38" s="178" t="s">
        <v>586</v>
      </c>
      <c r="H38" s="171"/>
      <c r="I38" s="143" t="s">
        <v>104</v>
      </c>
      <c r="J38" s="143" t="s">
        <v>104</v>
      </c>
      <c r="K38" s="143">
        <f t="shared" si="0"/>
        <v>1</v>
      </c>
      <c r="L38" s="146">
        <f t="shared" si="1"/>
        <v>0</v>
      </c>
      <c r="M38" s="156">
        <f t="shared" si="2"/>
        <v>100</v>
      </c>
    </row>
    <row r="39" spans="1:13" ht="19.5" thickBot="1">
      <c r="A39" s="144">
        <v>30</v>
      </c>
      <c r="B39" s="159"/>
      <c r="C39" s="176" t="s">
        <v>551</v>
      </c>
      <c r="D39" s="143"/>
      <c r="E39" s="163" t="s">
        <v>594</v>
      </c>
      <c r="F39" s="176">
        <v>1675573808</v>
      </c>
      <c r="G39" s="178" t="s">
        <v>587</v>
      </c>
      <c r="H39" s="171"/>
      <c r="I39" s="143" t="s">
        <v>104</v>
      </c>
      <c r="J39" s="143" t="s">
        <v>104</v>
      </c>
      <c r="K39" s="143">
        <f t="shared" si="0"/>
        <v>1</v>
      </c>
      <c r="L39" s="146">
        <f t="shared" si="1"/>
        <v>0</v>
      </c>
      <c r="M39" s="156">
        <f t="shared" si="2"/>
        <v>100</v>
      </c>
    </row>
    <row r="40" spans="1:13" ht="19.5" thickBot="1">
      <c r="A40" s="144">
        <v>31</v>
      </c>
      <c r="B40" s="159"/>
      <c r="C40" s="176" t="s">
        <v>552</v>
      </c>
      <c r="D40" s="143"/>
      <c r="E40" s="163" t="s">
        <v>594</v>
      </c>
      <c r="F40" s="176">
        <v>1676545145</v>
      </c>
      <c r="G40" s="178" t="s">
        <v>588</v>
      </c>
      <c r="H40" s="173"/>
      <c r="I40" s="143" t="s">
        <v>104</v>
      </c>
      <c r="J40" s="143" t="s">
        <v>104</v>
      </c>
      <c r="K40" s="143">
        <f t="shared" si="0"/>
        <v>1</v>
      </c>
      <c r="L40" s="146">
        <f t="shared" si="1"/>
        <v>0</v>
      </c>
      <c r="M40" s="156">
        <f t="shared" si="2"/>
        <v>100</v>
      </c>
    </row>
    <row r="41" spans="1:13" ht="19.5" thickBot="1">
      <c r="A41" s="144">
        <v>32</v>
      </c>
      <c r="B41" s="159"/>
      <c r="C41" s="176" t="s">
        <v>553</v>
      </c>
      <c r="D41" s="143"/>
      <c r="E41" s="163" t="s">
        <v>594</v>
      </c>
      <c r="F41" s="176">
        <v>1682679004</v>
      </c>
      <c r="G41" s="178" t="s">
        <v>589</v>
      </c>
      <c r="H41" s="171"/>
      <c r="I41" s="143" t="s">
        <v>104</v>
      </c>
      <c r="J41" s="143" t="s">
        <v>104</v>
      </c>
      <c r="K41" s="143">
        <f t="shared" si="0"/>
        <v>1</v>
      </c>
      <c r="L41" s="146">
        <f t="shared" si="1"/>
        <v>0</v>
      </c>
      <c r="M41" s="156">
        <f t="shared" si="2"/>
        <v>100</v>
      </c>
    </row>
    <row r="42" spans="1:13" ht="19.5" thickBot="1">
      <c r="A42" s="144">
        <v>33</v>
      </c>
      <c r="B42" s="159"/>
      <c r="C42" s="176" t="s">
        <v>554</v>
      </c>
      <c r="D42" s="143"/>
      <c r="E42" s="163" t="s">
        <v>594</v>
      </c>
      <c r="F42" s="176">
        <v>1937989305</v>
      </c>
      <c r="G42" s="178" t="s">
        <v>590</v>
      </c>
      <c r="H42" s="171"/>
      <c r="I42" s="143" t="s">
        <v>104</v>
      </c>
      <c r="J42" s="143" t="s">
        <v>104</v>
      </c>
      <c r="K42" s="143">
        <f t="shared" si="0"/>
        <v>1</v>
      </c>
      <c r="L42" s="146">
        <f t="shared" si="1"/>
        <v>0</v>
      </c>
      <c r="M42" s="156">
        <f t="shared" si="2"/>
        <v>100</v>
      </c>
    </row>
    <row r="43" spans="1:13" ht="19.5" thickBot="1">
      <c r="A43" s="144">
        <v>34</v>
      </c>
      <c r="B43" s="159"/>
      <c r="C43" s="176" t="s">
        <v>555</v>
      </c>
      <c r="D43" s="143"/>
      <c r="E43" s="163" t="s">
        <v>594</v>
      </c>
      <c r="F43" s="176">
        <v>1719000870</v>
      </c>
      <c r="G43" s="178" t="s">
        <v>591</v>
      </c>
      <c r="H43" s="172"/>
      <c r="I43" s="143" t="s">
        <v>104</v>
      </c>
      <c r="J43" s="143" t="s">
        <v>104</v>
      </c>
      <c r="K43" s="143">
        <f t="shared" si="0"/>
        <v>1</v>
      </c>
      <c r="L43" s="146">
        <f t="shared" si="1"/>
        <v>0</v>
      </c>
      <c r="M43" s="156">
        <f t="shared" si="2"/>
        <v>100</v>
      </c>
    </row>
    <row r="44" spans="1:13" ht="19.5" thickBot="1">
      <c r="A44" s="144">
        <v>35</v>
      </c>
      <c r="B44" s="159"/>
      <c r="C44" s="176" t="s">
        <v>556</v>
      </c>
      <c r="D44" s="146"/>
      <c r="E44" s="163" t="s">
        <v>594</v>
      </c>
      <c r="F44" s="176">
        <v>1717616730</v>
      </c>
      <c r="G44" s="178" t="s">
        <v>592</v>
      </c>
      <c r="H44" s="145"/>
      <c r="I44" s="143" t="s">
        <v>104</v>
      </c>
      <c r="J44" s="143" t="s">
        <v>104</v>
      </c>
      <c r="K44" s="143">
        <f t="shared" si="0"/>
        <v>1</v>
      </c>
      <c r="L44" s="146">
        <f t="shared" si="1"/>
        <v>0</v>
      </c>
      <c r="M44" s="156">
        <f t="shared" si="2"/>
        <v>100</v>
      </c>
    </row>
    <row r="45" spans="1:13" ht="19.5" thickBot="1">
      <c r="A45" s="144">
        <v>36</v>
      </c>
      <c r="B45" s="159"/>
      <c r="C45" s="176" t="s">
        <v>557</v>
      </c>
      <c r="D45" s="146"/>
      <c r="E45" s="163" t="s">
        <v>594</v>
      </c>
      <c r="F45" s="176">
        <v>1777644754</v>
      </c>
      <c r="G45" s="178" t="s">
        <v>593</v>
      </c>
      <c r="H45" s="145"/>
      <c r="I45" s="143" t="s">
        <v>104</v>
      </c>
      <c r="J45" s="143" t="s">
        <v>104</v>
      </c>
      <c r="K45" s="143">
        <f t="shared" ref="K45:K48" si="3">COUNTIF(J45:J45,"P")</f>
        <v>1</v>
      </c>
      <c r="L45" s="146">
        <f t="shared" ref="L45:L48" si="4">COUNTBLANK(J45:J45)</f>
        <v>0</v>
      </c>
      <c r="M45" s="156">
        <f t="shared" ref="M45:M48" si="5">K45*100/SUM(K45:L45)</f>
        <v>100</v>
      </c>
    </row>
    <row r="46" spans="1:13" ht="19.5" thickBot="1">
      <c r="A46" s="144">
        <v>36</v>
      </c>
      <c r="B46" s="159"/>
      <c r="C46" s="176" t="s">
        <v>595</v>
      </c>
      <c r="D46" s="146"/>
      <c r="E46" s="163" t="s">
        <v>594</v>
      </c>
      <c r="F46" s="176">
        <v>1777644754</v>
      </c>
      <c r="G46" s="178" t="s">
        <v>601</v>
      </c>
      <c r="H46" s="145"/>
      <c r="I46" s="143" t="s">
        <v>104</v>
      </c>
      <c r="J46" s="143"/>
      <c r="K46" s="143">
        <f t="shared" si="3"/>
        <v>0</v>
      </c>
      <c r="L46" s="146">
        <f t="shared" si="4"/>
        <v>1</v>
      </c>
      <c r="M46" s="156">
        <f t="shared" si="5"/>
        <v>0</v>
      </c>
    </row>
    <row r="47" spans="1:13" ht="19.5" thickBot="1">
      <c r="A47" s="144">
        <v>36</v>
      </c>
      <c r="B47" s="159"/>
      <c r="C47" s="176" t="s">
        <v>596</v>
      </c>
      <c r="D47" s="146"/>
      <c r="E47" s="163" t="s">
        <v>594</v>
      </c>
      <c r="F47" s="176">
        <v>1777644754</v>
      </c>
      <c r="G47" s="178" t="s">
        <v>599</v>
      </c>
      <c r="H47" s="145"/>
      <c r="I47" s="143" t="s">
        <v>104</v>
      </c>
      <c r="J47" s="143"/>
      <c r="K47" s="143">
        <f t="shared" si="3"/>
        <v>0</v>
      </c>
      <c r="L47" s="146">
        <f t="shared" si="4"/>
        <v>1</v>
      </c>
      <c r="M47" s="156">
        <f t="shared" si="5"/>
        <v>0</v>
      </c>
    </row>
    <row r="48" spans="1:13" ht="19.5" thickBot="1">
      <c r="A48" s="144">
        <v>36</v>
      </c>
      <c r="B48" s="159"/>
      <c r="C48" s="176" t="s">
        <v>597</v>
      </c>
      <c r="D48" s="146"/>
      <c r="E48" s="163" t="s">
        <v>594</v>
      </c>
      <c r="F48" s="176">
        <v>1777644754</v>
      </c>
      <c r="G48" s="178" t="s">
        <v>600</v>
      </c>
      <c r="H48" s="145"/>
      <c r="I48" s="143" t="s">
        <v>104</v>
      </c>
      <c r="J48" s="143"/>
      <c r="K48" s="143">
        <f t="shared" si="3"/>
        <v>0</v>
      </c>
      <c r="L48" s="146">
        <f t="shared" si="4"/>
        <v>1</v>
      </c>
      <c r="M48" s="156">
        <f t="shared" si="5"/>
        <v>0</v>
      </c>
    </row>
    <row r="49" spans="1:13" ht="19.5" thickBot="1">
      <c r="A49" s="144">
        <v>36</v>
      </c>
      <c r="B49" s="159"/>
      <c r="C49" s="176" t="s">
        <v>598</v>
      </c>
      <c r="D49" s="146"/>
      <c r="E49" s="163" t="s">
        <v>594</v>
      </c>
      <c r="F49" s="176">
        <v>1777644754</v>
      </c>
      <c r="G49" s="178" t="s">
        <v>602</v>
      </c>
      <c r="H49" s="145"/>
      <c r="I49" s="143" t="s">
        <v>104</v>
      </c>
      <c r="J49" s="143"/>
      <c r="K49" s="143">
        <f t="shared" si="0"/>
        <v>0</v>
      </c>
      <c r="L49" s="146">
        <f t="shared" si="1"/>
        <v>1</v>
      </c>
      <c r="M49" s="156">
        <f t="shared" si="2"/>
        <v>0</v>
      </c>
    </row>
    <row r="50" spans="1:13" ht="15">
      <c r="A50" s="144">
        <v>37</v>
      </c>
      <c r="B50" s="159"/>
      <c r="C50" s="148"/>
      <c r="D50" s="146"/>
      <c r="E50" s="143" t="s">
        <v>594</v>
      </c>
      <c r="F50" s="143"/>
      <c r="G50" s="20"/>
      <c r="H50" s="145"/>
      <c r="I50" s="143" t="s">
        <v>104</v>
      </c>
      <c r="J50" s="143"/>
      <c r="K50" s="143">
        <f t="shared" si="0"/>
        <v>0</v>
      </c>
      <c r="L50" s="146">
        <f t="shared" si="1"/>
        <v>1</v>
      </c>
      <c r="M50" s="156">
        <f t="shared" si="2"/>
        <v>0</v>
      </c>
    </row>
    <row r="51" spans="1:13" ht="15">
      <c r="A51" s="144">
        <v>38</v>
      </c>
      <c r="B51" s="159"/>
      <c r="C51" s="148"/>
      <c r="D51" s="146"/>
      <c r="E51" s="143"/>
      <c r="F51" s="143"/>
      <c r="G51" s="145"/>
      <c r="H51" s="145"/>
      <c r="I51" s="149">
        <f>COUNTIF(I10:I50,"p")</f>
        <v>36</v>
      </c>
      <c r="J51" s="149">
        <f>COUNTIF(J10:J50,"p")</f>
        <v>31</v>
      </c>
      <c r="K51" s="149">
        <f t="shared" si="0"/>
        <v>0</v>
      </c>
      <c r="L51" s="150">
        <f t="shared" si="1"/>
        <v>0</v>
      </c>
      <c r="M51" s="157">
        <f>AVERAGE(M10:M50)</f>
        <v>75.609756097560975</v>
      </c>
    </row>
    <row r="53" spans="1:13">
      <c r="G53" s="77" t="s">
        <v>604</v>
      </c>
    </row>
  </sheetData>
  <autoFilter ref="A9:M51"/>
  <mergeCells count="7">
    <mergeCell ref="M6:M9"/>
    <mergeCell ref="B2:D2"/>
    <mergeCell ref="B3:C3"/>
    <mergeCell ref="B4:C4"/>
    <mergeCell ref="A6:E8"/>
    <mergeCell ref="K6:K9"/>
    <mergeCell ref="L6:L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9" r:id="rId9"/>
    <hyperlink ref="G20" r:id="rId10"/>
    <hyperlink ref="G21" r:id="rId11"/>
    <hyperlink ref="G22" r:id="rId12"/>
    <hyperlink ref="G23" r:id="rId13"/>
    <hyperlink ref="G24" r:id="rId14"/>
    <hyperlink ref="G25" r:id="rId15"/>
    <hyperlink ref="G26" r:id="rId16"/>
    <hyperlink ref="G27" r:id="rId17"/>
    <hyperlink ref="G28" r:id="rId18"/>
    <hyperlink ref="G29" r:id="rId19"/>
    <hyperlink ref="G30" r:id="rId20"/>
    <hyperlink ref="G31" r:id="rId21"/>
    <hyperlink ref="G32" r:id="rId22"/>
    <hyperlink ref="G33" r:id="rId23"/>
    <hyperlink ref="G34" r:id="rId24"/>
    <hyperlink ref="G35" r:id="rId25"/>
    <hyperlink ref="G36" r:id="rId26"/>
    <hyperlink ref="G37" r:id="rId27"/>
    <hyperlink ref="G38" r:id="rId28"/>
    <hyperlink ref="G39" r:id="rId29"/>
    <hyperlink ref="G40" r:id="rId30"/>
    <hyperlink ref="G41" r:id="rId31"/>
    <hyperlink ref="G42" r:id="rId32"/>
    <hyperlink ref="G43" r:id="rId33"/>
    <hyperlink ref="G18" r:id="rId34"/>
    <hyperlink ref="G44" r:id="rId35"/>
    <hyperlink ref="G45" r:id="rId36"/>
    <hyperlink ref="G46" r:id="rId37"/>
    <hyperlink ref="G47" r:id="rId38"/>
    <hyperlink ref="G48" r:id="rId39"/>
    <hyperlink ref="G49" r:id="rId40"/>
  </hyperlinks>
  <pageMargins left="0.7" right="0.7" top="0.75" bottom="0.75" header="0.3" footer="0.3"/>
  <pageSetup paperSize="9" orientation="portrait" horizontalDpi="300" r:id="rId41"/>
  <legacy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AIUB_BATCH_B_dec_15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2016-04-13T15:35:29Z</dcterms:modified>
</cp:coreProperties>
</file>