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'jan-_feb_16'!$A$9:$X$47</definedName>
  </definedNames>
  <calcPr calcId="152511"/>
</workbook>
</file>

<file path=xl/calcChain.xml><?xml version="1.0" encoding="utf-8"?>
<calcChain xmlns="http://schemas.openxmlformats.org/spreadsheetml/2006/main">
  <c r="V41" i="9" l="1"/>
  <c r="O47" i="9" l="1"/>
  <c r="W10" i="9" l="1"/>
  <c r="D3" i="9" l="1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2" i="9"/>
  <c r="V43" i="9"/>
  <c r="V44" i="9"/>
  <c r="V45" i="9"/>
  <c r="V46" i="9"/>
  <c r="V11" i="9"/>
  <c r="V12" i="9"/>
  <c r="V13" i="9"/>
  <c r="V10" i="9"/>
  <c r="N47" i="9" l="1"/>
  <c r="M47" i="9"/>
  <c r="X36" i="9" l="1"/>
  <c r="X46" i="9" l="1"/>
  <c r="X45" i="9"/>
  <c r="X44" i="9"/>
  <c r="X43" i="9"/>
  <c r="X42" i="9"/>
  <c r="X41" i="9"/>
  <c r="X40" i="9"/>
  <c r="X39" i="9"/>
  <c r="X38" i="9"/>
  <c r="X37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L47" i="9"/>
  <c r="K47" i="9"/>
  <c r="J47" i="9"/>
  <c r="I47" i="9"/>
  <c r="W47" i="9" l="1"/>
  <c r="V47" i="9" l="1"/>
  <c r="X10" i="9" l="1"/>
  <c r="X47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Y23" i="6" s="1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14" i="6" l="1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T53" i="4" s="1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4" i="4" l="1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<sst xmlns="http://schemas.openxmlformats.org/spreadsheetml/2006/main" count="2216" uniqueCount="598">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</sst>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94" t="s">
        <v>17</v>
      </c>
      <c r="C2" s="195"/>
      <c r="D2" s="196"/>
      <c r="E2" s="7"/>
    </row>
    <row r="3" spans="1:26">
      <c r="B3" s="197" t="s">
        <v>14</v>
      </c>
      <c r="C3" s="198"/>
      <c r="D3" s="62">
        <f>SUM(H7:W7)</f>
        <v>48</v>
      </c>
      <c r="E3" s="8"/>
    </row>
    <row r="4" spans="1:26" ht="13.5" thickBot="1">
      <c r="B4" s="199" t="s">
        <v>15</v>
      </c>
      <c r="C4" s="200"/>
      <c r="D4" s="63">
        <f>Z46</f>
        <v>84.571678321678334</v>
      </c>
      <c r="E4" s="9"/>
    </row>
    <row r="5" spans="1:26" ht="13.5" thickBot="1"/>
    <row r="6" spans="1:26" ht="15">
      <c r="A6" s="201" t="s">
        <v>5</v>
      </c>
      <c r="B6" s="202"/>
      <c r="C6" s="202"/>
      <c r="D6" s="202"/>
      <c r="E6" s="20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207" t="s">
        <v>9</v>
      </c>
      <c r="Y6" s="223" t="s">
        <v>10</v>
      </c>
      <c r="Z6" s="210" t="s">
        <v>11</v>
      </c>
    </row>
    <row r="7" spans="1:26" ht="15" customHeight="1">
      <c r="A7" s="203"/>
      <c r="B7" s="204"/>
      <c r="C7" s="204"/>
      <c r="D7" s="204"/>
      <c r="E7" s="20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8"/>
      <c r="Y7" s="224"/>
      <c r="Z7" s="211"/>
    </row>
    <row r="8" spans="1:26" ht="15.75" customHeight="1" thickBot="1">
      <c r="A8" s="205"/>
      <c r="B8" s="206"/>
      <c r="C8" s="206"/>
      <c r="D8" s="206"/>
      <c r="E8" s="206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8"/>
      <c r="Y8" s="224"/>
      <c r="Z8" s="211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9"/>
      <c r="Y9" s="225"/>
      <c r="Z9" s="212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90"/>
      <c r="B46" s="191"/>
      <c r="C46" s="217" t="s">
        <v>7</v>
      </c>
      <c r="D46" s="218"/>
      <c r="E46" s="218"/>
      <c r="F46" s="218"/>
      <c r="G46" s="21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201" t="s">
        <v>13</v>
      </c>
      <c r="Y46" s="213"/>
      <c r="Z46" s="215">
        <f>AVERAGE(Z10:Z45)</f>
        <v>84.571678321678334</v>
      </c>
    </row>
    <row r="47" spans="1:26" ht="15.75" customHeight="1" thickBot="1">
      <c r="A47" s="192"/>
      <c r="B47" s="193"/>
      <c r="C47" s="220" t="s">
        <v>8</v>
      </c>
      <c r="D47" s="221"/>
      <c r="E47" s="221"/>
      <c r="F47" s="221"/>
      <c r="G47" s="22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205"/>
      <c r="Y47" s="214"/>
      <c r="Z47" s="21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94" t="s">
        <v>17</v>
      </c>
      <c r="C2" s="195"/>
      <c r="D2" s="196"/>
      <c r="E2" s="7"/>
    </row>
    <row r="3" spans="1:20" ht="15.75" customHeight="1">
      <c r="B3" s="197" t="s">
        <v>14</v>
      </c>
      <c r="C3" s="198"/>
      <c r="D3" s="62">
        <f>SUM(H7:Q7)</f>
        <v>45</v>
      </c>
      <c r="E3" s="8"/>
    </row>
    <row r="4" spans="1:20" ht="15.75" customHeight="1" thickBot="1">
      <c r="B4" s="199" t="s">
        <v>15</v>
      </c>
      <c r="C4" s="200"/>
      <c r="D4" s="63">
        <f>T59</f>
        <v>84.476838354389372</v>
      </c>
      <c r="E4" s="9"/>
    </row>
    <row r="5" spans="1:20" ht="15.75" customHeight="1" thickBot="1"/>
    <row r="6" spans="1:20" ht="15.75" customHeight="1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207" t="s">
        <v>9</v>
      </c>
      <c r="S6" s="223" t="s">
        <v>10</v>
      </c>
      <c r="T6" s="210" t="s">
        <v>11</v>
      </c>
    </row>
    <row r="7" spans="1:20" ht="15.75" customHeight="1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8"/>
      <c r="S7" s="224"/>
      <c r="T7" s="211"/>
    </row>
    <row r="8" spans="1:20" ht="15.75" customHeight="1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8"/>
      <c r="S8" s="224"/>
      <c r="T8" s="211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9"/>
      <c r="S9" s="225"/>
      <c r="T9" s="212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6"/>
      <c r="B59" s="227"/>
      <c r="C59" s="217" t="s">
        <v>7</v>
      </c>
      <c r="D59" s="218"/>
      <c r="E59" s="218"/>
      <c r="F59" s="218"/>
      <c r="G59" s="21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201" t="s">
        <v>13</v>
      </c>
      <c r="S59" s="213"/>
      <c r="T59" s="215">
        <f>AVERAGE(T10:T58)</f>
        <v>84.476838354389372</v>
      </c>
    </row>
    <row r="60" spans="1:20" ht="15.75" customHeight="1" thickBot="1">
      <c r="A60" s="192"/>
      <c r="B60" s="193"/>
      <c r="C60" s="220" t="s">
        <v>8</v>
      </c>
      <c r="D60" s="221"/>
      <c r="E60" s="221"/>
      <c r="F60" s="221"/>
      <c r="G60" s="22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205"/>
      <c r="S60" s="214"/>
      <c r="T60" s="216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4" t="s">
        <v>17</v>
      </c>
      <c r="C2" s="195"/>
      <c r="D2" s="196"/>
      <c r="E2" s="7"/>
    </row>
    <row r="3" spans="1:25">
      <c r="B3" s="197" t="s">
        <v>14</v>
      </c>
      <c r="C3" s="198"/>
      <c r="D3" s="62">
        <f>SUM(H7:T7)</f>
        <v>18</v>
      </c>
      <c r="E3" s="8"/>
    </row>
    <row r="4" spans="1:25" ht="13.5" thickBot="1">
      <c r="B4" s="199" t="s">
        <v>15</v>
      </c>
      <c r="C4" s="200"/>
      <c r="D4" s="63">
        <f>Y55</f>
        <v>69.298245614035082</v>
      </c>
      <c r="E4" s="9"/>
    </row>
    <row r="5" spans="1:25" ht="13.5" thickBot="1"/>
    <row r="6" spans="1:25" ht="15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207" t="s">
        <v>9</v>
      </c>
      <c r="X6" s="223" t="s">
        <v>10</v>
      </c>
      <c r="Y6" s="210" t="s">
        <v>11</v>
      </c>
    </row>
    <row r="7" spans="1:25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8"/>
      <c r="X7" s="224"/>
      <c r="Y7" s="211"/>
    </row>
    <row r="8" spans="1:25" ht="13.5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8"/>
      <c r="X8" s="224"/>
      <c r="Y8" s="21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9"/>
      <c r="X9" s="225"/>
      <c r="Y9" s="212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90"/>
      <c r="B55" s="191"/>
      <c r="C55" s="217" t="s">
        <v>7</v>
      </c>
      <c r="D55" s="218"/>
      <c r="E55" s="218"/>
      <c r="F55" s="218"/>
      <c r="G55" s="21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201" t="s">
        <v>13</v>
      </c>
      <c r="X55" s="213"/>
      <c r="Y55" s="215">
        <f>AVERAGE(Y10:Y54)</f>
        <v>69.298245614035082</v>
      </c>
    </row>
    <row r="56" spans="1:25" ht="13.5" thickBot="1">
      <c r="A56" s="192"/>
      <c r="B56" s="193"/>
      <c r="C56" s="220" t="s">
        <v>8</v>
      </c>
      <c r="D56" s="221"/>
      <c r="E56" s="221"/>
      <c r="F56" s="221"/>
      <c r="G56" s="22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205"/>
      <c r="X56" s="214"/>
      <c r="Y56" s="216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4" t="s">
        <v>17</v>
      </c>
      <c r="C2" s="195"/>
      <c r="D2" s="196"/>
      <c r="E2" s="7"/>
    </row>
    <row r="3" spans="1:25">
      <c r="B3" s="197" t="s">
        <v>14</v>
      </c>
      <c r="C3" s="198"/>
      <c r="D3" s="62">
        <f>SUM(H7:T7)</f>
        <v>6</v>
      </c>
      <c r="E3" s="8"/>
    </row>
    <row r="4" spans="1:25" ht="13.5" thickBot="1">
      <c r="B4" s="199" t="s">
        <v>15</v>
      </c>
      <c r="C4" s="200"/>
      <c r="D4" s="63" t="e">
        <f>#REF!</f>
        <v>#REF!</v>
      </c>
      <c r="E4" s="9"/>
    </row>
    <row r="5" spans="1:25" ht="13.5" thickBot="1"/>
    <row r="6" spans="1:25" ht="15">
      <c r="A6" s="201" t="s">
        <v>5</v>
      </c>
      <c r="B6" s="202"/>
      <c r="C6" s="202"/>
      <c r="D6" s="202"/>
      <c r="E6" s="20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207" t="s">
        <v>9</v>
      </c>
      <c r="X6" s="223" t="s">
        <v>10</v>
      </c>
      <c r="Y6" s="210" t="s">
        <v>11</v>
      </c>
    </row>
    <row r="7" spans="1:25">
      <c r="A7" s="203"/>
      <c r="B7" s="204"/>
      <c r="C7" s="204"/>
      <c r="D7" s="204"/>
      <c r="E7" s="20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8"/>
      <c r="X7" s="224"/>
      <c r="Y7" s="211"/>
    </row>
    <row r="8" spans="1:25" ht="13.5" thickBot="1">
      <c r="A8" s="205"/>
      <c r="B8" s="206"/>
      <c r="C8" s="206"/>
      <c r="D8" s="206"/>
      <c r="E8" s="206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8"/>
      <c r="X8" s="224"/>
      <c r="Y8" s="21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9"/>
      <c r="X9" s="225"/>
      <c r="Y9" s="212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tabSelected="1" zoomScale="80" zoomScaleNormal="80" workbookViewId="0">
      <pane xSplit="4" ySplit="3" topLeftCell="Q24" activePane="bottomRight" state="frozen"/>
      <selection pane="topRight" activeCell="E1" sqref="E1"/>
      <selection pane="bottomLeft" activeCell="A4" sqref="A4"/>
      <selection pane="bottomRight" activeCell="U47" sqref="U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21" width="11.28515625" style="77" customWidth="1"/>
    <col min="22" max="22" width="15.7109375" style="77" customWidth="1"/>
    <col min="23" max="23" width="14.85546875" style="77" customWidth="1"/>
    <col min="24" max="24" width="9.42578125" style="133" bestFit="1" customWidth="1"/>
    <col min="25" max="16384" width="9.140625" style="77"/>
  </cols>
  <sheetData>
    <row r="1" spans="1:24" ht="13.5" thickBot="1"/>
    <row r="2" spans="1:24" ht="13.5" thickBot="1">
      <c r="B2" s="229" t="s">
        <v>17</v>
      </c>
      <c r="C2" s="230"/>
      <c r="D2" s="231"/>
      <c r="E2" s="134"/>
    </row>
    <row r="3" spans="1:24">
      <c r="B3" s="232" t="s">
        <v>14</v>
      </c>
      <c r="C3" s="233"/>
      <c r="D3" s="135">
        <f>SUM(I8:U8)</f>
        <v>39</v>
      </c>
      <c r="E3" s="136"/>
    </row>
    <row r="4" spans="1:24" ht="13.5" thickBot="1">
      <c r="B4" s="234" t="s">
        <v>15</v>
      </c>
      <c r="C4" s="235"/>
      <c r="D4" s="137">
        <f>X47</f>
        <v>37.941787941787936</v>
      </c>
      <c r="E4" s="138"/>
    </row>
    <row r="6" spans="1:24" ht="15">
      <c r="A6" s="236" t="s">
        <v>595</v>
      </c>
      <c r="B6" s="236"/>
      <c r="C6" s="236"/>
      <c r="D6" s="236"/>
      <c r="E6" s="236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139">
        <v>42416</v>
      </c>
      <c r="V6" s="237" t="s">
        <v>9</v>
      </c>
      <c r="W6" s="237" t="s">
        <v>10</v>
      </c>
      <c r="X6" s="228" t="s">
        <v>11</v>
      </c>
    </row>
    <row r="7" spans="1:24">
      <c r="A7" s="236"/>
      <c r="B7" s="236"/>
      <c r="C7" s="236"/>
      <c r="D7" s="236"/>
      <c r="E7" s="236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142" t="s">
        <v>596</v>
      </c>
      <c r="V7" s="237"/>
      <c r="W7" s="237"/>
      <c r="X7" s="228"/>
    </row>
    <row r="8" spans="1:24">
      <c r="A8" s="236"/>
      <c r="B8" s="236"/>
      <c r="C8" s="236"/>
      <c r="D8" s="236"/>
      <c r="E8" s="23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237"/>
      <c r="W8" s="237"/>
      <c r="X8" s="228"/>
    </row>
    <row r="9" spans="1:2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237"/>
      <c r="W9" s="237"/>
      <c r="X9" s="228"/>
    </row>
    <row r="10" spans="1:24" ht="15.75" thickBot="1">
      <c r="A10" s="144">
        <v>1</v>
      </c>
      <c r="B10" s="160"/>
      <c r="C10" s="182" t="s">
        <v>520</v>
      </c>
      <c r="D10" s="162" t="s">
        <v>554</v>
      </c>
      <c r="E10" s="164" t="s">
        <v>556</v>
      </c>
      <c r="F10" s="184">
        <v>1867076823</v>
      </c>
      <c r="G10" s="168" t="s">
        <v>558</v>
      </c>
      <c r="H10" s="188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 t="s">
        <v>104</v>
      </c>
      <c r="V10" s="143">
        <f t="shared" ref="V10:V46" si="0">COUNTIF(I10:U10,"P")</f>
        <v>13</v>
      </c>
      <c r="W10" s="146">
        <f t="shared" ref="W10:W46" si="1">COUNTBLANK(I10:U10)</f>
        <v>0</v>
      </c>
      <c r="X10" s="156">
        <f>V10*100/SUM(V10:W10)</f>
        <v>100</v>
      </c>
    </row>
    <row r="11" spans="1:24" ht="15.75" thickBot="1">
      <c r="A11" s="144">
        <v>2</v>
      </c>
      <c r="B11" s="160"/>
      <c r="C11" s="182" t="s">
        <v>521</v>
      </c>
      <c r="D11" s="162" t="s">
        <v>554</v>
      </c>
      <c r="E11" s="164" t="s">
        <v>556</v>
      </c>
      <c r="F11" s="184">
        <v>1732202888</v>
      </c>
      <c r="G11" s="168" t="s">
        <v>559</v>
      </c>
      <c r="H11" s="188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>
        <f t="shared" si="0"/>
        <v>13</v>
      </c>
      <c r="W11" s="146">
        <f t="shared" si="1"/>
        <v>0</v>
      </c>
      <c r="X11" s="156">
        <f>V11*100/SUM(V11:W11)</f>
        <v>100</v>
      </c>
    </row>
    <row r="12" spans="1:24" ht="15.75" thickBot="1">
      <c r="A12" s="144">
        <v>3</v>
      </c>
      <c r="B12" s="160"/>
      <c r="C12" s="182" t="s">
        <v>522</v>
      </c>
      <c r="D12" s="162" t="s">
        <v>554</v>
      </c>
      <c r="E12" s="164" t="s">
        <v>556</v>
      </c>
      <c r="F12" s="185"/>
      <c r="G12" s="168" t="s">
        <v>560</v>
      </c>
      <c r="H12" s="185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/>
      <c r="V12" s="143">
        <f t="shared" si="0"/>
        <v>1</v>
      </c>
      <c r="W12" s="146">
        <f t="shared" si="1"/>
        <v>12</v>
      </c>
      <c r="X12" s="156">
        <f t="shared" ref="X12:X46" si="2">V12*100/SUM(V12:W12)</f>
        <v>7.6923076923076925</v>
      </c>
    </row>
    <row r="13" spans="1:24" ht="15.75" thickBot="1">
      <c r="A13" s="144">
        <v>4</v>
      </c>
      <c r="B13" s="160"/>
      <c r="C13" s="182" t="s">
        <v>523</v>
      </c>
      <c r="D13" s="162" t="s">
        <v>555</v>
      </c>
      <c r="E13" s="164" t="s">
        <v>556</v>
      </c>
      <c r="F13" s="184">
        <v>1673312883</v>
      </c>
      <c r="G13" s="168" t="s">
        <v>561</v>
      </c>
      <c r="H13" s="188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 t="s">
        <v>104</v>
      </c>
      <c r="V13" s="143">
        <f t="shared" si="0"/>
        <v>13</v>
      </c>
      <c r="W13" s="146">
        <f t="shared" si="1"/>
        <v>0</v>
      </c>
      <c r="X13" s="156">
        <f t="shared" si="2"/>
        <v>100</v>
      </c>
    </row>
    <row r="14" spans="1:24" ht="15.75" thickBot="1">
      <c r="A14" s="144">
        <v>5</v>
      </c>
      <c r="B14" s="160"/>
      <c r="C14" s="182" t="s">
        <v>524</v>
      </c>
      <c r="D14" s="162" t="s">
        <v>555</v>
      </c>
      <c r="E14" s="164" t="s">
        <v>556</v>
      </c>
      <c r="F14" s="184"/>
      <c r="G14" s="168" t="s">
        <v>562</v>
      </c>
      <c r="H14" s="185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 t="s">
        <v>104</v>
      </c>
      <c r="V14" s="143">
        <f t="shared" si="0"/>
        <v>6</v>
      </c>
      <c r="W14" s="146">
        <f t="shared" si="1"/>
        <v>6</v>
      </c>
      <c r="X14" s="156">
        <f t="shared" si="2"/>
        <v>50</v>
      </c>
    </row>
    <row r="15" spans="1:24" ht="15.75" thickBot="1">
      <c r="A15" s="144">
        <v>6</v>
      </c>
      <c r="B15" s="160"/>
      <c r="C15" s="182" t="s">
        <v>525</v>
      </c>
      <c r="D15" s="162" t="s">
        <v>554</v>
      </c>
      <c r="E15" s="164" t="s">
        <v>556</v>
      </c>
      <c r="F15" s="185"/>
      <c r="G15" s="168" t="s">
        <v>563</v>
      </c>
      <c r="H15" s="185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 t="s">
        <v>104</v>
      </c>
      <c r="V15" s="143">
        <f t="shared" si="0"/>
        <v>6</v>
      </c>
      <c r="W15" s="146">
        <f t="shared" si="1"/>
        <v>7</v>
      </c>
      <c r="X15" s="156">
        <f t="shared" si="2"/>
        <v>46.153846153846153</v>
      </c>
    </row>
    <row r="16" spans="1:24" s="179" customFormat="1" ht="15.75" thickBot="1">
      <c r="A16" s="171">
        <v>7</v>
      </c>
      <c r="B16" s="172"/>
      <c r="C16" s="182" t="s">
        <v>526</v>
      </c>
      <c r="D16" s="173" t="s">
        <v>555</v>
      </c>
      <c r="E16" s="174" t="s">
        <v>556</v>
      </c>
      <c r="F16" s="184">
        <v>1616474369</v>
      </c>
      <c r="G16" s="176" t="s">
        <v>564</v>
      </c>
      <c r="H16" s="188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43">
        <f t="shared" si="0"/>
        <v>0</v>
      </c>
      <c r="W16" s="177">
        <f t="shared" si="1"/>
        <v>13</v>
      </c>
      <c r="X16" s="178">
        <f t="shared" si="2"/>
        <v>0</v>
      </c>
    </row>
    <row r="17" spans="1:24" ht="15.75" thickBot="1">
      <c r="A17" s="144">
        <v>8</v>
      </c>
      <c r="B17" s="160"/>
      <c r="C17" s="182" t="s">
        <v>527</v>
      </c>
      <c r="D17" s="162" t="s">
        <v>555</v>
      </c>
      <c r="E17" s="180" t="s">
        <v>556</v>
      </c>
      <c r="F17" s="184">
        <v>1676291917</v>
      </c>
      <c r="G17" s="181" t="s">
        <v>565</v>
      </c>
      <c r="H17" s="188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 t="s">
        <v>104</v>
      </c>
      <c r="V17" s="143">
        <f t="shared" si="0"/>
        <v>11</v>
      </c>
      <c r="W17" s="146">
        <f t="shared" si="1"/>
        <v>2</v>
      </c>
      <c r="X17" s="156">
        <f t="shared" si="2"/>
        <v>84.615384615384613</v>
      </c>
    </row>
    <row r="18" spans="1:24" ht="15.75" thickBot="1">
      <c r="A18" s="144">
        <v>9</v>
      </c>
      <c r="B18" s="161"/>
      <c r="C18" s="182" t="s">
        <v>528</v>
      </c>
      <c r="D18" s="162" t="s">
        <v>555</v>
      </c>
      <c r="E18" s="164" t="s">
        <v>556</v>
      </c>
      <c r="F18" s="184">
        <v>1912238581</v>
      </c>
      <c r="G18" s="168" t="s">
        <v>566</v>
      </c>
      <c r="H18" s="188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 t="s">
        <v>104</v>
      </c>
      <c r="V18" s="143">
        <f t="shared" si="0"/>
        <v>12</v>
      </c>
      <c r="W18" s="146">
        <f t="shared" si="1"/>
        <v>1</v>
      </c>
      <c r="X18" s="156">
        <f t="shared" si="2"/>
        <v>92.307692307692307</v>
      </c>
    </row>
    <row r="19" spans="1:24" ht="15.75" thickBot="1">
      <c r="A19" s="144">
        <v>10</v>
      </c>
      <c r="B19" s="160"/>
      <c r="C19" s="182" t="s">
        <v>529</v>
      </c>
      <c r="D19" s="162" t="s">
        <v>555</v>
      </c>
      <c r="E19" s="164" t="s">
        <v>556</v>
      </c>
      <c r="F19" s="184">
        <v>1920157060</v>
      </c>
      <c r="G19" s="168" t="s">
        <v>567</v>
      </c>
      <c r="H19" s="189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/>
      <c r="V19" s="143">
        <f t="shared" si="0"/>
        <v>11</v>
      </c>
      <c r="W19" s="146">
        <f t="shared" si="1"/>
        <v>2</v>
      </c>
      <c r="X19" s="156">
        <f t="shared" si="2"/>
        <v>84.615384615384613</v>
      </c>
    </row>
    <row r="20" spans="1:24" s="147" customFormat="1" ht="15.75" thickBot="1">
      <c r="A20" s="144">
        <v>11</v>
      </c>
      <c r="B20" s="161"/>
      <c r="C20" s="182" t="s">
        <v>530</v>
      </c>
      <c r="D20" s="163" t="s">
        <v>555</v>
      </c>
      <c r="E20" s="164" t="s">
        <v>556</v>
      </c>
      <c r="F20" s="184">
        <v>1747531888</v>
      </c>
      <c r="G20" s="168" t="s">
        <v>568</v>
      </c>
      <c r="H20" s="188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/>
      <c r="V20" s="143">
        <f t="shared" si="0"/>
        <v>4</v>
      </c>
      <c r="W20" s="146">
        <f t="shared" si="1"/>
        <v>9</v>
      </c>
      <c r="X20" s="156">
        <f t="shared" si="2"/>
        <v>30.76923076923077</v>
      </c>
    </row>
    <row r="21" spans="1:24" ht="15.75" thickBot="1">
      <c r="A21" s="144">
        <v>12</v>
      </c>
      <c r="B21" s="160"/>
      <c r="C21" s="182" t="s">
        <v>531</v>
      </c>
      <c r="D21" s="162" t="s">
        <v>554</v>
      </c>
      <c r="E21" s="164" t="s">
        <v>556</v>
      </c>
      <c r="F21" s="185"/>
      <c r="G21" s="168" t="s">
        <v>569</v>
      </c>
      <c r="H21" s="185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/>
      <c r="V21" s="143">
        <f t="shared" si="0"/>
        <v>5</v>
      </c>
      <c r="W21" s="146">
        <f t="shared" si="1"/>
        <v>8</v>
      </c>
      <c r="X21" s="156">
        <f t="shared" si="2"/>
        <v>38.46153846153846</v>
      </c>
    </row>
    <row r="22" spans="1:24" ht="15.75" thickBot="1">
      <c r="A22" s="144">
        <v>13</v>
      </c>
      <c r="B22" s="160"/>
      <c r="C22" s="182" t="s">
        <v>532</v>
      </c>
      <c r="D22" s="162" t="s">
        <v>554</v>
      </c>
      <c r="E22" s="164" t="s">
        <v>556</v>
      </c>
      <c r="F22" s="184">
        <v>1621449609</v>
      </c>
      <c r="G22" s="168" t="s">
        <v>570</v>
      </c>
      <c r="H22" s="188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 t="s">
        <v>104</v>
      </c>
      <c r="V22" s="143">
        <f t="shared" si="0"/>
        <v>13</v>
      </c>
      <c r="W22" s="146">
        <f t="shared" si="1"/>
        <v>0</v>
      </c>
      <c r="X22" s="156">
        <f t="shared" si="2"/>
        <v>100</v>
      </c>
    </row>
    <row r="23" spans="1:24" ht="15.75" thickBot="1">
      <c r="A23" s="144">
        <v>14</v>
      </c>
      <c r="B23" s="160"/>
      <c r="C23" s="182" t="s">
        <v>533</v>
      </c>
      <c r="D23" s="162" t="s">
        <v>555</v>
      </c>
      <c r="E23" s="164" t="s">
        <v>556</v>
      </c>
      <c r="F23" s="184">
        <v>1676261014</v>
      </c>
      <c r="G23" s="168" t="s">
        <v>571</v>
      </c>
      <c r="H23" s="185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/>
      <c r="V23" s="143">
        <f t="shared" si="0"/>
        <v>5</v>
      </c>
      <c r="W23" s="146">
        <f t="shared" si="1"/>
        <v>8</v>
      </c>
      <c r="X23" s="156">
        <f t="shared" si="2"/>
        <v>38.46153846153846</v>
      </c>
    </row>
    <row r="24" spans="1:24" ht="15.75" thickBot="1">
      <c r="A24" s="144">
        <v>15</v>
      </c>
      <c r="B24" s="160"/>
      <c r="C24" s="182" t="s">
        <v>534</v>
      </c>
      <c r="D24" s="162" t="s">
        <v>555</v>
      </c>
      <c r="E24" s="164" t="s">
        <v>556</v>
      </c>
      <c r="F24" s="185"/>
      <c r="G24" s="168" t="s">
        <v>572</v>
      </c>
      <c r="H24" s="185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/>
      <c r="V24" s="143">
        <f t="shared" si="0"/>
        <v>7</v>
      </c>
      <c r="W24" s="146">
        <f t="shared" si="1"/>
        <v>6</v>
      </c>
      <c r="X24" s="156">
        <f t="shared" si="2"/>
        <v>53.846153846153847</v>
      </c>
    </row>
    <row r="25" spans="1:24" ht="15.75" thickBot="1">
      <c r="A25" s="144">
        <v>16</v>
      </c>
      <c r="B25" s="160"/>
      <c r="C25" s="182" t="s">
        <v>535</v>
      </c>
      <c r="D25" s="162" t="s">
        <v>555</v>
      </c>
      <c r="E25" s="164" t="s">
        <v>556</v>
      </c>
      <c r="F25" s="184">
        <v>1714282653</v>
      </c>
      <c r="G25" s="168" t="s">
        <v>573</v>
      </c>
      <c r="H25" s="188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 t="s">
        <v>104</v>
      </c>
      <c r="V25" s="143">
        <f t="shared" si="0"/>
        <v>12</v>
      </c>
      <c r="W25" s="146">
        <f t="shared" si="1"/>
        <v>1</v>
      </c>
      <c r="X25" s="156">
        <f t="shared" si="2"/>
        <v>92.307692307692307</v>
      </c>
    </row>
    <row r="26" spans="1:24" ht="15.75" thickBot="1">
      <c r="A26" s="144">
        <v>17</v>
      </c>
      <c r="B26" s="160"/>
      <c r="C26" s="182" t="s">
        <v>536</v>
      </c>
      <c r="D26" s="162" t="s">
        <v>554</v>
      </c>
      <c r="E26" s="164" t="s">
        <v>556</v>
      </c>
      <c r="F26" s="184">
        <v>1798407229</v>
      </c>
      <c r="G26" s="168" t="s">
        <v>574</v>
      </c>
      <c r="H26" s="188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 t="s">
        <v>104</v>
      </c>
      <c r="V26" s="143">
        <f t="shared" si="0"/>
        <v>12</v>
      </c>
      <c r="W26" s="146">
        <f t="shared" si="1"/>
        <v>1</v>
      </c>
      <c r="X26" s="156">
        <f t="shared" si="2"/>
        <v>92.307692307692307</v>
      </c>
    </row>
    <row r="27" spans="1:24" ht="15.75" thickBot="1">
      <c r="A27" s="144">
        <v>18</v>
      </c>
      <c r="B27" s="160"/>
      <c r="C27" s="182" t="s">
        <v>537</v>
      </c>
      <c r="D27" s="162" t="s">
        <v>555</v>
      </c>
      <c r="E27" s="164" t="s">
        <v>556</v>
      </c>
      <c r="F27" s="184">
        <v>1752797639</v>
      </c>
      <c r="G27" s="168" t="s">
        <v>575</v>
      </c>
      <c r="H27" s="188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>
        <f t="shared" si="0"/>
        <v>1</v>
      </c>
      <c r="W27" s="146">
        <f t="shared" si="1"/>
        <v>12</v>
      </c>
      <c r="X27" s="156">
        <f t="shared" si="2"/>
        <v>7.6923076923076925</v>
      </c>
    </row>
    <row r="28" spans="1:24" ht="15.75" thickBot="1">
      <c r="A28" s="144">
        <v>19</v>
      </c>
      <c r="B28" s="160"/>
      <c r="C28" s="182" t="s">
        <v>538</v>
      </c>
      <c r="D28" s="162" t="s">
        <v>555</v>
      </c>
      <c r="E28" s="164" t="s">
        <v>556</v>
      </c>
      <c r="F28" s="185"/>
      <c r="G28" s="168" t="s">
        <v>576</v>
      </c>
      <c r="H28" s="185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>
        <f t="shared" si="0"/>
        <v>0</v>
      </c>
      <c r="W28" s="146">
        <f t="shared" si="1"/>
        <v>13</v>
      </c>
      <c r="X28" s="156">
        <f t="shared" si="2"/>
        <v>0</v>
      </c>
    </row>
    <row r="29" spans="1:24" ht="15.75" thickBot="1">
      <c r="A29" s="144">
        <v>20</v>
      </c>
      <c r="B29" s="160"/>
      <c r="C29" s="182" t="s">
        <v>539</v>
      </c>
      <c r="D29" s="143" t="s">
        <v>555</v>
      </c>
      <c r="E29" s="164" t="s">
        <v>556</v>
      </c>
      <c r="F29" s="184">
        <v>1766354334</v>
      </c>
      <c r="G29" s="168" t="s">
        <v>577</v>
      </c>
      <c r="H29" s="188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/>
      <c r="V29" s="143">
        <f t="shared" si="0"/>
        <v>9</v>
      </c>
      <c r="W29" s="146">
        <f t="shared" si="1"/>
        <v>4</v>
      </c>
      <c r="X29" s="156">
        <f t="shared" si="2"/>
        <v>69.230769230769226</v>
      </c>
    </row>
    <row r="30" spans="1:24" ht="15.75" thickBot="1">
      <c r="A30" s="144">
        <v>21</v>
      </c>
      <c r="B30" s="160"/>
      <c r="C30" s="182" t="s">
        <v>540</v>
      </c>
      <c r="D30" s="143" t="s">
        <v>555</v>
      </c>
      <c r="E30" s="164" t="s">
        <v>556</v>
      </c>
      <c r="F30" s="184">
        <v>1622044429</v>
      </c>
      <c r="G30" s="168" t="s">
        <v>578</v>
      </c>
      <c r="H30" s="188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/>
      <c r="V30" s="143">
        <f t="shared" si="0"/>
        <v>3</v>
      </c>
      <c r="W30" s="146">
        <f t="shared" si="1"/>
        <v>10</v>
      </c>
      <c r="X30" s="156">
        <f t="shared" si="2"/>
        <v>23.076923076923077</v>
      </c>
    </row>
    <row r="31" spans="1:24" ht="15.75" thickBot="1">
      <c r="A31" s="144">
        <v>22</v>
      </c>
      <c r="B31" s="160"/>
      <c r="C31" s="182" t="s">
        <v>541</v>
      </c>
      <c r="D31" s="143" t="s">
        <v>555</v>
      </c>
      <c r="E31" s="164" t="s">
        <v>556</v>
      </c>
      <c r="F31" s="185"/>
      <c r="G31" s="168" t="s">
        <v>579</v>
      </c>
      <c r="H31" s="18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>
        <f t="shared" si="0"/>
        <v>0</v>
      </c>
      <c r="W31" s="146">
        <f t="shared" si="1"/>
        <v>13</v>
      </c>
      <c r="X31" s="156">
        <f t="shared" si="2"/>
        <v>0</v>
      </c>
    </row>
    <row r="32" spans="1:24" ht="15.75" thickBot="1">
      <c r="A32" s="144">
        <v>23</v>
      </c>
      <c r="B32" s="160"/>
      <c r="C32" s="182" t="s">
        <v>542</v>
      </c>
      <c r="D32" s="143" t="s">
        <v>555</v>
      </c>
      <c r="E32" s="164" t="s">
        <v>556</v>
      </c>
      <c r="F32" s="184">
        <v>1952023386</v>
      </c>
      <c r="G32" s="168" t="s">
        <v>580</v>
      </c>
      <c r="H32" s="185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>
        <f t="shared" si="0"/>
        <v>1</v>
      </c>
      <c r="W32" s="146">
        <f t="shared" si="1"/>
        <v>12</v>
      </c>
      <c r="X32" s="156">
        <f t="shared" si="2"/>
        <v>7.6923076923076925</v>
      </c>
    </row>
    <row r="33" spans="1:24" ht="15.75" thickBot="1">
      <c r="A33" s="144">
        <v>24</v>
      </c>
      <c r="B33" s="160"/>
      <c r="C33" s="182" t="s">
        <v>543</v>
      </c>
      <c r="D33" s="143" t="s">
        <v>555</v>
      </c>
      <c r="E33" s="164" t="s">
        <v>556</v>
      </c>
      <c r="F33" s="185"/>
      <c r="G33" s="168" t="s">
        <v>581</v>
      </c>
      <c r="H33" s="185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/>
      <c r="V33" s="143">
        <f t="shared" si="0"/>
        <v>9</v>
      </c>
      <c r="W33" s="146">
        <f t="shared" si="1"/>
        <v>4</v>
      </c>
      <c r="X33" s="156">
        <f t="shared" si="2"/>
        <v>69.230769230769226</v>
      </c>
    </row>
    <row r="34" spans="1:24" ht="15.75" thickBot="1">
      <c r="A34" s="144">
        <v>25</v>
      </c>
      <c r="B34" s="160"/>
      <c r="C34" s="182" t="s">
        <v>544</v>
      </c>
      <c r="D34" s="143" t="s">
        <v>555</v>
      </c>
      <c r="E34" s="164" t="s">
        <v>556</v>
      </c>
      <c r="F34" s="185"/>
      <c r="G34" s="168" t="s">
        <v>582</v>
      </c>
      <c r="H34" s="185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>
        <f t="shared" si="0"/>
        <v>0</v>
      </c>
      <c r="W34" s="146">
        <f t="shared" si="1"/>
        <v>13</v>
      </c>
      <c r="X34" s="156">
        <f t="shared" si="2"/>
        <v>0</v>
      </c>
    </row>
    <row r="35" spans="1:24" ht="15.75" thickBot="1">
      <c r="A35" s="144">
        <v>26</v>
      </c>
      <c r="B35" s="160"/>
      <c r="C35" s="182" t="s">
        <v>545</v>
      </c>
      <c r="D35" s="143" t="s">
        <v>555</v>
      </c>
      <c r="E35" s="164" t="s">
        <v>556</v>
      </c>
      <c r="F35" s="185"/>
      <c r="G35" s="168" t="s">
        <v>583</v>
      </c>
      <c r="H35" s="185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>
        <f t="shared" si="0"/>
        <v>1</v>
      </c>
      <c r="W35" s="146">
        <f t="shared" si="1"/>
        <v>12</v>
      </c>
      <c r="X35" s="156">
        <f t="shared" si="2"/>
        <v>7.6923076923076925</v>
      </c>
    </row>
    <row r="36" spans="1:24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5"/>
      <c r="G36" s="169" t="s">
        <v>584</v>
      </c>
      <c r="H36" s="185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>
        <f t="shared" si="0"/>
        <v>1</v>
      </c>
      <c r="W36" s="146">
        <f t="shared" si="1"/>
        <v>12</v>
      </c>
      <c r="X36" s="156">
        <f t="shared" si="2"/>
        <v>7.6923076923076925</v>
      </c>
    </row>
    <row r="37" spans="1:24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5"/>
      <c r="G37" s="169" t="s">
        <v>585</v>
      </c>
      <c r="H37" s="185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>
        <f t="shared" si="0"/>
        <v>0</v>
      </c>
      <c r="W37" s="146">
        <f t="shared" si="1"/>
        <v>13</v>
      </c>
      <c r="X37" s="156">
        <f t="shared" si="2"/>
        <v>0</v>
      </c>
    </row>
    <row r="38" spans="1:24" ht="15.75" thickBot="1">
      <c r="A38" s="144">
        <v>29</v>
      </c>
      <c r="B38" s="160"/>
      <c r="C38" s="183" t="s">
        <v>548</v>
      </c>
      <c r="D38" s="143" t="s">
        <v>555</v>
      </c>
      <c r="E38" s="164" t="s">
        <v>556</v>
      </c>
      <c r="F38" s="185"/>
      <c r="G38" s="170" t="s">
        <v>586</v>
      </c>
      <c r="H38" s="185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>
        <f t="shared" si="0"/>
        <v>0</v>
      </c>
      <c r="W38" s="146">
        <f t="shared" si="1"/>
        <v>13</v>
      </c>
      <c r="X38" s="156">
        <f t="shared" si="2"/>
        <v>0</v>
      </c>
    </row>
    <row r="39" spans="1:24" ht="15.75" thickBot="1">
      <c r="A39" s="144">
        <v>30</v>
      </c>
      <c r="B39" s="160"/>
      <c r="C39" s="183" t="s">
        <v>549</v>
      </c>
      <c r="D39" s="143" t="s">
        <v>554</v>
      </c>
      <c r="E39" s="164" t="s">
        <v>556</v>
      </c>
      <c r="F39" s="185"/>
      <c r="G39" s="170" t="s">
        <v>587</v>
      </c>
      <c r="H39" s="185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>
        <f t="shared" si="0"/>
        <v>0</v>
      </c>
      <c r="W39" s="146">
        <f t="shared" si="1"/>
        <v>13</v>
      </c>
      <c r="X39" s="156">
        <f t="shared" si="2"/>
        <v>0</v>
      </c>
    </row>
    <row r="40" spans="1:24" ht="15.75" thickBot="1">
      <c r="A40" s="144">
        <v>31</v>
      </c>
      <c r="B40" s="160"/>
      <c r="C40" s="183" t="s">
        <v>550</v>
      </c>
      <c r="D40" s="143" t="s">
        <v>555</v>
      </c>
      <c r="E40" s="164" t="s">
        <v>556</v>
      </c>
      <c r="F40" s="184">
        <v>1937777853</v>
      </c>
      <c r="G40" s="170" t="s">
        <v>588</v>
      </c>
      <c r="H40" s="188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/>
      <c r="V40" s="143">
        <f t="shared" si="0"/>
        <v>4</v>
      </c>
      <c r="W40" s="146">
        <f t="shared" si="1"/>
        <v>9</v>
      </c>
      <c r="X40" s="156">
        <f t="shared" si="2"/>
        <v>30.76923076923077</v>
      </c>
    </row>
    <row r="41" spans="1:24" ht="15.75" thickBot="1">
      <c r="A41" s="144">
        <v>32</v>
      </c>
      <c r="B41" s="160"/>
      <c r="C41" s="183" t="s">
        <v>551</v>
      </c>
      <c r="D41" s="143" t="s">
        <v>555</v>
      </c>
      <c r="E41" s="166" t="s">
        <v>556</v>
      </c>
      <c r="F41" s="185"/>
      <c r="G41" s="167" t="s">
        <v>589</v>
      </c>
      <c r="H41" s="185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>
        <f>COUNTIF(I41:U41,"P")</f>
        <v>0</v>
      </c>
      <c r="W41" s="146">
        <f t="shared" si="1"/>
        <v>13</v>
      </c>
      <c r="X41" s="156">
        <f t="shared" si="2"/>
        <v>0</v>
      </c>
    </row>
    <row r="42" spans="1:24" ht="15.75" thickBot="1">
      <c r="A42" s="144">
        <v>33</v>
      </c>
      <c r="B42" s="160"/>
      <c r="C42" s="183" t="s">
        <v>552</v>
      </c>
      <c r="D42" s="143" t="s">
        <v>555</v>
      </c>
      <c r="E42" s="166" t="s">
        <v>556</v>
      </c>
      <c r="F42" s="184">
        <v>1671433090</v>
      </c>
      <c r="G42" s="170" t="s">
        <v>590</v>
      </c>
      <c r="H42" s="185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 t="s">
        <v>104</v>
      </c>
      <c r="V42" s="143">
        <f t="shared" si="0"/>
        <v>6</v>
      </c>
      <c r="W42" s="146">
        <f t="shared" si="1"/>
        <v>7</v>
      </c>
      <c r="X42" s="156">
        <f t="shared" si="2"/>
        <v>46.153846153846153</v>
      </c>
    </row>
    <row r="43" spans="1:24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6">
        <v>1723101484</v>
      </c>
      <c r="G43" s="169" t="s">
        <v>591</v>
      </c>
      <c r="H43" s="187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/>
      <c r="V43" s="143">
        <f t="shared" si="0"/>
        <v>3</v>
      </c>
      <c r="W43" s="146">
        <f t="shared" si="1"/>
        <v>10</v>
      </c>
      <c r="X43" s="156">
        <f t="shared" si="2"/>
        <v>23.076923076923077</v>
      </c>
    </row>
    <row r="44" spans="1:24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>
        <f t="shared" si="0"/>
        <v>0</v>
      </c>
      <c r="W44" s="146">
        <f t="shared" si="1"/>
        <v>13</v>
      </c>
      <c r="X44" s="156">
        <f t="shared" si="2"/>
        <v>0</v>
      </c>
    </row>
    <row r="45" spans="1:24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>
        <f t="shared" si="0"/>
        <v>0</v>
      </c>
      <c r="W45" s="146">
        <f t="shared" si="1"/>
        <v>13</v>
      </c>
      <c r="X45" s="156">
        <f t="shared" si="2"/>
        <v>0</v>
      </c>
    </row>
    <row r="46" spans="1:24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>
        <f t="shared" si="0"/>
        <v>0</v>
      </c>
      <c r="W46" s="146">
        <f t="shared" si="1"/>
        <v>13</v>
      </c>
      <c r="X46" s="156">
        <f t="shared" si="2"/>
        <v>0</v>
      </c>
    </row>
    <row r="47" spans="1:24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v>11</v>
      </c>
      <c r="V47" s="149">
        <f>COUNTIF(I47:J47,"P")</f>
        <v>0</v>
      </c>
      <c r="W47" s="150">
        <f>COUNTBLANK(I47:M47)</f>
        <v>0</v>
      </c>
      <c r="X47" s="157">
        <f>AVERAGE(X10:X46)</f>
        <v>37.941787941787936</v>
      </c>
    </row>
  </sheetData>
  <autoFilter ref="A9:X47"/>
  <mergeCells count="7">
    <mergeCell ref="X6:X9"/>
    <mergeCell ref="B2:D2"/>
    <mergeCell ref="B3:C3"/>
    <mergeCell ref="B4:C4"/>
    <mergeCell ref="A6:E8"/>
    <mergeCell ref="V6:V9"/>
    <mergeCell ref="W6:W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2016-02-16T15:04:31Z</dcterms:modified>
</cp:coreProperties>
</file>