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000" windowHeight="7995" activeTab="1"/>
  </bookViews>
  <sheets>
    <sheet name="jinv21" sheetId="20" r:id="rId1"/>
    <sheet name="jinv22" sheetId="21" r:id="rId2"/>
    <sheet name="estimates" sheetId="19" r:id="rId3"/>
  </sheets>
  <calcPr calcId="125725"/>
</workbook>
</file>

<file path=xl/calcChain.xml><?xml version="1.0" encoding="utf-8"?>
<calcChain xmlns="http://schemas.openxmlformats.org/spreadsheetml/2006/main">
  <c r="C6" i="21"/>
  <c r="C7" s="1"/>
  <c r="C8" s="1"/>
  <c r="C9" s="1"/>
  <c r="C10" s="1"/>
  <c r="C11" s="1"/>
  <c r="C12" s="1"/>
  <c r="C13" s="1"/>
  <c r="C14" s="1"/>
  <c r="C5"/>
  <c r="F3"/>
  <c r="G3" s="1"/>
  <c r="H3" s="1"/>
  <c r="I3" s="1"/>
  <c r="J3" s="1"/>
  <c r="K3" s="1"/>
  <c r="L3" s="1"/>
  <c r="M3" s="1"/>
  <c r="N3" s="1"/>
  <c r="E3"/>
  <c r="C7" i="20"/>
  <c r="C8" s="1"/>
  <c r="C9" s="1"/>
  <c r="C10" s="1"/>
  <c r="C11" s="1"/>
  <c r="C12" s="1"/>
  <c r="C13" s="1"/>
  <c r="C14" s="1"/>
  <c r="C6"/>
  <c r="C5"/>
  <c r="G3"/>
  <c r="H3" s="1"/>
  <c r="I3" s="1"/>
  <c r="J3" s="1"/>
  <c r="K3" s="1"/>
  <c r="L3" s="1"/>
  <c r="M3" s="1"/>
  <c r="N3" s="1"/>
  <c r="F3"/>
  <c r="E3"/>
  <c r="B11" i="21"/>
  <c r="B10"/>
  <c r="B9"/>
  <c r="B8"/>
  <c r="B7"/>
  <c r="B6"/>
  <c r="B5"/>
  <c r="B4"/>
  <c r="B11" i="20"/>
  <c r="B10"/>
  <c r="B9"/>
  <c r="B8"/>
  <c r="B7"/>
  <c r="B6"/>
  <c r="B5"/>
  <c r="B4"/>
  <c r="E4" i="21" l="1"/>
  <c r="G4"/>
  <c r="I4"/>
  <c r="K4"/>
  <c r="M4"/>
  <c r="D5"/>
  <c r="F5"/>
  <c r="H5"/>
  <c r="J5"/>
  <c r="L5"/>
  <c r="N5"/>
  <c r="E6"/>
  <c r="G6"/>
  <c r="I6"/>
  <c r="K6"/>
  <c r="M6"/>
  <c r="D7"/>
  <c r="F7"/>
  <c r="H7"/>
  <c r="J7"/>
  <c r="L7"/>
  <c r="N7"/>
  <c r="E8"/>
  <c r="G8"/>
  <c r="I8"/>
  <c r="K8"/>
  <c r="M8"/>
  <c r="D9"/>
  <c r="F9"/>
  <c r="H9"/>
  <c r="J9"/>
  <c r="L9"/>
  <c r="N9"/>
  <c r="E10"/>
  <c r="G10"/>
  <c r="I10"/>
  <c r="K10"/>
  <c r="M10"/>
  <c r="D11"/>
  <c r="F11"/>
  <c r="H11"/>
  <c r="J11"/>
  <c r="L11"/>
  <c r="N11"/>
  <c r="D12"/>
  <c r="F12"/>
  <c r="H12"/>
  <c r="J12"/>
  <c r="L12"/>
  <c r="N12"/>
  <c r="D13"/>
  <c r="F13"/>
  <c r="H13"/>
  <c r="J13"/>
  <c r="L13"/>
  <c r="N13"/>
  <c r="D14"/>
  <c r="F14"/>
  <c r="H14"/>
  <c r="J14"/>
  <c r="L14"/>
  <c r="N14"/>
  <c r="D4"/>
  <c r="F4"/>
  <c r="H4"/>
  <c r="J4"/>
  <c r="L4"/>
  <c r="N4"/>
  <c r="E5"/>
  <c r="G5"/>
  <c r="I5"/>
  <c r="K5"/>
  <c r="M5"/>
  <c r="D6"/>
  <c r="F6"/>
  <c r="H6"/>
  <c r="J6"/>
  <c r="L6"/>
  <c r="N6"/>
  <c r="E7"/>
  <c r="G7"/>
  <c r="I7"/>
  <c r="K7"/>
  <c r="M7"/>
  <c r="D8"/>
  <c r="F8"/>
  <c r="H8"/>
  <c r="J8"/>
  <c r="L8"/>
  <c r="N8"/>
  <c r="E9"/>
  <c r="G9"/>
  <c r="I9"/>
  <c r="K9"/>
  <c r="M9"/>
  <c r="D10"/>
  <c r="F10"/>
  <c r="H10"/>
  <c r="J10"/>
  <c r="L10"/>
  <c r="N10"/>
  <c r="E11"/>
  <c r="G11"/>
  <c r="I11"/>
  <c r="K11"/>
  <c r="M11"/>
  <c r="E12"/>
  <c r="G12"/>
  <c r="I12"/>
  <c r="K12"/>
  <c r="M12"/>
  <c r="E13"/>
  <c r="G13"/>
  <c r="I13"/>
  <c r="K13"/>
  <c r="M13"/>
  <c r="E14"/>
  <c r="G14"/>
  <c r="I14"/>
  <c r="K14"/>
  <c r="M14"/>
  <c r="E4" i="20"/>
  <c r="G4"/>
  <c r="I4"/>
  <c r="K4"/>
  <c r="M4"/>
  <c r="D5"/>
  <c r="F5"/>
  <c r="H5"/>
  <c r="J5"/>
  <c r="L5"/>
  <c r="N5"/>
  <c r="E6"/>
  <c r="G6"/>
  <c r="I6"/>
  <c r="K6"/>
  <c r="M6"/>
  <c r="D7"/>
  <c r="F7"/>
  <c r="H7"/>
  <c r="J7"/>
  <c r="L7"/>
  <c r="N7"/>
  <c r="E8"/>
  <c r="G8"/>
  <c r="I8"/>
  <c r="K8"/>
  <c r="M8"/>
  <c r="D9"/>
  <c r="F9"/>
  <c r="H9"/>
  <c r="J9"/>
  <c r="L9"/>
  <c r="N9"/>
  <c r="E10"/>
  <c r="G10"/>
  <c r="I10"/>
  <c r="K10"/>
  <c r="M10"/>
  <c r="D11"/>
  <c r="F11"/>
  <c r="H11"/>
  <c r="J11"/>
  <c r="L11"/>
  <c r="N11"/>
  <c r="D12"/>
  <c r="F12"/>
  <c r="H12"/>
  <c r="J12"/>
  <c r="L12"/>
  <c r="N12"/>
  <c r="D13"/>
  <c r="F13"/>
  <c r="H13"/>
  <c r="J13"/>
  <c r="L13"/>
  <c r="N13"/>
  <c r="D14"/>
  <c r="F14"/>
  <c r="H14"/>
  <c r="J14"/>
  <c r="L14"/>
  <c r="N14"/>
  <c r="D4"/>
  <c r="F4"/>
  <c r="H4"/>
  <c r="J4"/>
  <c r="L4"/>
  <c r="N4"/>
  <c r="E5"/>
  <c r="G5"/>
  <c r="I5"/>
  <c r="K5"/>
  <c r="M5"/>
  <c r="D6"/>
  <c r="F6"/>
  <c r="H6"/>
  <c r="J6"/>
  <c r="L6"/>
  <c r="N6"/>
  <c r="E7"/>
  <c r="G7"/>
  <c r="I7"/>
  <c r="K7"/>
  <c r="M7"/>
  <c r="D8"/>
  <c r="F8"/>
  <c r="H8"/>
  <c r="J8"/>
  <c r="L8"/>
  <c r="N8"/>
  <c r="E9"/>
  <c r="G9"/>
  <c r="I9"/>
  <c r="K9"/>
  <c r="M9"/>
  <c r="D10"/>
  <c r="F10"/>
  <c r="H10"/>
  <c r="J10"/>
  <c r="L10"/>
  <c r="N10"/>
  <c r="E11"/>
  <c r="G11"/>
  <c r="I11"/>
  <c r="K11"/>
  <c r="M11"/>
  <c r="E12"/>
  <c r="G12"/>
  <c r="I12"/>
  <c r="K12"/>
  <c r="M12"/>
  <c r="E13"/>
  <c r="G13"/>
  <c r="I13"/>
  <c r="K13"/>
  <c r="M13"/>
  <c r="E14"/>
  <c r="G14"/>
  <c r="I14"/>
  <c r="K14"/>
  <c r="M14"/>
</calcChain>
</file>

<file path=xl/sharedStrings.xml><?xml version="1.0" encoding="utf-8"?>
<sst xmlns="http://schemas.openxmlformats.org/spreadsheetml/2006/main" count="46" uniqueCount="30">
  <si>
    <t>x1</t>
  </si>
  <si>
    <t>x1sq</t>
  </si>
  <si>
    <t>x2</t>
  </si>
  <si>
    <t>x2sq</t>
  </si>
  <si>
    <t>JOINT CHILD'S COGNITIVE AND NONCOGNITIVE</t>
  </si>
  <si>
    <t>x1x2</t>
  </si>
  <si>
    <t>x3</t>
  </si>
  <si>
    <t>x3sq</t>
  </si>
  <si>
    <t>x1x3</t>
  </si>
  <si>
    <t>x4</t>
  </si>
  <si>
    <t>x4sq</t>
  </si>
  <si>
    <t>x1x4</t>
  </si>
  <si>
    <t>x2x3</t>
  </si>
  <si>
    <t>x2x4</t>
  </si>
  <si>
    <t>JOINT MOTHER'S COGNITIVE AND MOTHER'S NONCOGNITIVE</t>
  </si>
  <si>
    <t>x3x4</t>
  </si>
  <si>
    <t>x5</t>
  </si>
  <si>
    <t>x5sq</t>
  </si>
  <si>
    <t>x1x5</t>
  </si>
  <si>
    <t>x2x5</t>
  </si>
  <si>
    <t>x3x5</t>
  </si>
  <si>
    <t>x4x5</t>
  </si>
  <si>
    <t>x1cb</t>
  </si>
  <si>
    <t>x2cb</t>
  </si>
  <si>
    <t>x3cb</t>
  </si>
  <si>
    <t>x4cb</t>
  </si>
  <si>
    <t>x5cb</t>
  </si>
  <si>
    <t>_cons</t>
  </si>
  <si>
    <t>estimate</t>
  </si>
  <si>
    <t>t stat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</si>
</sst>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4"/>
  <sheetViews>
    <sheetView workbookViewId="0">
      <selection activeCell="C3" sqref="C3:N14"/>
    </sheetView>
  </sheetViews>
  <sheetFormatPr defaultRowHeight="15"/>
  <cols>
    <col min="1" max="44" width="7.28515625" customWidth="1"/>
  </cols>
  <sheetData>
    <row r="1" spans="1:44" ht="15" customHeight="1"/>
    <row r="2" spans="1:44" ht="24" customHeight="1">
      <c r="A2" s="3"/>
      <c r="C2" s="5" t="s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C3" s="2">
        <v>0</v>
      </c>
      <c r="D3" s="2">
        <v>-1</v>
      </c>
      <c r="E3" s="2">
        <f>D3+0.2</f>
        <v>-0.8</v>
      </c>
      <c r="F3" s="2">
        <f t="shared" ref="F3:N3" si="0">E3+0.2</f>
        <v>-0.60000000000000009</v>
      </c>
      <c r="G3" s="2">
        <f t="shared" si="0"/>
        <v>-0.40000000000000008</v>
      </c>
      <c r="H3" s="2">
        <f t="shared" si="0"/>
        <v>-0.20000000000000007</v>
      </c>
      <c r="I3" s="2">
        <f t="shared" si="0"/>
        <v>0</v>
      </c>
      <c r="J3" s="2">
        <f t="shared" si="0"/>
        <v>0.2</v>
      </c>
      <c r="K3" s="2">
        <f t="shared" si="0"/>
        <v>0.4</v>
      </c>
      <c r="L3" s="2">
        <f t="shared" si="0"/>
        <v>0.60000000000000009</v>
      </c>
      <c r="M3" s="2">
        <f t="shared" si="0"/>
        <v>0.8</v>
      </c>
      <c r="N3" s="2">
        <f t="shared" si="0"/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>
      <c r="A4" t="s">
        <v>27</v>
      </c>
      <c r="B4" s="2">
        <f>estimates!F29</f>
        <v>0.97196210000000005</v>
      </c>
      <c r="C4" s="2">
        <v>-1</v>
      </c>
      <c r="D4" s="2">
        <f t="shared" ref="D4:N10" si="1">$B$4+$B$5*$C4+$B$6*D$3+$B$7*($C4*$C4)+$B$8*(D$3*D$3)+$B$9*($C4*D$3)+$B$10*($C4*$C4*$C4)+$B$11*(D$3*D$3*D$3)</f>
        <v>0.91327210000000014</v>
      </c>
      <c r="E4" s="2">
        <f t="shared" si="1"/>
        <v>0.91973478959999999</v>
      </c>
      <c r="F4" s="2">
        <f t="shared" si="1"/>
        <v>0.9262257208000001</v>
      </c>
      <c r="G4" s="2">
        <f t="shared" si="1"/>
        <v>0.93274156720000012</v>
      </c>
      <c r="H4" s="2">
        <f t="shared" si="1"/>
        <v>0.93927900240000006</v>
      </c>
      <c r="I4" s="2">
        <f t="shared" si="1"/>
        <v>0.94583470000000003</v>
      </c>
      <c r="J4" s="2">
        <f t="shared" si="1"/>
        <v>0.9524053335999999</v>
      </c>
      <c r="K4" s="2">
        <f t="shared" si="1"/>
        <v>0.95898757680000002</v>
      </c>
      <c r="L4" s="2">
        <f t="shared" si="1"/>
        <v>0.96557810320000004</v>
      </c>
      <c r="M4" s="2">
        <f t="shared" si="1"/>
        <v>0.97217358639999996</v>
      </c>
      <c r="N4" s="2">
        <f t="shared" si="1"/>
        <v>0.97877069999999988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>
      <c r="A5" t="s">
        <v>0</v>
      </c>
      <c r="B5" s="2">
        <f>estimates!F4</f>
        <v>2.9821400000000001E-2</v>
      </c>
      <c r="C5" s="2">
        <f>C4+0.2</f>
        <v>-0.8</v>
      </c>
      <c r="D5" s="2">
        <f t="shared" si="1"/>
        <v>0.91826419439999996</v>
      </c>
      <c r="E5" s="2">
        <f t="shared" si="1"/>
        <v>0.92467147599999999</v>
      </c>
      <c r="F5" s="2">
        <f t="shared" si="1"/>
        <v>0.93110699920000006</v>
      </c>
      <c r="G5" s="2">
        <f t="shared" si="1"/>
        <v>0.93756743760000005</v>
      </c>
      <c r="H5" s="2">
        <f t="shared" si="1"/>
        <v>0.94404946479999996</v>
      </c>
      <c r="I5" s="2">
        <f t="shared" si="1"/>
        <v>0.9505497544</v>
      </c>
      <c r="J5" s="2">
        <f t="shared" si="1"/>
        <v>0.95706497999999995</v>
      </c>
      <c r="K5" s="2">
        <f t="shared" si="1"/>
        <v>0.96359181520000003</v>
      </c>
      <c r="L5" s="2">
        <f t="shared" si="1"/>
        <v>0.97012693360000002</v>
      </c>
      <c r="M5" s="2">
        <f t="shared" si="1"/>
        <v>0.9766670087999999</v>
      </c>
      <c r="N5" s="2">
        <f t="shared" si="1"/>
        <v>0.98320871440000002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>
      <c r="A6" t="s">
        <v>2</v>
      </c>
      <c r="B6" s="2">
        <f>estimates!F5</f>
        <v>3.14334E-2</v>
      </c>
      <c r="C6" s="2">
        <f t="shared" ref="C6:C14" si="2">C5+0.2</f>
        <v>-0.60000000000000009</v>
      </c>
      <c r="D6" s="2">
        <f t="shared" si="1"/>
        <v>0.92348127120000012</v>
      </c>
      <c r="E6" s="2">
        <f t="shared" si="1"/>
        <v>0.92983314480000012</v>
      </c>
      <c r="F6" s="2">
        <f t="shared" si="1"/>
        <v>0.93621326000000016</v>
      </c>
      <c r="G6" s="2">
        <f t="shared" si="1"/>
        <v>0.94261829040000022</v>
      </c>
      <c r="H6" s="2">
        <f t="shared" si="1"/>
        <v>0.9490449096000001</v>
      </c>
      <c r="I6" s="2">
        <f t="shared" si="1"/>
        <v>0.9554897912000001</v>
      </c>
      <c r="J6" s="2">
        <f t="shared" si="1"/>
        <v>0.96194960880000002</v>
      </c>
      <c r="K6" s="2">
        <f t="shared" si="1"/>
        <v>0.96842103600000007</v>
      </c>
      <c r="L6" s="2">
        <f t="shared" si="1"/>
        <v>0.97490074640000013</v>
      </c>
      <c r="M6" s="2">
        <f t="shared" si="1"/>
        <v>0.98138541359999998</v>
      </c>
      <c r="N6" s="2">
        <f t="shared" si="1"/>
        <v>0.98787171120000006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>
      <c r="A7" t="s">
        <v>1</v>
      </c>
      <c r="B7" s="2">
        <f>estimates!F9</f>
        <v>4.3238E-3</v>
      </c>
      <c r="C7" s="2">
        <f t="shared" si="2"/>
        <v>-0.40000000000000008</v>
      </c>
      <c r="D7" s="2">
        <f t="shared" si="1"/>
        <v>0.92895356080000013</v>
      </c>
      <c r="E7" s="2">
        <f t="shared" si="1"/>
        <v>0.93525002639999999</v>
      </c>
      <c r="F7" s="2">
        <f t="shared" si="1"/>
        <v>0.9415747336000001</v>
      </c>
      <c r="G7" s="2">
        <f t="shared" si="1"/>
        <v>0.94792435600000013</v>
      </c>
      <c r="H7" s="2">
        <f t="shared" si="1"/>
        <v>0.95429556720000008</v>
      </c>
      <c r="I7" s="2">
        <f t="shared" si="1"/>
        <v>0.96068504080000006</v>
      </c>
      <c r="J7" s="2">
        <f t="shared" si="1"/>
        <v>0.96708945039999994</v>
      </c>
      <c r="K7" s="2">
        <f t="shared" si="1"/>
        <v>0.97350546960000006</v>
      </c>
      <c r="L7" s="2">
        <f t="shared" si="1"/>
        <v>0.97992977200000009</v>
      </c>
      <c r="M7" s="2">
        <f t="shared" si="1"/>
        <v>0.98635903120000001</v>
      </c>
      <c r="N7" s="2">
        <f t="shared" si="1"/>
        <v>0.99278992079999995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t="s">
        <v>3</v>
      </c>
      <c r="B8" s="2">
        <f>estimates!F10</f>
        <v>1.8670000000000001E-4</v>
      </c>
      <c r="C8" s="2">
        <f t="shared" si="2"/>
        <v>-0.20000000000000007</v>
      </c>
      <c r="D8" s="2">
        <f t="shared" si="1"/>
        <v>0.93471129360000016</v>
      </c>
      <c r="E8" s="2">
        <f t="shared" si="1"/>
        <v>0.94095235119999998</v>
      </c>
      <c r="F8" s="2">
        <f t="shared" si="1"/>
        <v>0.94722165040000006</v>
      </c>
      <c r="G8" s="2">
        <f t="shared" si="1"/>
        <v>0.95351586480000017</v>
      </c>
      <c r="H8" s="2">
        <f t="shared" si="1"/>
        <v>0.95983166799999997</v>
      </c>
      <c r="I8" s="2">
        <f t="shared" si="1"/>
        <v>0.96616573360000002</v>
      </c>
      <c r="J8" s="2">
        <f t="shared" si="1"/>
        <v>0.97251473519999998</v>
      </c>
      <c r="K8" s="2">
        <f t="shared" si="1"/>
        <v>0.97887534639999996</v>
      </c>
      <c r="L8" s="2">
        <f t="shared" si="1"/>
        <v>0.98524424080000006</v>
      </c>
      <c r="M8" s="2">
        <f t="shared" si="1"/>
        <v>0.99161809199999995</v>
      </c>
      <c r="N8" s="2">
        <f t="shared" si="1"/>
        <v>0.99799357359999985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>
      <c r="A9" t="s">
        <v>5</v>
      </c>
      <c r="B9" s="2">
        <f>estimates!F14</f>
        <v>-1.3852000000000001E-3</v>
      </c>
      <c r="C9" s="2">
        <f t="shared" si="2"/>
        <v>0</v>
      </c>
      <c r="D9" s="2">
        <f t="shared" si="1"/>
        <v>0.94078470000000003</v>
      </c>
      <c r="E9" s="2">
        <f t="shared" si="1"/>
        <v>0.94697034960000004</v>
      </c>
      <c r="F9" s="2">
        <f t="shared" si="1"/>
        <v>0.95318424080000008</v>
      </c>
      <c r="G9" s="2">
        <f t="shared" si="1"/>
        <v>0.95942304720000016</v>
      </c>
      <c r="H9" s="2">
        <f t="shared" si="1"/>
        <v>0.96568344240000004</v>
      </c>
      <c r="I9" s="2">
        <f t="shared" si="1"/>
        <v>0.97196210000000005</v>
      </c>
      <c r="J9" s="2">
        <f t="shared" si="1"/>
        <v>0.97825569359999998</v>
      </c>
      <c r="K9" s="2">
        <f t="shared" si="1"/>
        <v>0.98456089680000003</v>
      </c>
      <c r="L9" s="2">
        <f t="shared" si="1"/>
        <v>0.9908743832000001</v>
      </c>
      <c r="M9" s="2">
        <f t="shared" si="1"/>
        <v>0.99719282639999995</v>
      </c>
      <c r="N9" s="2">
        <f t="shared" si="1"/>
        <v>1.0035129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>
      <c r="A10" t="s">
        <v>22</v>
      </c>
      <c r="B10" s="2">
        <f>estimates!F24</f>
        <v>6.2980000000000002E-4</v>
      </c>
      <c r="C10" s="2">
        <f t="shared" si="2"/>
        <v>0.2</v>
      </c>
      <c r="D10" s="2">
        <f t="shared" si="1"/>
        <v>0.94720401040000013</v>
      </c>
      <c r="E10" s="2">
        <f t="shared" si="1"/>
        <v>0.9533342520000001</v>
      </c>
      <c r="F10" s="2">
        <f t="shared" si="1"/>
        <v>0.95949273520000011</v>
      </c>
      <c r="G10" s="2">
        <f t="shared" si="1"/>
        <v>0.96567613360000015</v>
      </c>
      <c r="H10" s="2">
        <f t="shared" si="1"/>
        <v>0.97188112080000011</v>
      </c>
      <c r="I10" s="2">
        <f t="shared" si="1"/>
        <v>0.97810437040000009</v>
      </c>
      <c r="J10" s="2">
        <f t="shared" si="1"/>
        <v>0.98434255599999998</v>
      </c>
      <c r="K10" s="2">
        <f t="shared" si="1"/>
        <v>0.99059235120000011</v>
      </c>
      <c r="L10" s="2">
        <f t="shared" si="1"/>
        <v>0.99685042960000014</v>
      </c>
      <c r="M10" s="2">
        <f t="shared" ref="M10:N10" si="3">$B$4+$B$5*$C10+$B$6*M$3+$B$7*($C10*$C10)+$B$8*(M$3*M$3)+$B$9*($C10*M$3)+$B$10*($C10*$C10*$C10)+$B$11*(M$3*M$3*M$3)</f>
        <v>1.0031134648000002</v>
      </c>
      <c r="N10" s="2">
        <f t="shared" si="3"/>
        <v>1.0093781304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>
      <c r="A11" t="s">
        <v>23</v>
      </c>
      <c r="B11" s="2">
        <f>estimates!F25</f>
        <v>-6.9300000000000004E-5</v>
      </c>
      <c r="C11" s="2">
        <f t="shared" si="2"/>
        <v>0.4</v>
      </c>
      <c r="D11" s="2">
        <f t="shared" ref="D11:N14" si="4">$B$4+$B$5*$C11+$B$6*D$3+$B$7*($C11*$C11)+$B$8*(D$3*D$3)+$B$9*($C11*D$3)+$B$10*($C11*$C11*$C11)+$B$11*(D$3*D$3*D$3)</f>
        <v>0.95399945520000018</v>
      </c>
      <c r="E11" s="2">
        <f t="shared" si="4"/>
        <v>0.96007428880000012</v>
      </c>
      <c r="F11" s="2">
        <f t="shared" si="4"/>
        <v>0.96617736400000009</v>
      </c>
      <c r="G11" s="2">
        <f t="shared" si="4"/>
        <v>0.97230535440000021</v>
      </c>
      <c r="H11" s="2">
        <f t="shared" si="4"/>
        <v>0.97845493360000002</v>
      </c>
      <c r="I11" s="2">
        <f t="shared" si="4"/>
        <v>0.98462277520000008</v>
      </c>
      <c r="J11" s="2">
        <f t="shared" si="4"/>
        <v>0.99080555280000004</v>
      </c>
      <c r="K11" s="2">
        <f t="shared" si="4"/>
        <v>0.99699994000000003</v>
      </c>
      <c r="L11" s="2">
        <f t="shared" si="4"/>
        <v>1.0032026104</v>
      </c>
      <c r="M11" s="2">
        <f t="shared" si="4"/>
        <v>1.0094102375999998</v>
      </c>
      <c r="N11" s="2">
        <f t="shared" si="4"/>
        <v>1.0156194951999999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C12" s="2">
        <f t="shared" si="2"/>
        <v>0.60000000000000009</v>
      </c>
      <c r="D12" s="2">
        <f t="shared" si="4"/>
        <v>0.96120126480000001</v>
      </c>
      <c r="E12" s="2">
        <f t="shared" si="4"/>
        <v>0.96722069040000003</v>
      </c>
      <c r="F12" s="2">
        <f t="shared" si="4"/>
        <v>0.97326835760000008</v>
      </c>
      <c r="G12" s="2">
        <f t="shared" si="4"/>
        <v>0.97934094000000016</v>
      </c>
      <c r="H12" s="2">
        <f t="shared" si="4"/>
        <v>0.98543511120000005</v>
      </c>
      <c r="I12" s="2">
        <f t="shared" si="4"/>
        <v>0.99154754480000007</v>
      </c>
      <c r="J12" s="2">
        <f t="shared" si="4"/>
        <v>0.9976749144</v>
      </c>
      <c r="K12" s="2">
        <f t="shared" si="4"/>
        <v>1.0038138936000003</v>
      </c>
      <c r="L12" s="2">
        <f t="shared" si="4"/>
        <v>1.0099611560000004</v>
      </c>
      <c r="M12" s="2">
        <f t="shared" si="4"/>
        <v>1.0161133752</v>
      </c>
      <c r="N12" s="2">
        <f t="shared" si="4"/>
        <v>1.0222672248000002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C13" s="2">
        <f t="shared" si="2"/>
        <v>0.8</v>
      </c>
      <c r="D13" s="2">
        <f t="shared" si="4"/>
        <v>0.96883966960000001</v>
      </c>
      <c r="E13" s="2">
        <f t="shared" si="4"/>
        <v>0.97480368719999999</v>
      </c>
      <c r="F13" s="2">
        <f t="shared" si="4"/>
        <v>0.98079594640000001</v>
      </c>
      <c r="G13" s="2">
        <f t="shared" si="4"/>
        <v>0.98681312080000017</v>
      </c>
      <c r="H13" s="2">
        <f t="shared" si="4"/>
        <v>0.99285188400000002</v>
      </c>
      <c r="I13" s="2">
        <f t="shared" si="4"/>
        <v>0.99890890960000001</v>
      </c>
      <c r="J13" s="2">
        <f t="shared" si="4"/>
        <v>1.0049808712000003</v>
      </c>
      <c r="K13" s="2">
        <f t="shared" si="4"/>
        <v>1.0110644424000002</v>
      </c>
      <c r="L13" s="2">
        <f t="shared" si="4"/>
        <v>1.0171562968000003</v>
      </c>
      <c r="M13" s="2">
        <f t="shared" si="4"/>
        <v>1.0232531079999998</v>
      </c>
      <c r="N13" s="2">
        <f t="shared" si="4"/>
        <v>1.0293515496000001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C14" s="2">
        <f t="shared" si="2"/>
        <v>1</v>
      </c>
      <c r="D14" s="2">
        <f t="shared" si="4"/>
        <v>0.97694490000000012</v>
      </c>
      <c r="E14" s="2">
        <f t="shared" si="4"/>
        <v>0.98285350960000017</v>
      </c>
      <c r="F14" s="2">
        <f t="shared" si="4"/>
        <v>0.98879036080000016</v>
      </c>
      <c r="G14" s="2">
        <f t="shared" si="4"/>
        <v>0.99475212720000028</v>
      </c>
      <c r="H14" s="2">
        <f t="shared" si="4"/>
        <v>1.0007354824000001</v>
      </c>
      <c r="I14" s="2">
        <f t="shared" si="4"/>
        <v>1.0067371000000003</v>
      </c>
      <c r="J14" s="2">
        <f t="shared" si="4"/>
        <v>1.0127536536000004</v>
      </c>
      <c r="K14" s="2">
        <f t="shared" si="4"/>
        <v>1.0187818168000005</v>
      </c>
      <c r="L14" s="2">
        <f t="shared" si="4"/>
        <v>1.0248182632000005</v>
      </c>
      <c r="M14" s="2">
        <f t="shared" si="4"/>
        <v>1.0308596664</v>
      </c>
      <c r="N14" s="2">
        <f t="shared" si="4"/>
        <v>1.0369027000000002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3:4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3:4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3:4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3:4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3:4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3:4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3:4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3:4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3:4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3:4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3:4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3:4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3:4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3:4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3:4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3:4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3:4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3:4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3:4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3:4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3:4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3:4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3:4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3:4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3:4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3:4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3:4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3: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</sheetData>
  <mergeCells count="1">
    <mergeCell ref="C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44"/>
  <sheetViews>
    <sheetView tabSelected="1" workbookViewId="0">
      <selection activeCell="C3" sqref="C3:N14"/>
    </sheetView>
  </sheetViews>
  <sheetFormatPr defaultRowHeight="15"/>
  <cols>
    <col min="1" max="76" width="7.28515625" customWidth="1"/>
  </cols>
  <sheetData>
    <row r="1" spans="1:76" ht="15" customHeight="1">
      <c r="D1" s="1"/>
      <c r="E1" s="1"/>
      <c r="F1" s="1"/>
      <c r="G1" s="1"/>
      <c r="H1" s="1"/>
      <c r="I1" s="1"/>
      <c r="J1" s="1"/>
      <c r="K1" s="1"/>
      <c r="L1" s="1"/>
    </row>
    <row r="2" spans="1:76" ht="24" customHeight="1">
      <c r="C2" s="5" t="s">
        <v>14</v>
      </c>
      <c r="D2" s="5"/>
      <c r="E2" s="5"/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>
      <c r="C3" s="2">
        <v>0</v>
      </c>
      <c r="D3" s="2">
        <v>-1</v>
      </c>
      <c r="E3" s="2">
        <f>D3+0.2</f>
        <v>-0.8</v>
      </c>
      <c r="F3" s="2">
        <f t="shared" ref="F3:N3" si="0">E3+0.2</f>
        <v>-0.60000000000000009</v>
      </c>
      <c r="G3" s="2">
        <f t="shared" si="0"/>
        <v>-0.40000000000000008</v>
      </c>
      <c r="H3" s="2">
        <f t="shared" si="0"/>
        <v>-0.20000000000000007</v>
      </c>
      <c r="I3" s="2">
        <f t="shared" si="0"/>
        <v>0</v>
      </c>
      <c r="J3" s="2">
        <f t="shared" si="0"/>
        <v>0.2</v>
      </c>
      <c r="K3" s="2">
        <f t="shared" si="0"/>
        <v>0.4</v>
      </c>
      <c r="L3" s="2">
        <f t="shared" si="0"/>
        <v>0.60000000000000009</v>
      </c>
      <c r="M3" s="2">
        <f t="shared" si="0"/>
        <v>0.8</v>
      </c>
      <c r="N3" s="2">
        <f t="shared" si="0"/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76">
      <c r="A4" t="s">
        <v>27</v>
      </c>
      <c r="B4" s="2">
        <f>estimates!F29</f>
        <v>0.97196210000000005</v>
      </c>
      <c r="C4" s="2">
        <v>-1</v>
      </c>
      <c r="D4" s="2">
        <f t="shared" ref="D4:N10" si="1">$B$4+$B$5*$C4+$B$6*D$3+$B$7*($C4*$C4)+$B$8*(D$3*D$3)+$B$9*($C4*D$3)+$B$10*($C4*$C4*$C4)+$B$11*(D$3*D$3*D$3)</f>
        <v>0.90962640000000006</v>
      </c>
      <c r="E4" s="2">
        <f t="shared" si="1"/>
        <v>0.9153030912000002</v>
      </c>
      <c r="F4" s="2">
        <f t="shared" si="1"/>
        <v>0.9214702896000001</v>
      </c>
      <c r="G4" s="2">
        <f t="shared" si="1"/>
        <v>0.92812542239999996</v>
      </c>
      <c r="H4" s="2">
        <f t="shared" si="1"/>
        <v>0.93526591680000004</v>
      </c>
      <c r="I4" s="2">
        <f t="shared" si="1"/>
        <v>0.94288920000000009</v>
      </c>
      <c r="J4" s="2">
        <f t="shared" si="1"/>
        <v>0.95099269920000007</v>
      </c>
      <c r="K4" s="2">
        <f t="shared" si="1"/>
        <v>0.95957384160000014</v>
      </c>
      <c r="L4" s="2">
        <f t="shared" si="1"/>
        <v>0.96863005440000005</v>
      </c>
      <c r="M4" s="2">
        <f t="shared" si="1"/>
        <v>0.97815876480000008</v>
      </c>
      <c r="N4" s="2">
        <f t="shared" si="1"/>
        <v>0.98815740000000019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76">
      <c r="A5" t="s">
        <v>6</v>
      </c>
      <c r="B5" s="2">
        <f>estimates!F6</f>
        <v>2.6851300000000002E-2</v>
      </c>
      <c r="C5" s="2">
        <f>C4+0.2</f>
        <v>-0.8</v>
      </c>
      <c r="D5" s="2">
        <f t="shared" si="1"/>
        <v>0.91527207760000007</v>
      </c>
      <c r="E5" s="2">
        <f t="shared" si="1"/>
        <v>0.92106937680000023</v>
      </c>
      <c r="F5" s="2">
        <f t="shared" si="1"/>
        <v>0.92735718320000016</v>
      </c>
      <c r="G5" s="2">
        <f t="shared" si="1"/>
        <v>0.93413292399999992</v>
      </c>
      <c r="H5" s="2">
        <f t="shared" si="1"/>
        <v>0.94139402640000003</v>
      </c>
      <c r="I5" s="2">
        <f t="shared" si="1"/>
        <v>0.9491379176000001</v>
      </c>
      <c r="J5" s="2">
        <f t="shared" si="1"/>
        <v>0.9573620248000001</v>
      </c>
      <c r="K5" s="2">
        <f t="shared" si="1"/>
        <v>0.9660637752000002</v>
      </c>
      <c r="L5" s="2">
        <f t="shared" si="1"/>
        <v>0.97524059600000002</v>
      </c>
      <c r="M5" s="2">
        <f t="shared" si="1"/>
        <v>0.98488991440000007</v>
      </c>
      <c r="N5" s="2">
        <f t="shared" si="1"/>
        <v>0.99500915760000019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76">
      <c r="A6" t="s">
        <v>9</v>
      </c>
      <c r="B6" s="2">
        <f>estimates!F7</f>
        <v>4.2334299999999998E-2</v>
      </c>
      <c r="C6" s="2">
        <f t="shared" ref="C6:C14" si="2">C5+0.2</f>
        <v>-0.60000000000000009</v>
      </c>
      <c r="D6" s="2">
        <f t="shared" si="1"/>
        <v>0.92067118079999999</v>
      </c>
      <c r="E6" s="2">
        <f t="shared" si="1"/>
        <v>0.92658908800000017</v>
      </c>
      <c r="F6" s="2">
        <f t="shared" si="1"/>
        <v>0.93299750240000001</v>
      </c>
      <c r="G6" s="2">
        <f t="shared" si="1"/>
        <v>0.93989385119999991</v>
      </c>
      <c r="H6" s="2">
        <f t="shared" si="1"/>
        <v>0.94727556159999993</v>
      </c>
      <c r="I6" s="2">
        <f t="shared" si="1"/>
        <v>0.95514006080000002</v>
      </c>
      <c r="J6" s="2">
        <f t="shared" si="1"/>
        <v>0.96348477600000004</v>
      </c>
      <c r="K6" s="2">
        <f t="shared" si="1"/>
        <v>0.97230713440000005</v>
      </c>
      <c r="L6" s="2">
        <f t="shared" si="1"/>
        <v>0.9816045632</v>
      </c>
      <c r="M6" s="2">
        <f t="shared" si="1"/>
        <v>0.99137448959999996</v>
      </c>
      <c r="N6" s="2">
        <f t="shared" si="1"/>
        <v>1.0016143408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76">
      <c r="A7" t="s">
        <v>7</v>
      </c>
      <c r="B7" s="2">
        <f>estimates!F11</f>
        <v>-1.6069000000000001E-3</v>
      </c>
      <c r="C7" s="2">
        <f t="shared" si="2"/>
        <v>-0.40000000000000008</v>
      </c>
      <c r="D7" s="2">
        <f t="shared" si="1"/>
        <v>0.92585321519999997</v>
      </c>
      <c r="E7" s="2">
        <f t="shared" si="1"/>
        <v>0.93189173040000006</v>
      </c>
      <c r="F7" s="2">
        <f t="shared" si="1"/>
        <v>0.93842075280000004</v>
      </c>
      <c r="G7" s="2">
        <f t="shared" si="1"/>
        <v>0.94543770959999984</v>
      </c>
      <c r="H7" s="2">
        <f t="shared" si="1"/>
        <v>0.95294002799999999</v>
      </c>
      <c r="I7" s="2">
        <f t="shared" si="1"/>
        <v>0.9609251352</v>
      </c>
      <c r="J7" s="2">
        <f t="shared" si="1"/>
        <v>0.96939045839999993</v>
      </c>
      <c r="K7" s="2">
        <f t="shared" si="1"/>
        <v>0.97833342480000007</v>
      </c>
      <c r="L7" s="2">
        <f t="shared" si="1"/>
        <v>0.98775146159999994</v>
      </c>
      <c r="M7" s="2">
        <f t="shared" si="1"/>
        <v>0.99764199600000003</v>
      </c>
      <c r="N7" s="2">
        <f t="shared" si="1"/>
        <v>1.0080024552000002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76">
      <c r="A8" t="s">
        <v>10</v>
      </c>
      <c r="B8" s="2">
        <f>estimates!F12</f>
        <v>6.0026999999999997E-3</v>
      </c>
      <c r="C8" s="2">
        <f t="shared" si="2"/>
        <v>-0.20000000000000007</v>
      </c>
      <c r="D8" s="2">
        <f t="shared" si="1"/>
        <v>0.93084768640000004</v>
      </c>
      <c r="E8" s="2">
        <f t="shared" si="1"/>
        <v>0.93700680960000016</v>
      </c>
      <c r="F8" s="2">
        <f t="shared" si="1"/>
        <v>0.94365644000000004</v>
      </c>
      <c r="G8" s="2">
        <f t="shared" si="1"/>
        <v>0.95079400479999998</v>
      </c>
      <c r="H8" s="2">
        <f t="shared" si="1"/>
        <v>0.95841693120000004</v>
      </c>
      <c r="I8" s="2">
        <f t="shared" si="1"/>
        <v>0.96652264640000007</v>
      </c>
      <c r="J8" s="2">
        <f t="shared" si="1"/>
        <v>0.97510857760000003</v>
      </c>
      <c r="K8" s="2">
        <f t="shared" si="1"/>
        <v>0.98417215200000008</v>
      </c>
      <c r="L8" s="2">
        <f t="shared" si="1"/>
        <v>0.99371079680000007</v>
      </c>
      <c r="M8" s="2">
        <f t="shared" si="1"/>
        <v>1.0037219391999999</v>
      </c>
      <c r="N8" s="2">
        <f t="shared" si="1"/>
        <v>1.0142030063999998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76">
      <c r="A9" t="s">
        <v>15</v>
      </c>
      <c r="B9" s="2">
        <f>estimates!F21</f>
        <v>3.0152E-3</v>
      </c>
      <c r="C9" s="2">
        <f t="shared" si="2"/>
        <v>0</v>
      </c>
      <c r="D9" s="2">
        <f t="shared" si="1"/>
        <v>0.93568410000000002</v>
      </c>
      <c r="E9" s="2">
        <f t="shared" si="1"/>
        <v>0.94196383120000016</v>
      </c>
      <c r="F9" s="2">
        <f t="shared" si="1"/>
        <v>0.94873406960000006</v>
      </c>
      <c r="G9" s="2">
        <f t="shared" si="1"/>
        <v>0.95599224239999991</v>
      </c>
      <c r="H9" s="2">
        <f t="shared" si="1"/>
        <v>0.9637357768</v>
      </c>
      <c r="I9" s="2">
        <f t="shared" si="1"/>
        <v>0.97196210000000005</v>
      </c>
      <c r="J9" s="2">
        <f t="shared" si="1"/>
        <v>0.98066863920000003</v>
      </c>
      <c r="K9" s="2">
        <f t="shared" si="1"/>
        <v>0.9898528216000001</v>
      </c>
      <c r="L9" s="2">
        <f t="shared" si="1"/>
        <v>0.99951207440000001</v>
      </c>
      <c r="M9" s="2">
        <f t="shared" si="1"/>
        <v>1.0096438248000001</v>
      </c>
      <c r="N9" s="2">
        <f t="shared" si="1"/>
        <v>1.0202455000000001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76">
      <c r="A10" t="s">
        <v>24</v>
      </c>
      <c r="B10" s="2">
        <f>estimates!F26</f>
        <v>6.1470000000000003E-4</v>
      </c>
      <c r="C10" s="2">
        <f t="shared" si="2"/>
        <v>0.2</v>
      </c>
      <c r="D10" s="2">
        <f t="shared" si="1"/>
        <v>0.94039196159999994</v>
      </c>
      <c r="E10" s="2">
        <f t="shared" si="1"/>
        <v>0.9467923008000001</v>
      </c>
      <c r="F10" s="2">
        <f t="shared" si="1"/>
        <v>0.95368314720000003</v>
      </c>
      <c r="G10" s="2">
        <f t="shared" si="1"/>
        <v>0.96106192799999979</v>
      </c>
      <c r="H10" s="2">
        <f t="shared" si="1"/>
        <v>0.96892607039999989</v>
      </c>
      <c r="I10" s="2">
        <f t="shared" si="1"/>
        <v>0.97727300159999997</v>
      </c>
      <c r="J10" s="2">
        <f t="shared" si="1"/>
        <v>0.98610014879999996</v>
      </c>
      <c r="K10" s="2">
        <f t="shared" si="1"/>
        <v>0.99540493920000006</v>
      </c>
      <c r="L10" s="2">
        <f t="shared" si="1"/>
        <v>1.0051848000000001</v>
      </c>
      <c r="M10" s="2">
        <f t="shared" ref="M10:N10" si="3">$B$4+$B$5*$C10+$B$6*M$3+$B$7*($C10*$C10)+$B$8*(M$3*M$3)+$B$9*($C10*M$3)+$B$10*($C10*$C10*$C10)+$B$11*(M$3*M$3*M$3)</f>
        <v>1.0154371584000002</v>
      </c>
      <c r="N10" s="2">
        <f t="shared" si="3"/>
        <v>1.0261594416000002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76">
      <c r="A11" t="s">
        <v>25</v>
      </c>
      <c r="B11" s="2">
        <f>estimates!F27</f>
        <v>-5.3600000000000002E-5</v>
      </c>
      <c r="C11" s="2">
        <f t="shared" si="2"/>
        <v>0.4</v>
      </c>
      <c r="D11" s="2">
        <f t="shared" ref="D11:N14" si="4">$B$4+$B$5*$C11+$B$6*D$3+$B$7*($C11*$C11)+$B$8*(D$3*D$3)+$B$9*($C11*D$3)+$B$10*($C11*$C11*$C11)+$B$11*(D$3*D$3*D$3)</f>
        <v>0.94500077680000005</v>
      </c>
      <c r="E11" s="2">
        <f t="shared" si="4"/>
        <v>0.95152172400000024</v>
      </c>
      <c r="F11" s="2">
        <f t="shared" si="4"/>
        <v>0.95853317840000007</v>
      </c>
      <c r="G11" s="2">
        <f t="shared" si="4"/>
        <v>0.96603256719999997</v>
      </c>
      <c r="H11" s="2">
        <f t="shared" si="4"/>
        <v>0.97401731759999999</v>
      </c>
      <c r="I11" s="2">
        <f t="shared" si="4"/>
        <v>0.98248485680000008</v>
      </c>
      <c r="J11" s="2">
        <f t="shared" si="4"/>
        <v>0.9914326120000001</v>
      </c>
      <c r="K11" s="2">
        <f t="shared" si="4"/>
        <v>1.0008580104</v>
      </c>
      <c r="L11" s="2">
        <f t="shared" si="4"/>
        <v>1.0107584791999999</v>
      </c>
      <c r="M11" s="2">
        <f t="shared" si="4"/>
        <v>1.0211314456</v>
      </c>
      <c r="N11" s="2">
        <f t="shared" si="4"/>
        <v>1.0319743368000001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76">
      <c r="C12" s="2">
        <f t="shared" si="2"/>
        <v>0.60000000000000009</v>
      </c>
      <c r="D12" s="2">
        <f t="shared" si="4"/>
        <v>0.94954005119999996</v>
      </c>
      <c r="E12" s="2">
        <f t="shared" si="4"/>
        <v>0.95618160640000005</v>
      </c>
      <c r="F12" s="2">
        <f t="shared" si="4"/>
        <v>0.96331366880000002</v>
      </c>
      <c r="G12" s="2">
        <f t="shared" si="4"/>
        <v>0.97093366559999983</v>
      </c>
      <c r="H12" s="2">
        <f t="shared" si="4"/>
        <v>0.97903902399999998</v>
      </c>
      <c r="I12" s="2">
        <f t="shared" si="4"/>
        <v>0.98762717119999999</v>
      </c>
      <c r="J12" s="2">
        <f t="shared" si="4"/>
        <v>0.99669553439999992</v>
      </c>
      <c r="K12" s="2">
        <f t="shared" si="4"/>
        <v>1.0062415407999998</v>
      </c>
      <c r="L12" s="2">
        <f t="shared" si="4"/>
        <v>1.0162626175999998</v>
      </c>
      <c r="M12" s="2">
        <f t="shared" si="4"/>
        <v>1.0267561920000001</v>
      </c>
      <c r="N12" s="2">
        <f t="shared" si="4"/>
        <v>1.0377196912000002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76">
      <c r="C13" s="2">
        <f t="shared" si="2"/>
        <v>0.8</v>
      </c>
      <c r="D13" s="2">
        <f t="shared" si="4"/>
        <v>0.95403929039999991</v>
      </c>
      <c r="E13" s="2">
        <f t="shared" si="4"/>
        <v>0.96080145360000002</v>
      </c>
      <c r="F13" s="2">
        <f t="shared" si="4"/>
        <v>0.9680541239999999</v>
      </c>
      <c r="G13" s="2">
        <f t="shared" si="4"/>
        <v>0.97579472879999984</v>
      </c>
      <c r="H13" s="2">
        <f t="shared" si="4"/>
        <v>0.98402069519999991</v>
      </c>
      <c r="I13" s="2">
        <f t="shared" si="4"/>
        <v>0.99272945039999994</v>
      </c>
      <c r="J13" s="2">
        <f t="shared" si="4"/>
        <v>1.0019184216000003</v>
      </c>
      <c r="K13" s="2">
        <f t="shared" si="4"/>
        <v>1.011585036</v>
      </c>
      <c r="L13" s="2">
        <f t="shared" si="4"/>
        <v>1.0217267208</v>
      </c>
      <c r="M13" s="2">
        <f t="shared" si="4"/>
        <v>1.0323409031999999</v>
      </c>
      <c r="N13" s="2">
        <f t="shared" si="4"/>
        <v>1.0434250104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76">
      <c r="C14" s="2">
        <f t="shared" si="2"/>
        <v>1</v>
      </c>
      <c r="D14" s="2">
        <f t="shared" si="4"/>
        <v>0.95852800000000005</v>
      </c>
      <c r="E14" s="2">
        <f t="shared" si="4"/>
        <v>0.96541077120000018</v>
      </c>
      <c r="F14" s="2">
        <f t="shared" si="4"/>
        <v>0.97278404960000009</v>
      </c>
      <c r="G14" s="2">
        <f t="shared" si="4"/>
        <v>0.98064526239999994</v>
      </c>
      <c r="H14" s="2">
        <f t="shared" si="4"/>
        <v>0.98899183680000002</v>
      </c>
      <c r="I14" s="2">
        <f t="shared" si="4"/>
        <v>0.99782120000000007</v>
      </c>
      <c r="J14" s="2">
        <f t="shared" si="4"/>
        <v>1.0071307792000004</v>
      </c>
      <c r="K14" s="2">
        <f t="shared" si="4"/>
        <v>1.0169180016000001</v>
      </c>
      <c r="L14" s="2">
        <f t="shared" si="4"/>
        <v>1.0271802944000001</v>
      </c>
      <c r="M14" s="2">
        <f t="shared" si="4"/>
        <v>1.0379150848000001</v>
      </c>
      <c r="N14" s="2">
        <f t="shared" si="4"/>
        <v>1.0491198000000002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76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76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3:4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3:4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3:4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3:4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3:4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3:4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3:4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3:4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3:4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3:4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3:4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3:4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3:4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3:4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3:4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3:4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3:4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3:4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3:4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3:4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3:4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3:4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3:4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3:4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3:4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3:4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3:4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3: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</sheetData>
  <mergeCells count="1"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:Q70"/>
  <sheetViews>
    <sheetView topLeftCell="A3" workbookViewId="0">
      <selection activeCell="F13" sqref="F13"/>
    </sheetView>
  </sheetViews>
  <sheetFormatPr defaultRowHeight="15"/>
  <cols>
    <col min="1" max="5" width="7.28515625" customWidth="1"/>
    <col min="6" max="7" width="14.85546875" customWidth="1"/>
    <col min="8" max="11" width="7.28515625" customWidth="1"/>
    <col min="12" max="12" width="10" customWidth="1"/>
    <col min="13" max="76" width="7.28515625" customWidth="1"/>
  </cols>
  <sheetData>
    <row r="1" spans="4:12" ht="15" customHeight="1">
      <c r="D1" s="1"/>
      <c r="E1" s="1"/>
      <c r="F1" s="1"/>
      <c r="G1" s="1"/>
      <c r="H1" s="1"/>
      <c r="I1" s="1"/>
      <c r="J1" s="1"/>
      <c r="K1" s="1"/>
      <c r="L1" s="1"/>
    </row>
    <row r="3" spans="4:12">
      <c r="F3" t="s">
        <v>28</v>
      </c>
      <c r="G3" t="s">
        <v>29</v>
      </c>
    </row>
    <row r="4" spans="4:12">
      <c r="E4" t="s">
        <v>0</v>
      </c>
      <c r="F4">
        <v>2.9821400000000001E-2</v>
      </c>
      <c r="G4">
        <v>17.46</v>
      </c>
    </row>
    <row r="5" spans="4:12">
      <c r="E5" t="s">
        <v>2</v>
      </c>
      <c r="F5">
        <v>3.14334E-2</v>
      </c>
      <c r="G5">
        <v>18.02</v>
      </c>
    </row>
    <row r="6" spans="4:12">
      <c r="E6" t="s">
        <v>6</v>
      </c>
      <c r="F6">
        <v>2.6851300000000002E-2</v>
      </c>
      <c r="G6">
        <v>16.46</v>
      </c>
    </row>
    <row r="7" spans="4:12">
      <c r="E7" t="s">
        <v>9</v>
      </c>
      <c r="F7">
        <v>4.2334299999999998E-2</v>
      </c>
      <c r="G7">
        <v>12.91</v>
      </c>
    </row>
    <row r="8" spans="4:12">
      <c r="E8" t="s">
        <v>16</v>
      </c>
      <c r="F8">
        <v>1.68776E-2</v>
      </c>
      <c r="G8">
        <v>4.96</v>
      </c>
    </row>
    <row r="9" spans="4:12">
      <c r="E9" t="s">
        <v>1</v>
      </c>
      <c r="F9">
        <v>4.3238E-3</v>
      </c>
      <c r="G9">
        <v>5.51</v>
      </c>
    </row>
    <row r="10" spans="4:12">
      <c r="E10" t="s">
        <v>3</v>
      </c>
      <c r="F10">
        <v>1.8670000000000001E-4</v>
      </c>
      <c r="G10">
        <v>0.24</v>
      </c>
    </row>
    <row r="11" spans="4:12">
      <c r="E11" t="s">
        <v>7</v>
      </c>
      <c r="F11">
        <v>-1.6069000000000001E-3</v>
      </c>
      <c r="G11">
        <v>-1.68</v>
      </c>
    </row>
    <row r="12" spans="4:12">
      <c r="E12" t="s">
        <v>10</v>
      </c>
      <c r="F12">
        <v>6.0026999999999997E-3</v>
      </c>
      <c r="G12">
        <v>1.25</v>
      </c>
    </row>
    <row r="13" spans="4:12">
      <c r="E13" t="s">
        <v>17</v>
      </c>
      <c r="F13">
        <v>-8.3460000000000001E-4</v>
      </c>
      <c r="G13">
        <v>-0.16</v>
      </c>
    </row>
    <row r="14" spans="4:12">
      <c r="E14" t="s">
        <v>5</v>
      </c>
      <c r="F14">
        <v>-1.3852000000000001E-3</v>
      </c>
      <c r="G14">
        <v>-1.27</v>
      </c>
    </row>
    <row r="15" spans="4:12">
      <c r="E15" t="s">
        <v>8</v>
      </c>
      <c r="F15">
        <v>6.5278000000000003E-3</v>
      </c>
      <c r="G15">
        <v>5.23</v>
      </c>
    </row>
    <row r="16" spans="4:12">
      <c r="E16" t="s">
        <v>11</v>
      </c>
      <c r="F16">
        <v>4.9261000000000001E-3</v>
      </c>
      <c r="G16">
        <v>1.85</v>
      </c>
    </row>
    <row r="17" spans="5:17">
      <c r="E17" t="s">
        <v>18</v>
      </c>
      <c r="F17">
        <v>5.2185E-3</v>
      </c>
      <c r="G17">
        <v>1.86</v>
      </c>
      <c r="P17" s="4"/>
    </row>
    <row r="18" spans="5:17">
      <c r="E18" t="s">
        <v>12</v>
      </c>
      <c r="F18">
        <v>4.1746999999999999E-3</v>
      </c>
      <c r="G18">
        <v>3.38</v>
      </c>
    </row>
    <row r="19" spans="5:17">
      <c r="E19" t="s">
        <v>13</v>
      </c>
      <c r="F19">
        <v>3.2071999999999999E-3</v>
      </c>
      <c r="G19">
        <v>1.18</v>
      </c>
    </row>
    <row r="20" spans="5:17">
      <c r="E20" t="s">
        <v>19</v>
      </c>
      <c r="F20">
        <v>1.3290000000000001E-3</v>
      </c>
      <c r="G20">
        <v>0.47</v>
      </c>
    </row>
    <row r="21" spans="5:17">
      <c r="E21" t="s">
        <v>15</v>
      </c>
      <c r="F21">
        <v>3.0152E-3</v>
      </c>
      <c r="G21">
        <v>0.94</v>
      </c>
    </row>
    <row r="22" spans="5:17">
      <c r="E22" t="s">
        <v>20</v>
      </c>
      <c r="F22">
        <v>8.6370000000000001E-4</v>
      </c>
      <c r="G22">
        <v>0.25</v>
      </c>
    </row>
    <row r="23" spans="5:17">
      <c r="E23" t="s">
        <v>21</v>
      </c>
      <c r="F23">
        <v>3.6603999999999999E-3</v>
      </c>
      <c r="G23">
        <v>0.38</v>
      </c>
      <c r="P23" s="4"/>
    </row>
    <row r="24" spans="5:17">
      <c r="E24" t="s">
        <v>22</v>
      </c>
      <c r="F24">
        <v>6.2980000000000002E-4</v>
      </c>
      <c r="G24">
        <v>1.36</v>
      </c>
    </row>
    <row r="25" spans="5:17">
      <c r="E25" t="s">
        <v>23</v>
      </c>
      <c r="F25">
        <v>-6.9300000000000004E-5</v>
      </c>
      <c r="G25">
        <v>-0.15</v>
      </c>
    </row>
    <row r="26" spans="5:17">
      <c r="E26" t="s">
        <v>24</v>
      </c>
      <c r="F26">
        <v>6.1470000000000003E-4</v>
      </c>
      <c r="G26">
        <v>1.71</v>
      </c>
    </row>
    <row r="27" spans="5:17">
      <c r="E27" t="s">
        <v>25</v>
      </c>
      <c r="F27">
        <v>-5.3600000000000002E-5</v>
      </c>
      <c r="G27">
        <v>-0.08</v>
      </c>
      <c r="Q27" s="4"/>
    </row>
    <row r="28" spans="5:17">
      <c r="E28" t="s">
        <v>26</v>
      </c>
      <c r="F28">
        <v>-5.7470000000000004E-4</v>
      </c>
      <c r="G28">
        <v>-0.79</v>
      </c>
    </row>
    <row r="29" spans="5:17">
      <c r="E29" t="s">
        <v>27</v>
      </c>
      <c r="F29">
        <v>0.97196210000000005</v>
      </c>
      <c r="G29">
        <v>499.51</v>
      </c>
    </row>
    <row r="70" spans="6:6">
      <c r="F7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jinv21</vt:lpstr>
      <vt:lpstr>jinv22</vt:lpstr>
      <vt:lpstr>estimates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Cunha</dc:creator>
  <cp:lastModifiedBy>Flavio Cunha</cp:lastModifiedBy>
  <cp:lastPrinted>2008-07-24T03:48:25Z</cp:lastPrinted>
  <dcterms:created xsi:type="dcterms:W3CDTF">2008-07-23T03:32:45Z</dcterms:created>
  <dcterms:modified xsi:type="dcterms:W3CDTF">2009-12-22T15:01:43Z</dcterms:modified>
</cp:coreProperties>
</file>