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000" windowHeight="7995" activeTab="1"/>
  </bookViews>
  <sheets>
    <sheet name="jinv11" sheetId="20" r:id="rId1"/>
    <sheet name="jinv12" sheetId="21" r:id="rId2"/>
    <sheet name="estimates" sheetId="19" r:id="rId3"/>
  </sheets>
  <calcPr calcId="125725"/>
</workbook>
</file>

<file path=xl/calcChain.xml><?xml version="1.0" encoding="utf-8"?>
<calcChain xmlns="http://schemas.openxmlformats.org/spreadsheetml/2006/main">
  <c r="C6" i="21"/>
  <c r="C7" s="1"/>
  <c r="C8" s="1"/>
  <c r="C9" s="1"/>
  <c r="C10" s="1"/>
  <c r="C11" s="1"/>
  <c r="C12" s="1"/>
  <c r="C13" s="1"/>
  <c r="C14" s="1"/>
  <c r="C5"/>
  <c r="E3"/>
  <c r="F3" s="1"/>
  <c r="G3" s="1"/>
  <c r="H3" s="1"/>
  <c r="I3" s="1"/>
  <c r="J3" s="1"/>
  <c r="K3" s="1"/>
  <c r="L3" s="1"/>
  <c r="M3" s="1"/>
  <c r="N3" s="1"/>
  <c r="C8" i="20"/>
  <c r="C9" s="1"/>
  <c r="C10" s="1"/>
  <c r="C11" s="1"/>
  <c r="C12" s="1"/>
  <c r="C13" s="1"/>
  <c r="C14" s="1"/>
  <c r="C15" s="1"/>
  <c r="C16" s="1"/>
  <c r="C7"/>
  <c r="G5"/>
  <c r="H5" s="1"/>
  <c r="I5" s="1"/>
  <c r="J5" s="1"/>
  <c r="K5" s="1"/>
  <c r="L5" s="1"/>
  <c r="M5" s="1"/>
  <c r="N5" s="1"/>
  <c r="F5"/>
  <c r="E5"/>
  <c r="B11" i="21"/>
  <c r="B10"/>
  <c r="B9"/>
  <c r="B8"/>
  <c r="B7"/>
  <c r="B6"/>
  <c r="B5"/>
  <c r="B4"/>
  <c r="B13" i="20"/>
  <c r="B12"/>
  <c r="B11"/>
  <c r="B10"/>
  <c r="B9"/>
  <c r="B8"/>
  <c r="B7"/>
  <c r="B6"/>
  <c r="D6" l="1"/>
  <c r="M14" i="21"/>
  <c r="K14"/>
  <c r="I14"/>
  <c r="G14"/>
  <c r="E14"/>
  <c r="M13"/>
  <c r="K13"/>
  <c r="I13"/>
  <c r="G13"/>
  <c r="E13"/>
  <c r="M12"/>
  <c r="K12"/>
  <c r="I12"/>
  <c r="G12"/>
  <c r="E12"/>
  <c r="M11"/>
  <c r="K11"/>
  <c r="I11"/>
  <c r="G11"/>
  <c r="E11"/>
  <c r="E4"/>
  <c r="G4"/>
  <c r="I4"/>
  <c r="K4"/>
  <c r="M4"/>
  <c r="D5"/>
  <c r="F5"/>
  <c r="H5"/>
  <c r="J5"/>
  <c r="L5"/>
  <c r="N5"/>
  <c r="E6"/>
  <c r="G6"/>
  <c r="I6"/>
  <c r="K6"/>
  <c r="M6"/>
  <c r="D7"/>
  <c r="F7"/>
  <c r="H7"/>
  <c r="J7"/>
  <c r="L7"/>
  <c r="N7"/>
  <c r="E8"/>
  <c r="G8"/>
  <c r="I8"/>
  <c r="K8"/>
  <c r="M8"/>
  <c r="D9"/>
  <c r="F9"/>
  <c r="H9"/>
  <c r="J9"/>
  <c r="L9"/>
  <c r="N9"/>
  <c r="E10"/>
  <c r="G10"/>
  <c r="I10"/>
  <c r="K10"/>
  <c r="M10"/>
  <c r="F11"/>
  <c r="J11"/>
  <c r="N11"/>
  <c r="D12"/>
  <c r="H12"/>
  <c r="L12"/>
  <c r="F13"/>
  <c r="J13"/>
  <c r="N13"/>
  <c r="D14"/>
  <c r="H14"/>
  <c r="L14"/>
  <c r="D4"/>
  <c r="F4"/>
  <c r="H4"/>
  <c r="J4"/>
  <c r="L4"/>
  <c r="N4"/>
  <c r="E5"/>
  <c r="G5"/>
  <c r="I5"/>
  <c r="K5"/>
  <c r="M5"/>
  <c r="D6"/>
  <c r="F6"/>
  <c r="H6"/>
  <c r="J6"/>
  <c r="L6"/>
  <c r="N6"/>
  <c r="E7"/>
  <c r="G7"/>
  <c r="I7"/>
  <c r="K7"/>
  <c r="M7"/>
  <c r="D8"/>
  <c r="F8"/>
  <c r="H8"/>
  <c r="J8"/>
  <c r="L8"/>
  <c r="N8"/>
  <c r="E9"/>
  <c r="G9"/>
  <c r="I9"/>
  <c r="K9"/>
  <c r="M9"/>
  <c r="D10"/>
  <c r="F10"/>
  <c r="H10"/>
  <c r="J10"/>
  <c r="L10"/>
  <c r="N10"/>
  <c r="D11"/>
  <c r="H11"/>
  <c r="L11"/>
  <c r="F12"/>
  <c r="J12"/>
  <c r="N12"/>
  <c r="D13"/>
  <c r="H13"/>
  <c r="L13"/>
  <c r="F14"/>
  <c r="J14"/>
  <c r="N14"/>
  <c r="H6" i="20"/>
  <c r="F6"/>
  <c r="E7"/>
  <c r="I7"/>
  <c r="E6"/>
  <c r="G6"/>
  <c r="I6"/>
  <c r="D7"/>
  <c r="F7"/>
  <c r="H7"/>
  <c r="J7"/>
  <c r="E8"/>
  <c r="G8"/>
  <c r="G7"/>
  <c r="I8" l="1"/>
  <c r="J8"/>
  <c r="F8"/>
  <c r="H8"/>
  <c r="D8"/>
  <c r="J6"/>
  <c r="K7" l="1"/>
  <c r="K6"/>
  <c r="K8"/>
  <c r="K9"/>
  <c r="G9"/>
  <c r="I9"/>
  <c r="E9"/>
  <c r="D9"/>
  <c r="H9"/>
  <c r="L9"/>
  <c r="F9"/>
  <c r="J9"/>
  <c r="J10" l="1"/>
  <c r="F10"/>
  <c r="L10"/>
  <c r="H10"/>
  <c r="D10"/>
  <c r="G10"/>
  <c r="K10"/>
  <c r="E10"/>
  <c r="I10"/>
  <c r="L6"/>
  <c r="M10"/>
  <c r="L7"/>
  <c r="L8"/>
  <c r="M11" l="1"/>
  <c r="I11"/>
  <c r="E11"/>
  <c r="K11"/>
  <c r="G11"/>
  <c r="F11"/>
  <c r="J11"/>
  <c r="D11"/>
  <c r="H11"/>
  <c r="L11"/>
  <c r="M7"/>
  <c r="M6"/>
  <c r="M8"/>
  <c r="M9"/>
  <c r="N6" l="1"/>
  <c r="N7"/>
  <c r="N8"/>
  <c r="N9"/>
  <c r="N10"/>
  <c r="L12"/>
  <c r="H12"/>
  <c r="D12"/>
  <c r="N12"/>
  <c r="J12"/>
  <c r="F12"/>
  <c r="E12"/>
  <c r="I12"/>
  <c r="M12"/>
  <c r="G12"/>
  <c r="K12"/>
  <c r="N11"/>
  <c r="K13" l="1"/>
  <c r="G13"/>
  <c r="M13"/>
  <c r="I13"/>
  <c r="E13"/>
  <c r="D13"/>
  <c r="H13"/>
  <c r="L13"/>
  <c r="F13"/>
  <c r="J13"/>
  <c r="N13"/>
  <c r="M14" l="1"/>
  <c r="I14"/>
  <c r="E14"/>
  <c r="K14"/>
  <c r="G14"/>
  <c r="F14"/>
  <c r="J14"/>
  <c r="N14"/>
  <c r="D14"/>
  <c r="H14"/>
  <c r="L14"/>
  <c r="M15" l="1"/>
  <c r="K15"/>
  <c r="I15"/>
  <c r="E15"/>
  <c r="G15"/>
  <c r="D15"/>
  <c r="H15"/>
  <c r="L15"/>
  <c r="F15"/>
  <c r="J15"/>
  <c r="N15"/>
  <c r="M16" l="1"/>
  <c r="K16"/>
  <c r="I16"/>
  <c r="G16"/>
  <c r="E16"/>
  <c r="F16"/>
  <c r="J16"/>
  <c r="N16"/>
  <c r="D16"/>
  <c r="H16"/>
  <c r="L16"/>
</calcChain>
</file>

<file path=xl/sharedStrings.xml><?xml version="1.0" encoding="utf-8"?>
<sst xmlns="http://schemas.openxmlformats.org/spreadsheetml/2006/main" count="50" uniqueCount="34">
  <si>
    <t>x1</t>
  </si>
  <si>
    <t>x1sq</t>
  </si>
  <si>
    <t>x2</t>
  </si>
  <si>
    <t>x2sq</t>
  </si>
  <si>
    <t>JOINT CHILD'S COGNITIVE AND NONCOGNITIVE</t>
  </si>
  <si>
    <t>x1x2</t>
  </si>
  <si>
    <t>x3</t>
  </si>
  <si>
    <t>x3sq</t>
  </si>
  <si>
    <t>x1x3</t>
  </si>
  <si>
    <t>x4</t>
  </si>
  <si>
    <t>x4sq</t>
  </si>
  <si>
    <t>x1x4</t>
  </si>
  <si>
    <t>x2x3</t>
  </si>
  <si>
    <t>x2x4</t>
  </si>
  <si>
    <t>JOINT MOTHER'S COGNITIVE AND MOTHER'S NONCOGNITIVE</t>
  </si>
  <si>
    <t>x3x4</t>
  </si>
  <si>
    <t>x5</t>
  </si>
  <si>
    <t>x5sq</t>
  </si>
  <si>
    <t>x1x5</t>
  </si>
  <si>
    <t>x2x5</t>
  </si>
  <si>
    <t>x3x5</t>
  </si>
  <si>
    <t>x4x5</t>
  </si>
  <si>
    <t>x1cb</t>
  </si>
  <si>
    <t>x2cb</t>
  </si>
  <si>
    <t>x3cb</t>
  </si>
  <si>
    <t>x4cb</t>
  </si>
  <si>
    <t>x5cb</t>
  </si>
  <si>
    <t>_cons</t>
  </si>
  <si>
    <t>estimate</t>
  </si>
  <si>
    <t>t stat</t>
  </si>
  <si>
    <t>MOTHER'S COGNITIVE SKILLS AT THE MEAN</t>
  </si>
  <si>
    <t>MOTHER'S NONCOGNITIVE SKILLS AT THE MEAN</t>
  </si>
  <si>
    <t>JINV11</t>
  </si>
  <si>
    <t>jinv12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</si>
</sst>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6"/>
  <sheetViews>
    <sheetView workbookViewId="0">
      <selection activeCell="C5" sqref="C5:N16"/>
    </sheetView>
  </sheetViews>
  <sheetFormatPr defaultRowHeight="15"/>
  <cols>
    <col min="1" max="44" width="7.28515625" customWidth="1"/>
  </cols>
  <sheetData>
    <row r="1" spans="1:84" ht="15" customHeight="1">
      <c r="C1" s="6" t="s">
        <v>32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84" ht="24" customHeight="1">
      <c r="A2" s="3"/>
      <c r="C2" s="5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84" ht="24" customHeight="1">
      <c r="A3" s="3"/>
      <c r="C3" s="5" t="s">
        <v>30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84" ht="24" customHeight="1">
      <c r="A4" s="3"/>
      <c r="C4" s="5" t="s">
        <v>31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84">
      <c r="C5" s="2">
        <v>0</v>
      </c>
      <c r="D5" s="2">
        <v>-1</v>
      </c>
      <c r="E5" s="2">
        <f>D5+0.2</f>
        <v>-0.8</v>
      </c>
      <c r="F5" s="2">
        <f t="shared" ref="F5:N5" si="0">E5+0.2</f>
        <v>-0.60000000000000009</v>
      </c>
      <c r="G5" s="2">
        <f t="shared" si="0"/>
        <v>-0.40000000000000008</v>
      </c>
      <c r="H5" s="2">
        <f t="shared" si="0"/>
        <v>-0.20000000000000007</v>
      </c>
      <c r="I5" s="2">
        <f t="shared" si="0"/>
        <v>0</v>
      </c>
      <c r="J5" s="2">
        <f t="shared" si="0"/>
        <v>0.2</v>
      </c>
      <c r="K5" s="2">
        <f t="shared" si="0"/>
        <v>0.4</v>
      </c>
      <c r="L5" s="2">
        <f t="shared" si="0"/>
        <v>0.60000000000000009</v>
      </c>
      <c r="M5" s="2">
        <f t="shared" si="0"/>
        <v>0.8</v>
      </c>
      <c r="N5" s="2">
        <f t="shared" si="0"/>
        <v>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>
      <c r="A6" t="s">
        <v>27</v>
      </c>
      <c r="B6" s="2">
        <f>estimates!F30</f>
        <v>1.1929920000000001</v>
      </c>
      <c r="C6" s="2">
        <v>-1</v>
      </c>
      <c r="D6" s="2">
        <f t="shared" ref="D6:N12" si="1">$B$6+$B$7*$C6+$B$8*D$5+$B$9*($C6*$C6)+$B$10*(D$5*D$5)+$B$11*($C6*D$5)+$B$12*($C6*$C6*$C6)+$B$13*(D$5*D$5*D$5)</f>
        <v>1.2224706000000003</v>
      </c>
      <c r="E6" s="2">
        <f t="shared" si="1"/>
        <v>1.2292251152000004</v>
      </c>
      <c r="F6" s="2">
        <f t="shared" si="1"/>
        <v>1.2361066016000004</v>
      </c>
      <c r="G6" s="2">
        <f t="shared" si="1"/>
        <v>1.2431111904000003</v>
      </c>
      <c r="H6" s="2">
        <f t="shared" si="1"/>
        <v>1.2502350128000006</v>
      </c>
      <c r="I6" s="2">
        <f t="shared" si="1"/>
        <v>1.2574742000000003</v>
      </c>
      <c r="J6" s="2">
        <f t="shared" si="1"/>
        <v>1.2648248832000002</v>
      </c>
      <c r="K6" s="2">
        <f t="shared" si="1"/>
        <v>1.2722831936000005</v>
      </c>
      <c r="L6" s="2">
        <f t="shared" si="1"/>
        <v>1.2798452624000003</v>
      </c>
      <c r="M6" s="2">
        <f t="shared" si="1"/>
        <v>1.2875072208</v>
      </c>
      <c r="N6" s="2">
        <f t="shared" si="1"/>
        <v>1.2952652000000002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>
      <c r="A7" t="s">
        <v>0</v>
      </c>
      <c r="B7" s="2">
        <f>estimates!F5</f>
        <v>-6.3858999999999999E-2</v>
      </c>
      <c r="C7" s="2">
        <f>C6+0.2</f>
        <v>-0.8</v>
      </c>
      <c r="D7" s="2">
        <f t="shared" si="1"/>
        <v>1.2099269584000001</v>
      </c>
      <c r="E7" s="2">
        <f t="shared" si="1"/>
        <v>1.2165892255999999</v>
      </c>
      <c r="F7" s="2">
        <f t="shared" si="1"/>
        <v>1.2233784640000001</v>
      </c>
      <c r="G7" s="2">
        <f t="shared" si="1"/>
        <v>1.2302908048000001</v>
      </c>
      <c r="H7" s="2">
        <f t="shared" si="1"/>
        <v>1.2373223792000001</v>
      </c>
      <c r="I7" s="2">
        <f t="shared" si="1"/>
        <v>1.2444693184</v>
      </c>
      <c r="J7" s="2">
        <f t="shared" si="1"/>
        <v>1.2517277536</v>
      </c>
      <c r="K7" s="2">
        <f t="shared" si="1"/>
        <v>1.259093816</v>
      </c>
      <c r="L7" s="2">
        <f t="shared" si="1"/>
        <v>1.2665636367999999</v>
      </c>
      <c r="M7" s="2">
        <f t="shared" si="1"/>
        <v>1.2741333471999998</v>
      </c>
      <c r="N7" s="2">
        <f t="shared" si="1"/>
        <v>1.2817990783999997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>
      <c r="A8" t="s">
        <v>2</v>
      </c>
      <c r="B8" s="2">
        <f>estimates!F6</f>
        <v>3.4171699999999999E-2</v>
      </c>
      <c r="C8" s="2">
        <f t="shared" ref="C8:C16" si="2">C7+0.2</f>
        <v>-0.60000000000000009</v>
      </c>
      <c r="D8" s="2">
        <f t="shared" si="1"/>
        <v>1.1974408112000003</v>
      </c>
      <c r="E8" s="2">
        <f t="shared" si="1"/>
        <v>1.2040108304000003</v>
      </c>
      <c r="F8" s="2">
        <f t="shared" si="1"/>
        <v>1.2107078208000004</v>
      </c>
      <c r="G8" s="2">
        <f t="shared" si="1"/>
        <v>1.2175279136000003</v>
      </c>
      <c r="H8" s="2">
        <f t="shared" si="1"/>
        <v>1.2244672400000005</v>
      </c>
      <c r="I8" s="2">
        <f t="shared" si="1"/>
        <v>1.2315219312000003</v>
      </c>
      <c r="J8" s="2">
        <f t="shared" si="1"/>
        <v>1.2386881184000003</v>
      </c>
      <c r="K8" s="2">
        <f t="shared" si="1"/>
        <v>1.2459619328000004</v>
      </c>
      <c r="L8" s="2">
        <f t="shared" si="1"/>
        <v>1.2533395056000003</v>
      </c>
      <c r="M8" s="2">
        <f t="shared" si="1"/>
        <v>1.2608169680000001</v>
      </c>
      <c r="N8" s="2">
        <f t="shared" si="1"/>
        <v>1.2683904512000002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>
      <c r="A9" t="s">
        <v>1</v>
      </c>
      <c r="B9" s="2">
        <f>estimates!F10</f>
        <v>5.5500000000000005E-4</v>
      </c>
      <c r="C9" s="2">
        <f t="shared" si="2"/>
        <v>-0.40000000000000008</v>
      </c>
      <c r="D9" s="2">
        <f t="shared" si="1"/>
        <v>1.1850088848</v>
      </c>
      <c r="E9" s="2">
        <f t="shared" si="1"/>
        <v>1.1914866560000004</v>
      </c>
      <c r="F9" s="2">
        <f t="shared" si="1"/>
        <v>1.1980913984000001</v>
      </c>
      <c r="G9" s="2">
        <f t="shared" si="1"/>
        <v>1.2048192432000002</v>
      </c>
      <c r="H9" s="2">
        <f t="shared" si="1"/>
        <v>1.2116663216000005</v>
      </c>
      <c r="I9" s="2">
        <f t="shared" si="1"/>
        <v>1.2186287648</v>
      </c>
      <c r="J9" s="2">
        <f t="shared" si="1"/>
        <v>1.2257027040000001</v>
      </c>
      <c r="K9" s="2">
        <f t="shared" si="1"/>
        <v>1.2328842704000005</v>
      </c>
      <c r="L9" s="2">
        <f t="shared" si="1"/>
        <v>1.2401695952</v>
      </c>
      <c r="M9" s="2">
        <f t="shared" si="1"/>
        <v>1.2475548096</v>
      </c>
      <c r="N9" s="2">
        <f t="shared" si="1"/>
        <v>1.2550360448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>
      <c r="A10" t="s">
        <v>3</v>
      </c>
      <c r="B10" s="2">
        <f>estimates!F11</f>
        <v>1.3937000000000001E-3</v>
      </c>
      <c r="C10" s="2">
        <f t="shared" si="2"/>
        <v>-0.20000000000000007</v>
      </c>
      <c r="D10" s="2">
        <f t="shared" si="1"/>
        <v>1.1726279056000004</v>
      </c>
      <c r="E10" s="2">
        <f t="shared" si="1"/>
        <v>1.1790134288000003</v>
      </c>
      <c r="F10" s="2">
        <f t="shared" si="1"/>
        <v>1.1855259232000004</v>
      </c>
      <c r="G10" s="2">
        <f t="shared" si="1"/>
        <v>1.1921615200000004</v>
      </c>
      <c r="H10" s="2">
        <f t="shared" si="1"/>
        <v>1.1989163504000004</v>
      </c>
      <c r="I10" s="2">
        <f t="shared" si="1"/>
        <v>1.2057865456000003</v>
      </c>
      <c r="J10" s="2">
        <f t="shared" si="1"/>
        <v>1.2127682368000003</v>
      </c>
      <c r="K10" s="2">
        <f t="shared" si="1"/>
        <v>1.2198575552000004</v>
      </c>
      <c r="L10" s="2">
        <f t="shared" si="1"/>
        <v>1.2270506320000003</v>
      </c>
      <c r="M10" s="2">
        <f t="shared" si="1"/>
        <v>1.2343435984000002</v>
      </c>
      <c r="N10" s="2">
        <f t="shared" si="1"/>
        <v>1.2417325856000001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>
      <c r="A11" t="s">
        <v>5</v>
      </c>
      <c r="B11" s="2">
        <f>estimates!F15</f>
        <v>-2.3062E-3</v>
      </c>
      <c r="C11" s="2">
        <f t="shared" si="2"/>
        <v>0</v>
      </c>
      <c r="D11" s="2">
        <f t="shared" si="1"/>
        <v>1.1602946000000001</v>
      </c>
      <c r="E11" s="2">
        <f t="shared" si="1"/>
        <v>1.1665878752000001</v>
      </c>
      <c r="F11" s="2">
        <f t="shared" si="1"/>
        <v>1.1730081216000001</v>
      </c>
      <c r="G11" s="2">
        <f t="shared" si="1"/>
        <v>1.1795514704000001</v>
      </c>
      <c r="H11" s="2">
        <f t="shared" si="1"/>
        <v>1.1862140528000003</v>
      </c>
      <c r="I11" s="2">
        <f t="shared" si="1"/>
        <v>1.1929920000000001</v>
      </c>
      <c r="J11" s="2">
        <f t="shared" si="1"/>
        <v>1.1998814432</v>
      </c>
      <c r="K11" s="2">
        <f t="shared" si="1"/>
        <v>1.2068785136000002</v>
      </c>
      <c r="L11" s="2">
        <f t="shared" si="1"/>
        <v>1.2139793424</v>
      </c>
      <c r="M11" s="2">
        <f t="shared" si="1"/>
        <v>1.2211800607999999</v>
      </c>
      <c r="N11" s="2">
        <f t="shared" si="1"/>
        <v>1.2284767999999999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>
      <c r="A12" t="s">
        <v>22</v>
      </c>
      <c r="B12" s="2">
        <f>estimates!F25</f>
        <v>-6.8200000000000004E-5</v>
      </c>
      <c r="C12" s="2">
        <f t="shared" si="2"/>
        <v>0.2</v>
      </c>
      <c r="D12" s="2">
        <f t="shared" si="1"/>
        <v>1.1480056943999999</v>
      </c>
      <c r="E12" s="2">
        <f t="shared" si="1"/>
        <v>1.1542067216</v>
      </c>
      <c r="F12" s="2">
        <f t="shared" si="1"/>
        <v>1.16053472</v>
      </c>
      <c r="G12" s="2">
        <f t="shared" si="1"/>
        <v>1.1669858207999999</v>
      </c>
      <c r="H12" s="2">
        <f t="shared" si="1"/>
        <v>1.1735561552000002</v>
      </c>
      <c r="I12" s="2">
        <f t="shared" si="1"/>
        <v>1.1802418544</v>
      </c>
      <c r="J12" s="2">
        <f t="shared" si="1"/>
        <v>1.1870390495999998</v>
      </c>
      <c r="K12" s="2">
        <f t="shared" si="1"/>
        <v>1.1939438720000002</v>
      </c>
      <c r="L12" s="2">
        <f t="shared" si="1"/>
        <v>1.2009524528</v>
      </c>
      <c r="M12" s="2">
        <f t="shared" ref="M12:N12" si="3">$B$6+$B$7*$C12+$B$8*M$5+$B$9*($C12*$C12)+$B$10*(M$5*M$5)+$B$11*($C12*M$5)+$B$12*($C12*$C12*$C12)+$B$13*(M$5*M$5*M$5)</f>
        <v>1.2080609231999997</v>
      </c>
      <c r="N12" s="2">
        <f t="shared" si="3"/>
        <v>1.2152654143999999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>
      <c r="A13" t="s">
        <v>23</v>
      </c>
      <c r="B13" s="2">
        <f>estimates!F26</f>
        <v>-8.0599999999999994E-5</v>
      </c>
      <c r="C13" s="2">
        <f t="shared" si="2"/>
        <v>0.4</v>
      </c>
      <c r="D13" s="2">
        <f t="shared" ref="D13:N16" si="4">$B$6+$B$7*$C13+$B$8*D$5+$B$9*($C13*$C13)+$B$10*(D$5*D$5)+$B$11*($C13*D$5)+$B$12*($C13*$C13*$C13)+$B$13*(D$5*D$5*D$5)</f>
        <v>1.1357579151999999</v>
      </c>
      <c r="E13" s="2">
        <f t="shared" si="4"/>
        <v>1.1418666944</v>
      </c>
      <c r="F13" s="2">
        <f t="shared" si="4"/>
        <v>1.1481024447999999</v>
      </c>
      <c r="G13" s="2">
        <f t="shared" si="4"/>
        <v>1.1544612976000002</v>
      </c>
      <c r="H13" s="2">
        <f t="shared" si="4"/>
        <v>1.1609393840000002</v>
      </c>
      <c r="I13" s="2">
        <f t="shared" si="4"/>
        <v>1.1675328351999998</v>
      </c>
      <c r="J13" s="2">
        <f t="shared" si="4"/>
        <v>1.1742377824000001</v>
      </c>
      <c r="K13" s="2">
        <f t="shared" si="4"/>
        <v>1.1810503568000001</v>
      </c>
      <c r="L13" s="2">
        <f t="shared" si="4"/>
        <v>1.1879666895999998</v>
      </c>
      <c r="M13" s="2">
        <f t="shared" si="4"/>
        <v>1.194982912</v>
      </c>
      <c r="N13" s="2">
        <f t="shared" si="4"/>
        <v>1.2020951551999997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>
      <c r="C14" s="2">
        <f t="shared" si="2"/>
        <v>0.60000000000000009</v>
      </c>
      <c r="D14" s="2">
        <f t="shared" si="4"/>
        <v>1.1235479888</v>
      </c>
      <c r="E14" s="2">
        <f t="shared" si="4"/>
        <v>1.12956452</v>
      </c>
      <c r="F14" s="2">
        <f t="shared" si="4"/>
        <v>1.1357080224</v>
      </c>
      <c r="G14" s="2">
        <f t="shared" si="4"/>
        <v>1.1419746272</v>
      </c>
      <c r="H14" s="2">
        <f t="shared" si="4"/>
        <v>1.1483604656000002</v>
      </c>
      <c r="I14" s="2">
        <f t="shared" si="4"/>
        <v>1.1548616688</v>
      </c>
      <c r="J14" s="2">
        <f t="shared" si="4"/>
        <v>1.1614743679999999</v>
      </c>
      <c r="K14" s="2">
        <f t="shared" si="4"/>
        <v>1.1681946944000001</v>
      </c>
      <c r="L14" s="2">
        <f t="shared" si="4"/>
        <v>1.1750187792</v>
      </c>
      <c r="M14" s="2">
        <f t="shared" si="4"/>
        <v>1.1819427535999998</v>
      </c>
      <c r="N14" s="2">
        <f t="shared" si="4"/>
        <v>1.1889627487999999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>
      <c r="C15" s="2">
        <f t="shared" si="2"/>
        <v>0.8</v>
      </c>
      <c r="D15" s="2">
        <f t="shared" si="4"/>
        <v>1.1113726416</v>
      </c>
      <c r="E15" s="2">
        <f t="shared" si="4"/>
        <v>1.1172969248000002</v>
      </c>
      <c r="F15" s="2">
        <f t="shared" si="4"/>
        <v>1.1233481792000002</v>
      </c>
      <c r="G15" s="2">
        <f t="shared" si="4"/>
        <v>1.1295225360000001</v>
      </c>
      <c r="H15" s="2">
        <f t="shared" si="4"/>
        <v>1.1358161264000004</v>
      </c>
      <c r="I15" s="2">
        <f t="shared" si="4"/>
        <v>1.1422250816000001</v>
      </c>
      <c r="J15" s="2">
        <f t="shared" si="4"/>
        <v>1.1487455328</v>
      </c>
      <c r="K15" s="2">
        <f t="shared" si="4"/>
        <v>1.1553736112000004</v>
      </c>
      <c r="L15" s="2">
        <f t="shared" si="4"/>
        <v>1.1621054480000002</v>
      </c>
      <c r="M15" s="2">
        <f t="shared" si="4"/>
        <v>1.1689371743999999</v>
      </c>
      <c r="N15" s="2">
        <f t="shared" si="4"/>
        <v>1.1758649216000001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>
      <c r="C16" s="2">
        <f t="shared" si="2"/>
        <v>1</v>
      </c>
      <c r="D16" s="2">
        <f t="shared" si="4"/>
        <v>1.0992286</v>
      </c>
      <c r="E16" s="2">
        <f t="shared" si="4"/>
        <v>1.1050606351999999</v>
      </c>
      <c r="F16" s="2">
        <f t="shared" si="4"/>
        <v>1.1110196416</v>
      </c>
      <c r="G16" s="2">
        <f t="shared" si="4"/>
        <v>1.1171017504</v>
      </c>
      <c r="H16" s="2">
        <f t="shared" si="4"/>
        <v>1.1233030928000001</v>
      </c>
      <c r="I16" s="2">
        <f t="shared" si="4"/>
        <v>1.1296198</v>
      </c>
      <c r="J16" s="2">
        <f t="shared" si="4"/>
        <v>1.1360480032</v>
      </c>
      <c r="K16" s="2">
        <f t="shared" si="4"/>
        <v>1.1425838336</v>
      </c>
      <c r="L16" s="2">
        <f t="shared" si="4"/>
        <v>1.1492234224</v>
      </c>
      <c r="M16" s="2">
        <f t="shared" si="4"/>
        <v>1.1559629007999999</v>
      </c>
      <c r="N16" s="2">
        <f t="shared" si="4"/>
        <v>1.1627983999999998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3:8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3:8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3:8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3:8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3:8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3:8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3:8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3:8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3:8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3:8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3:8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3:8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3:8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3:8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3:8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3:8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3:8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3:8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3:8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3:8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3:8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3:8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3:8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3:8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3:8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3:8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3:8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3:8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3:8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3:8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3:8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3:84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3:8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3:8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3:8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3:84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3:84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3:8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3:8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3:8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3:84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3:84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3:8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3:8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3:84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3:84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3:84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3:8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3:84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3:8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3:8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3:8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3:8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3:8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3:8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3:8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3:8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3:8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3:8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3:8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3:8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3:8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3:8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3:8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3:8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3:8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3:8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3: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  <row r="85" spans="3:84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</row>
    <row r="86" spans="3:84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</row>
  </sheetData>
  <mergeCells count="4">
    <mergeCell ref="C3:N3"/>
    <mergeCell ref="C2:N2"/>
    <mergeCell ref="C4:N4"/>
    <mergeCell ref="C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tabSelected="1" workbookViewId="0">
      <selection activeCell="R18" sqref="R18"/>
    </sheetView>
  </sheetViews>
  <sheetFormatPr defaultRowHeight="15"/>
  <cols>
    <col min="1" max="76" width="7.28515625" customWidth="1"/>
  </cols>
  <sheetData>
    <row r="1" spans="1:84" ht="15" customHeight="1">
      <c r="C1" s="6" t="s">
        <v>33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84" ht="24" customHeight="1">
      <c r="C2" s="5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84">
      <c r="C3" s="2">
        <v>0</v>
      </c>
      <c r="D3" s="2">
        <v>-1</v>
      </c>
      <c r="E3" s="2">
        <f>D3+0.2</f>
        <v>-0.8</v>
      </c>
      <c r="F3" s="2">
        <f t="shared" ref="F3:N3" si="0">E3+0.2</f>
        <v>-0.60000000000000009</v>
      </c>
      <c r="G3" s="2">
        <f t="shared" si="0"/>
        <v>-0.40000000000000008</v>
      </c>
      <c r="H3" s="2">
        <f t="shared" si="0"/>
        <v>-0.20000000000000007</v>
      </c>
      <c r="I3" s="2">
        <f t="shared" si="0"/>
        <v>0</v>
      </c>
      <c r="J3" s="2">
        <f t="shared" si="0"/>
        <v>0.2</v>
      </c>
      <c r="K3" s="2">
        <f t="shared" si="0"/>
        <v>0.4</v>
      </c>
      <c r="L3" s="2">
        <f t="shared" si="0"/>
        <v>0.60000000000000009</v>
      </c>
      <c r="M3" s="2">
        <f t="shared" si="0"/>
        <v>0.8</v>
      </c>
      <c r="N3" s="2">
        <f t="shared" si="0"/>
        <v>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spans="1:84">
      <c r="A4" t="s">
        <v>27</v>
      </c>
      <c r="B4" s="2">
        <f>estimates!F30</f>
        <v>1.1929920000000001</v>
      </c>
      <c r="C4" s="2">
        <v>-1</v>
      </c>
      <c r="D4" s="2">
        <f t="shared" ref="D4:N10" si="1">$B$4+$B$5*$C4+$B$6*D$3+$B$7*($C4*$C4)+$B$8*(D$3*D$3)+$B$9*($C4*D$3)+$B$10*($C4*$C4*$C4)+$B$11*(D$3*D$3*D$3)</f>
        <v>1.1200867999999999</v>
      </c>
      <c r="E4" s="2">
        <f t="shared" si="1"/>
        <v>1.1230981143999998</v>
      </c>
      <c r="F4" s="2">
        <f t="shared" si="1"/>
        <v>1.1256601711999998</v>
      </c>
      <c r="G4" s="2">
        <f t="shared" si="1"/>
        <v>1.1277922807999998</v>
      </c>
      <c r="H4" s="2">
        <f t="shared" si="1"/>
        <v>1.1295137535999997</v>
      </c>
      <c r="I4" s="2">
        <f t="shared" si="1"/>
        <v>1.1308438999999999</v>
      </c>
      <c r="J4" s="2">
        <f t="shared" si="1"/>
        <v>1.1318020304</v>
      </c>
      <c r="K4" s="2">
        <f t="shared" si="1"/>
        <v>1.1324074551999999</v>
      </c>
      <c r="L4" s="2">
        <f t="shared" si="1"/>
        <v>1.1326794848000001</v>
      </c>
      <c r="M4" s="2">
        <f t="shared" si="1"/>
        <v>1.1326374295999999</v>
      </c>
      <c r="N4" s="2">
        <f t="shared" si="1"/>
        <v>1.1323006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>
      <c r="A5" t="s">
        <v>6</v>
      </c>
      <c r="B5" s="2">
        <f>estimates!F7</f>
        <v>4.4793600000000003E-2</v>
      </c>
      <c r="C5" s="2">
        <f>C4+0.2</f>
        <v>-0.8</v>
      </c>
      <c r="D5" s="2">
        <f t="shared" si="1"/>
        <v>1.1346897072000002</v>
      </c>
      <c r="E5" s="2">
        <f t="shared" si="1"/>
        <v>1.1378540256</v>
      </c>
      <c r="F5" s="2">
        <f t="shared" si="1"/>
        <v>1.1405690864</v>
      </c>
      <c r="G5" s="2">
        <f t="shared" si="1"/>
        <v>1.1428542000000002</v>
      </c>
      <c r="H5" s="2">
        <f t="shared" si="1"/>
        <v>1.1447286768</v>
      </c>
      <c r="I5" s="2">
        <f t="shared" si="1"/>
        <v>1.1462118272000001</v>
      </c>
      <c r="J5" s="2">
        <f t="shared" si="1"/>
        <v>1.1473229616000002</v>
      </c>
      <c r="K5" s="2">
        <f t="shared" si="1"/>
        <v>1.1480813904</v>
      </c>
      <c r="L5" s="2">
        <f t="shared" si="1"/>
        <v>1.1485064240000005</v>
      </c>
      <c r="M5" s="2">
        <f t="shared" si="1"/>
        <v>1.1486173728000002</v>
      </c>
      <c r="N5" s="2">
        <f t="shared" si="1"/>
        <v>1.1484335472000002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spans="1:84">
      <c r="A6" t="s">
        <v>9</v>
      </c>
      <c r="B6" s="2">
        <f>estimates!F8</f>
        <v>9.5297000000000003E-3</v>
      </c>
      <c r="C6" s="2">
        <f t="shared" ref="C6:C14" si="2">C5+0.2</f>
        <v>-0.60000000000000009</v>
      </c>
      <c r="D6" s="2">
        <f t="shared" si="1"/>
        <v>1.1477628656000001</v>
      </c>
      <c r="E6" s="2">
        <f t="shared" si="1"/>
        <v>1.1510801879999999</v>
      </c>
      <c r="F6" s="2">
        <f t="shared" si="1"/>
        <v>1.1539482528</v>
      </c>
      <c r="G6" s="2">
        <f t="shared" si="1"/>
        <v>1.1563863703999999</v>
      </c>
      <c r="H6" s="2">
        <f t="shared" si="1"/>
        <v>1.1584138512</v>
      </c>
      <c r="I6" s="2">
        <f t="shared" si="1"/>
        <v>1.1600500056</v>
      </c>
      <c r="J6" s="2">
        <f t="shared" si="1"/>
        <v>1.1613141440000001</v>
      </c>
      <c r="K6" s="2">
        <f t="shared" si="1"/>
        <v>1.1622255768</v>
      </c>
      <c r="L6" s="2">
        <f t="shared" si="1"/>
        <v>1.1628036144000002</v>
      </c>
      <c r="M6" s="2">
        <f t="shared" si="1"/>
        <v>1.1630675672000002</v>
      </c>
      <c r="N6" s="2">
        <f t="shared" si="1"/>
        <v>1.1630367456000001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spans="1:84">
      <c r="A7" t="s">
        <v>7</v>
      </c>
      <c r="B7" s="2">
        <f>estimates!F12</f>
        <v>-1.6092100000000002E-2</v>
      </c>
      <c r="C7" s="2">
        <f t="shared" si="2"/>
        <v>-0.40000000000000008</v>
      </c>
      <c r="D7" s="2">
        <f t="shared" si="1"/>
        <v>1.1593668704000002</v>
      </c>
      <c r="E7" s="2">
        <f t="shared" si="1"/>
        <v>1.1628371968000002</v>
      </c>
      <c r="F7" s="2">
        <f t="shared" si="1"/>
        <v>1.1658582656000001</v>
      </c>
      <c r="G7" s="2">
        <f t="shared" si="1"/>
        <v>1.1684493872000001</v>
      </c>
      <c r="H7" s="2">
        <f t="shared" si="1"/>
        <v>1.1706298719999999</v>
      </c>
      <c r="I7" s="2">
        <f t="shared" si="1"/>
        <v>1.1724190304000002</v>
      </c>
      <c r="J7" s="2">
        <f t="shared" si="1"/>
        <v>1.1738361728000004</v>
      </c>
      <c r="K7" s="2">
        <f t="shared" si="1"/>
        <v>1.1749006096000001</v>
      </c>
      <c r="L7" s="2">
        <f t="shared" si="1"/>
        <v>1.1756316512000005</v>
      </c>
      <c r="M7" s="2">
        <f t="shared" si="1"/>
        <v>1.1760486080000001</v>
      </c>
      <c r="N7" s="2">
        <f t="shared" si="1"/>
        <v>1.1761707904000003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spans="1:84">
      <c r="A8" t="s">
        <v>10</v>
      </c>
      <c r="B8" s="2">
        <f>estimates!F13</f>
        <v>-4.6502000000000002E-3</v>
      </c>
      <c r="C8" s="2">
        <f t="shared" si="2"/>
        <v>-0.20000000000000007</v>
      </c>
      <c r="D8" s="2">
        <f t="shared" si="1"/>
        <v>1.1695623168</v>
      </c>
      <c r="E8" s="2">
        <f t="shared" si="1"/>
        <v>1.1731856472</v>
      </c>
      <c r="F8" s="2">
        <f t="shared" si="1"/>
        <v>1.17635972</v>
      </c>
      <c r="G8" s="2">
        <f t="shared" si="1"/>
        <v>1.1791038455999998</v>
      </c>
      <c r="H8" s="2">
        <f t="shared" si="1"/>
        <v>1.1814373343999998</v>
      </c>
      <c r="I8" s="2">
        <f t="shared" si="1"/>
        <v>1.1833794968</v>
      </c>
      <c r="J8" s="2">
        <f t="shared" si="1"/>
        <v>1.1849496432000002</v>
      </c>
      <c r="K8" s="2">
        <f t="shared" si="1"/>
        <v>1.186167084</v>
      </c>
      <c r="L8" s="2">
        <f t="shared" si="1"/>
        <v>1.1870511296000001</v>
      </c>
      <c r="M8" s="2">
        <f t="shared" si="1"/>
        <v>1.1876210904</v>
      </c>
      <c r="N8" s="2">
        <f t="shared" si="1"/>
        <v>1.1878962768000001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spans="1:84">
      <c r="A9" t="s">
        <v>15</v>
      </c>
      <c r="B9" s="2">
        <f>estimates!F22</f>
        <v>3.8251000000000001E-3</v>
      </c>
      <c r="C9" s="2">
        <f t="shared" si="2"/>
        <v>0</v>
      </c>
      <c r="D9" s="2">
        <f t="shared" si="1"/>
        <v>1.1784098000000001</v>
      </c>
      <c r="E9" s="2">
        <f t="shared" si="1"/>
        <v>1.1821861344</v>
      </c>
      <c r="F9" s="2">
        <f t="shared" si="1"/>
        <v>1.1855132112</v>
      </c>
      <c r="G9" s="2">
        <f t="shared" si="1"/>
        <v>1.1884103408</v>
      </c>
      <c r="H9" s="2">
        <f t="shared" si="1"/>
        <v>1.1908968335999999</v>
      </c>
      <c r="I9" s="2">
        <f t="shared" si="1"/>
        <v>1.1929920000000001</v>
      </c>
      <c r="J9" s="2">
        <f t="shared" si="1"/>
        <v>1.1947151504000002</v>
      </c>
      <c r="K9" s="2">
        <f t="shared" si="1"/>
        <v>1.1960855952</v>
      </c>
      <c r="L9" s="2">
        <f t="shared" si="1"/>
        <v>1.1971226448000003</v>
      </c>
      <c r="M9" s="2">
        <f t="shared" si="1"/>
        <v>1.1978456096000001</v>
      </c>
      <c r="N9" s="2">
        <f t="shared" si="1"/>
        <v>1.1982738000000002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spans="1:84">
      <c r="A10" t="s">
        <v>24</v>
      </c>
      <c r="B10" s="2">
        <f>estimates!F27</f>
        <v>1.2623999999999999E-3</v>
      </c>
      <c r="C10" s="2">
        <f t="shared" si="2"/>
        <v>0.2</v>
      </c>
      <c r="D10" s="2">
        <f t="shared" si="1"/>
        <v>1.1859699152000003</v>
      </c>
      <c r="E10" s="2">
        <f t="shared" si="1"/>
        <v>1.1898992536000002</v>
      </c>
      <c r="F10" s="2">
        <f t="shared" si="1"/>
        <v>1.1933793344000001</v>
      </c>
      <c r="G10" s="2">
        <f t="shared" si="1"/>
        <v>1.1964294680000003</v>
      </c>
      <c r="H10" s="2">
        <f t="shared" si="1"/>
        <v>1.1990689648000001</v>
      </c>
      <c r="I10" s="2">
        <f t="shared" si="1"/>
        <v>1.2013171352000003</v>
      </c>
      <c r="J10" s="2">
        <f t="shared" si="1"/>
        <v>1.2031932896000004</v>
      </c>
      <c r="K10" s="2">
        <f t="shared" si="1"/>
        <v>1.2047167384000002</v>
      </c>
      <c r="L10" s="2">
        <f t="shared" si="1"/>
        <v>1.2059067920000006</v>
      </c>
      <c r="M10" s="2">
        <f t="shared" ref="M10:N10" si="3">$B$4+$B$5*$C10+$B$6*M$3+$B$7*($C10*$C10)+$B$8*(M$3*M$3)+$B$9*($C10*M$3)+$B$10*($C10*$C10*$C10)+$B$11*(M$3*M$3*M$3)</f>
        <v>1.2067827608000004</v>
      </c>
      <c r="N10" s="2">
        <f t="shared" si="3"/>
        <v>1.2073639552000004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spans="1:84">
      <c r="A11" t="s">
        <v>25</v>
      </c>
      <c r="B11" s="2">
        <f>estimates!F28</f>
        <v>4.0230000000000002E-4</v>
      </c>
      <c r="C11" s="2">
        <f t="shared" si="2"/>
        <v>0.4</v>
      </c>
      <c r="D11" s="2">
        <f t="shared" ref="D11:N14" si="4">$B$4+$B$5*$C11+$B$6*D$3+$B$7*($C11*$C11)+$B$8*(D$3*D$3)+$B$9*($C11*D$3)+$B$10*($C11*$C11*$C11)+$B$11*(D$3*D$3*D$3)</f>
        <v>1.1923032576000001</v>
      </c>
      <c r="E11" s="2">
        <f t="shared" si="4"/>
        <v>1.1963855999999999</v>
      </c>
      <c r="F11" s="2">
        <f t="shared" si="4"/>
        <v>1.2000186848000001</v>
      </c>
      <c r="G11" s="2">
        <f t="shared" si="4"/>
        <v>1.2032218224</v>
      </c>
      <c r="H11" s="2">
        <f t="shared" si="4"/>
        <v>1.2060143232</v>
      </c>
      <c r="I11" s="2">
        <f t="shared" si="4"/>
        <v>1.2084154976000001</v>
      </c>
      <c r="J11" s="2">
        <f t="shared" si="4"/>
        <v>1.2104446560000002</v>
      </c>
      <c r="K11" s="2">
        <f t="shared" si="4"/>
        <v>1.2121211088000001</v>
      </c>
      <c r="L11" s="2">
        <f t="shared" si="4"/>
        <v>1.2134641664000003</v>
      </c>
      <c r="M11" s="2">
        <f t="shared" si="4"/>
        <v>1.2144931392000002</v>
      </c>
      <c r="N11" s="2">
        <f t="shared" si="4"/>
        <v>1.2152273376000002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spans="1:84">
      <c r="C12" s="2">
        <f t="shared" si="2"/>
        <v>0.60000000000000009</v>
      </c>
      <c r="D12" s="2">
        <f t="shared" si="4"/>
        <v>1.1974704224000001</v>
      </c>
      <c r="E12" s="2">
        <f t="shared" si="4"/>
        <v>1.2017057688000001</v>
      </c>
      <c r="F12" s="2">
        <f t="shared" si="4"/>
        <v>1.2054918576</v>
      </c>
      <c r="G12" s="2">
        <f t="shared" si="4"/>
        <v>1.2088479992000001</v>
      </c>
      <c r="H12" s="2">
        <f t="shared" si="4"/>
        <v>1.2117935039999999</v>
      </c>
      <c r="I12" s="2">
        <f t="shared" si="4"/>
        <v>1.2143476824000001</v>
      </c>
      <c r="J12" s="2">
        <f t="shared" si="4"/>
        <v>1.2165298448000004</v>
      </c>
      <c r="K12" s="2">
        <f t="shared" si="4"/>
        <v>1.2183593016000001</v>
      </c>
      <c r="L12" s="2">
        <f t="shared" si="4"/>
        <v>1.2198553632000004</v>
      </c>
      <c r="M12" s="2">
        <f t="shared" si="4"/>
        <v>1.2210373400000001</v>
      </c>
      <c r="N12" s="2">
        <f t="shared" si="4"/>
        <v>1.2219245424000003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spans="1:84">
      <c r="C13" s="2">
        <f t="shared" si="2"/>
        <v>0.8</v>
      </c>
      <c r="D13" s="2">
        <f t="shared" si="4"/>
        <v>1.2015320047999998</v>
      </c>
      <c r="E13" s="2">
        <f t="shared" si="4"/>
        <v>1.2059203551999997</v>
      </c>
      <c r="F13" s="2">
        <f t="shared" si="4"/>
        <v>1.2098594479999998</v>
      </c>
      <c r="G13" s="2">
        <f t="shared" si="4"/>
        <v>1.2133685935999996</v>
      </c>
      <c r="H13" s="2">
        <f t="shared" si="4"/>
        <v>1.2164671023999996</v>
      </c>
      <c r="I13" s="2">
        <f t="shared" si="4"/>
        <v>1.2191742847999998</v>
      </c>
      <c r="J13" s="2">
        <f t="shared" si="4"/>
        <v>1.2215094512</v>
      </c>
      <c r="K13" s="2">
        <f t="shared" si="4"/>
        <v>1.2234919119999998</v>
      </c>
      <c r="L13" s="2">
        <f t="shared" si="4"/>
        <v>1.2251409776</v>
      </c>
      <c r="M13" s="2">
        <f t="shared" si="4"/>
        <v>1.2264759583999998</v>
      </c>
      <c r="N13" s="2">
        <f t="shared" si="4"/>
        <v>1.2275161647999999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>
      <c r="C14" s="2">
        <f t="shared" si="2"/>
        <v>1</v>
      </c>
      <c r="D14" s="2">
        <f t="shared" si="4"/>
        <v>1.2045486000000001</v>
      </c>
      <c r="E14" s="2">
        <f t="shared" si="4"/>
        <v>1.2090899544</v>
      </c>
      <c r="F14" s="2">
        <f t="shared" si="4"/>
        <v>1.2131820512</v>
      </c>
      <c r="G14" s="2">
        <f t="shared" si="4"/>
        <v>1.2168442008</v>
      </c>
      <c r="H14" s="2">
        <f t="shared" si="4"/>
        <v>1.2200957135999999</v>
      </c>
      <c r="I14" s="2">
        <f t="shared" si="4"/>
        <v>1.2229559000000001</v>
      </c>
      <c r="J14" s="2">
        <f t="shared" si="4"/>
        <v>1.2254440704000003</v>
      </c>
      <c r="K14" s="2">
        <f t="shared" si="4"/>
        <v>1.2275795352000001</v>
      </c>
      <c r="L14" s="2">
        <f t="shared" si="4"/>
        <v>1.2293816048000004</v>
      </c>
      <c r="M14" s="2">
        <f t="shared" si="4"/>
        <v>1.2308695896000001</v>
      </c>
      <c r="N14" s="2">
        <f t="shared" si="4"/>
        <v>1.2320628000000002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3:84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spans="3:84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3:8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spans="3:8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spans="3:8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spans="3:84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spans="3:8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</row>
    <row r="24" spans="3:84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3:84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3:84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3:84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</row>
    <row r="28" spans="3:84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</row>
    <row r="29" spans="3:84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</row>
    <row r="30" spans="3:84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</row>
    <row r="31" spans="3:84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spans="3:84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spans="3:8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spans="3:84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3:84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3:84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spans="3:84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spans="3:84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spans="3:84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spans="3:84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spans="3:84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</row>
    <row r="42" spans="3:84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</row>
    <row r="43" spans="3:84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</row>
    <row r="44" spans="3:8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</row>
    <row r="45" spans="3:8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</row>
    <row r="46" spans="3:8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</row>
    <row r="47" spans="3:8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</row>
    <row r="48" spans="3:84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3:8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3:8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3:8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3:84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3:84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</row>
    <row r="54" spans="3:8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3:8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3:8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3:84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3:84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</row>
    <row r="59" spans="3:8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3:8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3:84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3:84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3:84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3:8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3:84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3:8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3:8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3:8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3:8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3:8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3:8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3:8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3:8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3:8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3:8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3:8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3:8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3:8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3:8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</row>
    <row r="80" spans="3:8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</row>
    <row r="81" spans="3:8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</row>
    <row r="82" spans="3:8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</row>
    <row r="83" spans="3:8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</row>
    <row r="84" spans="3: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</row>
  </sheetData>
  <mergeCells count="2">
    <mergeCell ref="C2:N2"/>
    <mergeCell ref="C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P74"/>
  <sheetViews>
    <sheetView topLeftCell="A4" workbookViewId="0">
      <selection activeCell="A21" sqref="A21"/>
    </sheetView>
  </sheetViews>
  <sheetFormatPr defaultRowHeight="15"/>
  <cols>
    <col min="1" max="5" width="7.28515625" customWidth="1"/>
    <col min="6" max="7" width="14.85546875" customWidth="1"/>
    <col min="8" max="11" width="7.28515625" customWidth="1"/>
    <col min="12" max="12" width="8.42578125" customWidth="1"/>
    <col min="13" max="15" width="7.28515625" customWidth="1"/>
    <col min="16" max="16" width="11.140625" customWidth="1"/>
    <col min="17" max="76" width="7.28515625" customWidth="1"/>
  </cols>
  <sheetData>
    <row r="4" spans="5:7">
      <c r="F4" t="s">
        <v>28</v>
      </c>
      <c r="G4" t="s">
        <v>29</v>
      </c>
    </row>
    <row r="5" spans="5:7">
      <c r="E5" t="s">
        <v>0</v>
      </c>
      <c r="F5">
        <v>-6.3858999999999999E-2</v>
      </c>
      <c r="G5">
        <v>-30.54</v>
      </c>
    </row>
    <row r="6" spans="5:7">
      <c r="E6" t="s">
        <v>2</v>
      </c>
      <c r="F6">
        <v>3.4171699999999999E-2</v>
      </c>
      <c r="G6">
        <v>17.260000000000002</v>
      </c>
    </row>
    <row r="7" spans="5:7">
      <c r="E7" t="s">
        <v>6</v>
      </c>
      <c r="F7">
        <v>4.4793600000000003E-2</v>
      </c>
      <c r="G7">
        <v>21.37</v>
      </c>
    </row>
    <row r="8" spans="5:7">
      <c r="E8" t="s">
        <v>9</v>
      </c>
      <c r="F8">
        <v>9.5297000000000003E-3</v>
      </c>
      <c r="G8">
        <v>4.3099999999999996</v>
      </c>
    </row>
    <row r="9" spans="5:7">
      <c r="E9" t="s">
        <v>16</v>
      </c>
      <c r="F9">
        <v>-1.04682E-2</v>
      </c>
      <c r="G9">
        <v>-4.8899999999999997</v>
      </c>
    </row>
    <row r="10" spans="5:7">
      <c r="E10" t="s">
        <v>1</v>
      </c>
      <c r="F10">
        <v>5.5500000000000005E-4</v>
      </c>
      <c r="G10">
        <v>0.61</v>
      </c>
    </row>
    <row r="11" spans="5:7">
      <c r="E11" t="s">
        <v>3</v>
      </c>
      <c r="F11">
        <v>1.3937000000000001E-3</v>
      </c>
      <c r="G11">
        <v>1.52</v>
      </c>
    </row>
    <row r="12" spans="5:7">
      <c r="E12" t="s">
        <v>7</v>
      </c>
      <c r="F12">
        <v>-1.6092100000000002E-2</v>
      </c>
      <c r="G12">
        <v>-14.36</v>
      </c>
    </row>
    <row r="13" spans="5:7">
      <c r="E13" t="s">
        <v>10</v>
      </c>
      <c r="F13">
        <v>-4.6502000000000002E-3</v>
      </c>
      <c r="G13">
        <v>-3.34</v>
      </c>
    </row>
    <row r="14" spans="5:7">
      <c r="E14" t="s">
        <v>17</v>
      </c>
      <c r="F14">
        <v>-1.149E-4</v>
      </c>
      <c r="G14">
        <v>-0.1</v>
      </c>
    </row>
    <row r="15" spans="5:7">
      <c r="E15" t="s">
        <v>5</v>
      </c>
      <c r="F15">
        <v>-2.3062E-3</v>
      </c>
      <c r="G15">
        <v>-1.73</v>
      </c>
    </row>
    <row r="16" spans="5:7">
      <c r="E16" t="s">
        <v>8</v>
      </c>
      <c r="F16">
        <v>3.5720000000000001E-4</v>
      </c>
      <c r="G16">
        <v>0.25</v>
      </c>
    </row>
    <row r="17" spans="5:16">
      <c r="E17" t="s">
        <v>11</v>
      </c>
      <c r="F17">
        <v>2.0615999999999998E-3</v>
      </c>
      <c r="G17">
        <v>1.28</v>
      </c>
    </row>
    <row r="18" spans="5:16">
      <c r="E18" t="s">
        <v>18</v>
      </c>
      <c r="F18">
        <v>2.9845000000000002E-3</v>
      </c>
      <c r="G18">
        <v>2.0299999999999998</v>
      </c>
    </row>
    <row r="19" spans="5:16">
      <c r="E19" t="s">
        <v>12</v>
      </c>
      <c r="F19">
        <v>2.7125000000000001E-3</v>
      </c>
      <c r="G19">
        <v>1.84</v>
      </c>
    </row>
    <row r="20" spans="5:16">
      <c r="E20" t="s">
        <v>13</v>
      </c>
      <c r="F20">
        <v>5.3737999999999998E-3</v>
      </c>
      <c r="G20">
        <v>3.52</v>
      </c>
    </row>
    <row r="21" spans="5:16">
      <c r="E21" t="s">
        <v>19</v>
      </c>
      <c r="F21">
        <v>-2.3546999999999999E-3</v>
      </c>
      <c r="G21">
        <v>-1.62</v>
      </c>
      <c r="P21" s="4"/>
    </row>
    <row r="22" spans="5:16">
      <c r="E22" t="s">
        <v>15</v>
      </c>
      <c r="F22">
        <v>3.8251000000000001E-3</v>
      </c>
      <c r="G22">
        <v>1.98</v>
      </c>
    </row>
    <row r="23" spans="5:16">
      <c r="E23" t="s">
        <v>20</v>
      </c>
      <c r="F23">
        <v>-2.4909999999999998E-4</v>
      </c>
      <c r="G23">
        <v>-0.15</v>
      </c>
    </row>
    <row r="24" spans="5:16">
      <c r="E24" t="s">
        <v>21</v>
      </c>
      <c r="F24">
        <v>-1.6853E-3</v>
      </c>
      <c r="G24">
        <v>-0.86</v>
      </c>
    </row>
    <row r="25" spans="5:16">
      <c r="E25" t="s">
        <v>22</v>
      </c>
      <c r="F25">
        <v>-6.8200000000000004E-5</v>
      </c>
      <c r="G25">
        <v>-0.12</v>
      </c>
    </row>
    <row r="26" spans="5:16">
      <c r="E26" t="s">
        <v>23</v>
      </c>
      <c r="F26">
        <v>-8.0599999999999994E-5</v>
      </c>
      <c r="G26">
        <v>-0.17</v>
      </c>
    </row>
    <row r="27" spans="5:16">
      <c r="E27" t="s">
        <v>24</v>
      </c>
      <c r="F27">
        <v>1.2623999999999999E-3</v>
      </c>
      <c r="G27">
        <v>2.41</v>
      </c>
    </row>
    <row r="28" spans="5:16">
      <c r="E28" t="s">
        <v>25</v>
      </c>
      <c r="F28">
        <v>4.0230000000000002E-4</v>
      </c>
      <c r="G28">
        <v>0.79</v>
      </c>
    </row>
    <row r="29" spans="5:16">
      <c r="E29" t="s">
        <v>26</v>
      </c>
      <c r="F29">
        <v>-6.5900000000000003E-5</v>
      </c>
      <c r="G29">
        <v>-0.12</v>
      </c>
    </row>
    <row r="30" spans="5:16">
      <c r="E30" t="s">
        <v>27</v>
      </c>
      <c r="F30">
        <v>1.1929920000000001</v>
      </c>
      <c r="G30">
        <v>514.71</v>
      </c>
    </row>
    <row r="64" spans="6:6">
      <c r="F64" s="4"/>
    </row>
    <row r="74" spans="11:11">
      <c r="K7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jinv11</vt:lpstr>
      <vt:lpstr>jinv12</vt:lpstr>
      <vt:lpstr>estimates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Cunha</dc:creator>
  <cp:lastModifiedBy>Flavio Cunha</cp:lastModifiedBy>
  <cp:lastPrinted>2008-07-24T03:48:25Z</cp:lastPrinted>
  <dcterms:created xsi:type="dcterms:W3CDTF">2008-07-23T03:32:45Z</dcterms:created>
  <dcterms:modified xsi:type="dcterms:W3CDTF">2009-12-22T14:59:34Z</dcterms:modified>
</cp:coreProperties>
</file>