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5000" windowHeight="7995" activeTab="1"/>
  </bookViews>
  <sheets>
    <sheet name="jointeduc1" sheetId="13" r:id="rId1"/>
    <sheet name="jointeduc2" sheetId="18" r:id="rId2"/>
    <sheet name="estimates" sheetId="19" r:id="rId3"/>
  </sheets>
  <calcPr calcId="125725"/>
</workbook>
</file>

<file path=xl/calcChain.xml><?xml version="1.0" encoding="utf-8"?>
<calcChain xmlns="http://schemas.openxmlformats.org/spreadsheetml/2006/main">
  <c r="C6" i="13"/>
  <c r="C7" s="1"/>
  <c r="C8" s="1"/>
  <c r="C9" s="1"/>
  <c r="C10" s="1"/>
  <c r="C11" s="1"/>
  <c r="C12" s="1"/>
  <c r="C13" s="1"/>
  <c r="C14" s="1"/>
  <c r="C5"/>
  <c r="N3"/>
  <c r="M3"/>
  <c r="L3"/>
  <c r="K3"/>
  <c r="J3"/>
  <c r="I3"/>
  <c r="H3"/>
  <c r="G3"/>
  <c r="F3"/>
  <c r="E3"/>
  <c r="C14" i="18"/>
  <c r="C13"/>
  <c r="C12"/>
  <c r="C11"/>
  <c r="C10"/>
  <c r="C9"/>
  <c r="C8"/>
  <c r="C7"/>
  <c r="C6"/>
  <c r="C5"/>
  <c r="N3"/>
  <c r="M3"/>
  <c r="L3"/>
  <c r="K3"/>
  <c r="J3"/>
  <c r="I3"/>
  <c r="H3"/>
  <c r="G3"/>
  <c r="F3"/>
  <c r="E3"/>
  <c r="B11"/>
  <c r="B10"/>
  <c r="B9"/>
  <c r="B8"/>
  <c r="B7"/>
  <c r="B6"/>
  <c r="B5"/>
  <c r="B4"/>
  <c r="D4" s="1"/>
  <c r="B11" i="13"/>
  <c r="B10"/>
  <c r="B9"/>
  <c r="B8"/>
  <c r="B7"/>
  <c r="B6"/>
  <c r="B5"/>
  <c r="B4"/>
  <c r="D5" l="1"/>
  <c r="E6" i="18"/>
  <c r="F6"/>
  <c r="D5"/>
  <c r="F5"/>
  <c r="E4"/>
  <c r="F4"/>
  <c r="E5"/>
  <c r="D6"/>
  <c r="E7"/>
  <c r="D6" i="13"/>
  <c r="F8" i="18" l="1"/>
  <c r="D7"/>
  <c r="F7"/>
  <c r="G7"/>
  <c r="G8"/>
  <c r="G4"/>
  <c r="G5"/>
  <c r="G6"/>
  <c r="G9"/>
  <c r="D7" i="13"/>
  <c r="D8" i="18" l="1"/>
  <c r="E8"/>
  <c r="D9"/>
  <c r="E9"/>
  <c r="F9"/>
  <c r="H7"/>
  <c r="H8"/>
  <c r="H9"/>
  <c r="H5"/>
  <c r="H4"/>
  <c r="H6"/>
  <c r="D8" i="13"/>
  <c r="D10" i="18" l="1"/>
  <c r="E10"/>
  <c r="F10"/>
  <c r="G10"/>
  <c r="H10"/>
  <c r="I5"/>
  <c r="I9"/>
  <c r="I8"/>
  <c r="I4"/>
  <c r="I6"/>
  <c r="I10"/>
  <c r="I7"/>
  <c r="D9" i="13"/>
  <c r="D11" i="18" l="1"/>
  <c r="E11"/>
  <c r="F11"/>
  <c r="G11"/>
  <c r="H11"/>
  <c r="I11"/>
  <c r="J4"/>
  <c r="J8"/>
  <c r="J9"/>
  <c r="J5"/>
  <c r="J6"/>
  <c r="J10"/>
  <c r="J7"/>
  <c r="J11"/>
  <c r="J12"/>
  <c r="D10" i="13"/>
  <c r="D12" i="18" l="1"/>
  <c r="E12"/>
  <c r="F12"/>
  <c r="G12"/>
  <c r="H12"/>
  <c r="I12"/>
  <c r="K4"/>
  <c r="K8"/>
  <c r="K5"/>
  <c r="K9"/>
  <c r="K10"/>
  <c r="K6"/>
  <c r="K7"/>
  <c r="K11"/>
  <c r="K12"/>
  <c r="E13" l="1"/>
  <c r="F13"/>
  <c r="D13"/>
  <c r="G13"/>
  <c r="H13"/>
  <c r="I13"/>
  <c r="J13"/>
  <c r="K13"/>
  <c r="L13"/>
  <c r="L5"/>
  <c r="L9"/>
  <c r="L10"/>
  <c r="L7"/>
  <c r="L11"/>
  <c r="L12"/>
  <c r="L6"/>
  <c r="L4"/>
  <c r="L8"/>
  <c r="D12" i="13"/>
  <c r="D11"/>
  <c r="D14" i="18" l="1"/>
  <c r="E14"/>
  <c r="F14"/>
  <c r="G14"/>
  <c r="H14"/>
  <c r="I14"/>
  <c r="J14"/>
  <c r="K14"/>
  <c r="L14"/>
  <c r="M8"/>
  <c r="M9"/>
  <c r="M5"/>
  <c r="M10"/>
  <c r="M6"/>
  <c r="M11"/>
  <c r="M12"/>
  <c r="M7"/>
  <c r="M14"/>
  <c r="M4"/>
  <c r="M13"/>
  <c r="D13" i="13"/>
  <c r="N5" i="18" l="1"/>
  <c r="N10"/>
  <c r="N6"/>
  <c r="N4"/>
  <c r="N9"/>
  <c r="N11"/>
  <c r="N7"/>
  <c r="N14"/>
  <c r="N12"/>
  <c r="N8"/>
  <c r="N13"/>
  <c r="D14" i="13"/>
  <c r="D4" l="1"/>
  <c r="E13" l="1"/>
  <c r="E12"/>
  <c r="E9"/>
  <c r="E11"/>
  <c r="E4"/>
  <c r="E6"/>
  <c r="E14"/>
  <c r="E10"/>
  <c r="E5"/>
  <c r="E7"/>
  <c r="E8"/>
  <c r="F12" l="1"/>
  <c r="F9"/>
  <c r="F6"/>
  <c r="F11"/>
  <c r="F10"/>
  <c r="F5"/>
  <c r="F14"/>
  <c r="F4"/>
  <c r="F7"/>
  <c r="F8"/>
  <c r="F13"/>
  <c r="G10" l="1"/>
  <c r="G13"/>
  <c r="G12"/>
  <c r="G8"/>
  <c r="G9"/>
  <c r="G11"/>
  <c r="G5"/>
  <c r="G4"/>
  <c r="G7"/>
  <c r="G6"/>
  <c r="G14"/>
  <c r="H10" l="1"/>
  <c r="H7"/>
  <c r="H4"/>
  <c r="H8"/>
  <c r="H9"/>
  <c r="H11"/>
  <c r="H6"/>
  <c r="H5"/>
  <c r="H13"/>
  <c r="H12"/>
  <c r="H14"/>
  <c r="I10" l="1"/>
  <c r="I12"/>
  <c r="I6"/>
  <c r="I7"/>
  <c r="I8"/>
  <c r="I9"/>
  <c r="I14"/>
  <c r="I4"/>
  <c r="I5"/>
  <c r="I11"/>
  <c r="I13"/>
  <c r="J13" l="1"/>
  <c r="J5"/>
  <c r="J6"/>
  <c r="J7"/>
  <c r="J9"/>
  <c r="J8"/>
  <c r="J11"/>
  <c r="J4"/>
  <c r="J10"/>
  <c r="J12"/>
  <c r="J14"/>
  <c r="K14" l="1"/>
  <c r="K13"/>
  <c r="K10"/>
  <c r="K4"/>
  <c r="K12"/>
  <c r="K5"/>
  <c r="K6"/>
  <c r="K7"/>
  <c r="K8"/>
  <c r="K9"/>
  <c r="K11"/>
  <c r="L11" l="1"/>
  <c r="L14"/>
  <c r="L9"/>
  <c r="L7"/>
  <c r="L8"/>
  <c r="L13"/>
  <c r="L4"/>
  <c r="L5"/>
  <c r="L12"/>
  <c r="L6"/>
  <c r="L10"/>
  <c r="M11" l="1"/>
  <c r="M14"/>
  <c r="M9"/>
  <c r="M10"/>
  <c r="M7"/>
  <c r="M13"/>
  <c r="M4"/>
  <c r="M8"/>
  <c r="M12"/>
  <c r="M5"/>
  <c r="M6"/>
  <c r="N11" l="1"/>
  <c r="N14"/>
  <c r="N9"/>
  <c r="N5"/>
  <c r="N10"/>
  <c r="N6"/>
  <c r="N13"/>
  <c r="N4"/>
  <c r="N12"/>
  <c r="N7"/>
  <c r="N8"/>
</calcChain>
</file>

<file path=xl/sharedStrings.xml><?xml version="1.0" encoding="utf-8"?>
<sst xmlns="http://schemas.openxmlformats.org/spreadsheetml/2006/main" count="46" uniqueCount="30">
  <si>
    <t>x1</t>
  </si>
  <si>
    <t>x1sq</t>
  </si>
  <si>
    <t>x2</t>
  </si>
  <si>
    <t>x2sq</t>
  </si>
  <si>
    <t>JOINT CHILD'S COGNITIVE AND NONCOGNITIVE</t>
  </si>
  <si>
    <t>x1x2</t>
  </si>
  <si>
    <t>x3</t>
  </si>
  <si>
    <t>x3sq</t>
  </si>
  <si>
    <t>x1x3</t>
  </si>
  <si>
    <t>x4</t>
  </si>
  <si>
    <t>x4sq</t>
  </si>
  <si>
    <t>x1x4</t>
  </si>
  <si>
    <t>x2x3</t>
  </si>
  <si>
    <t>x2x4</t>
  </si>
  <si>
    <t>JOINT MOTHER'S COGNITIVE AND MOTHER'S NONCOGNITIVE</t>
  </si>
  <si>
    <t>x3x4</t>
  </si>
  <si>
    <t>x5</t>
  </si>
  <si>
    <t>x5sq</t>
  </si>
  <si>
    <t>x1x5</t>
  </si>
  <si>
    <t>x2x5</t>
  </si>
  <si>
    <t>x3x5</t>
  </si>
  <si>
    <t>x4x5</t>
  </si>
  <si>
    <t>x1cb</t>
  </si>
  <si>
    <t>x2cb</t>
  </si>
  <si>
    <t>x3cb</t>
  </si>
  <si>
    <t>x4cb</t>
  </si>
  <si>
    <t>x5cb</t>
  </si>
  <si>
    <t>_cons</t>
  </si>
  <si>
    <t>estimate</t>
  </si>
  <si>
    <t>t stat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</si>
</sst>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84"/>
  <sheetViews>
    <sheetView workbookViewId="0">
      <selection activeCell="C3" sqref="C3:N14"/>
    </sheetView>
  </sheetViews>
  <sheetFormatPr defaultRowHeight="15"/>
  <cols>
    <col min="1" max="44" width="7.28515625" customWidth="1"/>
  </cols>
  <sheetData>
    <row r="1" spans="1:44" ht="15" customHeight="1"/>
    <row r="2" spans="1:44" ht="24" customHeight="1">
      <c r="A2" s="3"/>
      <c r="C2" s="5" t="s">
        <v>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C3" s="2">
        <v>0</v>
      </c>
      <c r="D3" s="2">
        <v>-1</v>
      </c>
      <c r="E3" s="2">
        <f>D3+0.2</f>
        <v>-0.8</v>
      </c>
      <c r="F3" s="2">
        <f>E3+0.2</f>
        <v>-0.60000000000000009</v>
      </c>
      <c r="G3" s="2">
        <f>F3+0.2</f>
        <v>-0.40000000000000008</v>
      </c>
      <c r="H3" s="2">
        <f>G3+0.2</f>
        <v>-0.20000000000000007</v>
      </c>
      <c r="I3" s="2">
        <f>H3+0.2</f>
        <v>0</v>
      </c>
      <c r="J3" s="2">
        <f>I3+0.2</f>
        <v>0.2</v>
      </c>
      <c r="K3" s="2">
        <f>J3+0.2</f>
        <v>0.4</v>
      </c>
      <c r="L3" s="2">
        <f>K3+0.2</f>
        <v>0.60000000000000009</v>
      </c>
      <c r="M3" s="2">
        <f>L3+0.2</f>
        <v>0.8</v>
      </c>
      <c r="N3" s="2">
        <f>M3+0.2</f>
        <v>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>
      <c r="A4" t="s">
        <v>27</v>
      </c>
      <c r="B4" s="2">
        <f>estimates!F30</f>
        <v>1.4583010000000001</v>
      </c>
      <c r="C4" s="2">
        <v>-1</v>
      </c>
      <c r="D4" s="2">
        <f t="shared" ref="D4:AR4" si="0">$B$4+$B$5*$C4+$B$6*D$3+$B$7*($C4*$C4)+$B$8*(D$3*D$3)+$B$9*($C4*D$3)+$B$10*($C4*$C4*$C4)+$B$11*(D$3*D$3*D$3)</f>
        <v>1.5847471999999998</v>
      </c>
      <c r="E4" s="2">
        <f t="shared" si="0"/>
        <v>1.5856542416000001</v>
      </c>
      <c r="F4" s="2">
        <f t="shared" si="0"/>
        <v>1.5865538928</v>
      </c>
      <c r="G4" s="2">
        <f t="shared" si="0"/>
        <v>1.5874674032</v>
      </c>
      <c r="H4" s="2">
        <f t="shared" si="0"/>
        <v>1.5884160223999999</v>
      </c>
      <c r="I4" s="2">
        <f t="shared" si="0"/>
        <v>1.589421</v>
      </c>
      <c r="J4" s="2">
        <f t="shared" si="0"/>
        <v>1.5905035855999998</v>
      </c>
      <c r="K4" s="2">
        <f t="shared" si="0"/>
        <v>1.5916850288</v>
      </c>
      <c r="L4" s="2">
        <f t="shared" si="0"/>
        <v>1.5929865791999998</v>
      </c>
      <c r="M4" s="2">
        <f t="shared" si="0"/>
        <v>1.5944294863999999</v>
      </c>
      <c r="N4" s="2">
        <f t="shared" si="0"/>
        <v>1.5960350000000001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>
      <c r="A5" t="s">
        <v>0</v>
      </c>
      <c r="B5" s="2">
        <f>estimates!F5</f>
        <v>-0.131325</v>
      </c>
      <c r="C5" s="2">
        <f>C4+0.2</f>
        <v>-0.8</v>
      </c>
      <c r="D5" s="2">
        <f t="shared" ref="D5:AR8" si="1">$B$4+$B$5*$C5+$B$6*D$3+$B$7*($C5*$C5)+$B$8*(D$3*D$3)+$B$9*($C5*D$3)+$B$10*($C5*$C5*$C5)+$B$11*(D$3*D$3*D$3)</f>
        <v>1.5590204823999998</v>
      </c>
      <c r="E5" s="2">
        <f t="shared" si="1"/>
        <v>1.559836888</v>
      </c>
      <c r="F5" s="2">
        <f t="shared" si="1"/>
        <v>1.5606459032</v>
      </c>
      <c r="G5" s="2">
        <f t="shared" si="1"/>
        <v>1.5614687776</v>
      </c>
      <c r="H5" s="2">
        <f t="shared" si="1"/>
        <v>1.5623267608</v>
      </c>
      <c r="I5" s="2">
        <f t="shared" si="1"/>
        <v>1.5632411023999999</v>
      </c>
      <c r="J5" s="2">
        <f t="shared" si="1"/>
        <v>1.5642330519999996</v>
      </c>
      <c r="K5" s="2">
        <f t="shared" si="1"/>
        <v>1.5653238591999998</v>
      </c>
      <c r="L5" s="2">
        <f t="shared" si="1"/>
        <v>1.5665347735999997</v>
      </c>
      <c r="M5" s="2">
        <f t="shared" si="1"/>
        <v>1.5678870448</v>
      </c>
      <c r="N5" s="2">
        <f t="shared" si="1"/>
        <v>1.5694019224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>
      <c r="A6" t="s">
        <v>2</v>
      </c>
      <c r="B6" s="2">
        <f>estimates!F6</f>
        <v>2.9353000000000001E-3</v>
      </c>
      <c r="C6" s="2">
        <f t="shared" ref="C6:C44" si="2">C5+0.2</f>
        <v>-0.60000000000000009</v>
      </c>
      <c r="D6" s="2">
        <f t="shared" si="1"/>
        <v>1.5332674752</v>
      </c>
      <c r="E6" s="2">
        <f t="shared" si="1"/>
        <v>1.5339932448000002</v>
      </c>
      <c r="F6" s="2">
        <f t="shared" si="1"/>
        <v>1.5347116240000001</v>
      </c>
      <c r="G6" s="2">
        <f t="shared" si="1"/>
        <v>1.5354438624000002</v>
      </c>
      <c r="H6" s="2">
        <f t="shared" si="1"/>
        <v>1.5362112096</v>
      </c>
      <c r="I6" s="2">
        <f t="shared" si="1"/>
        <v>1.5370349152</v>
      </c>
      <c r="J6" s="2">
        <f t="shared" si="1"/>
        <v>1.5379362287999998</v>
      </c>
      <c r="K6" s="2">
        <f t="shared" si="1"/>
        <v>1.5389363999999999</v>
      </c>
      <c r="L6" s="2">
        <f t="shared" si="1"/>
        <v>1.5400566783999998</v>
      </c>
      <c r="M6" s="2">
        <f t="shared" si="1"/>
        <v>1.5413183135999999</v>
      </c>
      <c r="N6" s="2">
        <f t="shared" si="1"/>
        <v>1.5427425552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>
      <c r="A7" t="s">
        <v>1</v>
      </c>
      <c r="B7" s="2">
        <f>estimates!F10</f>
        <v>-1.167E-4</v>
      </c>
      <c r="C7" s="2">
        <f t="shared" si="2"/>
        <v>-0.40000000000000008</v>
      </c>
      <c r="D7" s="2">
        <f t="shared" si="1"/>
        <v>1.5074924167999999</v>
      </c>
      <c r="E7" s="2">
        <f t="shared" si="1"/>
        <v>1.5081275504000002</v>
      </c>
      <c r="F7" s="2">
        <f t="shared" si="1"/>
        <v>1.5087552936000002</v>
      </c>
      <c r="G7" s="2">
        <f t="shared" si="1"/>
        <v>1.5093968960000004</v>
      </c>
      <c r="H7" s="2">
        <f t="shared" si="1"/>
        <v>1.5100736072000001</v>
      </c>
      <c r="I7" s="2">
        <f t="shared" si="1"/>
        <v>1.5108066768000001</v>
      </c>
      <c r="J7" s="2">
        <f t="shared" si="1"/>
        <v>1.5116173544</v>
      </c>
      <c r="K7" s="2">
        <f t="shared" si="1"/>
        <v>1.5125268895999999</v>
      </c>
      <c r="L7" s="2">
        <f t="shared" si="1"/>
        <v>1.513556532</v>
      </c>
      <c r="M7" s="2">
        <f t="shared" si="1"/>
        <v>1.5147275312000001</v>
      </c>
      <c r="N7" s="2">
        <f t="shared" si="1"/>
        <v>1.5160611368000003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>
      <c r="A8" t="s">
        <v>3</v>
      </c>
      <c r="B8" s="2">
        <f>estimates!F11</f>
        <v>9.701E-4</v>
      </c>
      <c r="C8" s="2">
        <f t="shared" si="2"/>
        <v>-0.20000000000000007</v>
      </c>
      <c r="D8" s="2">
        <f t="shared" si="1"/>
        <v>1.4816995455999997</v>
      </c>
      <c r="E8" s="2">
        <f t="shared" si="1"/>
        <v>1.4822440432000001</v>
      </c>
      <c r="F8" s="2">
        <f t="shared" si="1"/>
        <v>1.4827811503999999</v>
      </c>
      <c r="G8" s="2">
        <f t="shared" si="1"/>
        <v>1.4833321168</v>
      </c>
      <c r="H8" s="2">
        <f t="shared" si="1"/>
        <v>1.483918192</v>
      </c>
      <c r="I8" s="2">
        <f t="shared" si="1"/>
        <v>1.4845606255999999</v>
      </c>
      <c r="J8" s="2">
        <f t="shared" si="1"/>
        <v>1.4852806671999996</v>
      </c>
      <c r="K8" s="2">
        <f t="shared" si="1"/>
        <v>1.4860995663999998</v>
      </c>
      <c r="L8" s="2">
        <f t="shared" si="1"/>
        <v>1.4870385727999997</v>
      </c>
      <c r="M8" s="2">
        <f t="shared" si="1"/>
        <v>1.4881189359999998</v>
      </c>
      <c r="N8" s="2">
        <f t="shared" si="1"/>
        <v>1.4893619056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>
      <c r="A9" t="s">
        <v>5</v>
      </c>
      <c r="B9" s="2">
        <f>estimates!F15</f>
        <v>-2.2658999999999999E-3</v>
      </c>
      <c r="C9" s="2">
        <f t="shared" si="2"/>
        <v>0</v>
      </c>
      <c r="D9" s="2">
        <f t="shared" ref="D9:AR12" si="3">$B$4+$B$5*$C9+$B$6*D$3+$B$7*($C9*$C9)+$B$8*(D$3*D$3)+$B$9*($C9*D$3)+$B$10*($C9*$C9*$C9)+$B$11*(D$3*D$3*D$3)</f>
        <v>1.4558930999999999</v>
      </c>
      <c r="E9" s="2">
        <f t="shared" si="3"/>
        <v>1.4563469616000002</v>
      </c>
      <c r="F9" s="2">
        <f t="shared" si="3"/>
        <v>1.4567934328000001</v>
      </c>
      <c r="G9" s="2">
        <f t="shared" si="3"/>
        <v>1.4572537632000002</v>
      </c>
      <c r="H9" s="2">
        <f t="shared" si="3"/>
        <v>1.4577492024000001</v>
      </c>
      <c r="I9" s="2">
        <f t="shared" si="3"/>
        <v>1.4583010000000001</v>
      </c>
      <c r="J9" s="2">
        <f t="shared" si="3"/>
        <v>1.4589304055999999</v>
      </c>
      <c r="K9" s="2">
        <f t="shared" si="3"/>
        <v>1.4596586687999999</v>
      </c>
      <c r="L9" s="2">
        <f t="shared" si="3"/>
        <v>1.4605070391999999</v>
      </c>
      <c r="M9" s="2">
        <f t="shared" si="3"/>
        <v>1.4614967664</v>
      </c>
      <c r="N9" s="2">
        <f t="shared" si="3"/>
        <v>1.4626491000000001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>
      <c r="A10" t="s">
        <v>22</v>
      </c>
      <c r="B10" s="2">
        <f>estimates!F25</f>
        <v>8.8300000000000005E-5</v>
      </c>
      <c r="C10" s="2">
        <f t="shared" si="2"/>
        <v>0.2</v>
      </c>
      <c r="D10" s="2">
        <f t="shared" si="3"/>
        <v>1.4300773184</v>
      </c>
      <c r="E10" s="2">
        <f t="shared" si="3"/>
        <v>1.4304405440000001</v>
      </c>
      <c r="F10" s="2">
        <f t="shared" si="3"/>
        <v>1.4307963792</v>
      </c>
      <c r="G10" s="2">
        <f t="shared" si="3"/>
        <v>1.4311660736000003</v>
      </c>
      <c r="H10" s="2">
        <f t="shared" si="3"/>
        <v>1.4315708767999999</v>
      </c>
      <c r="I10" s="2">
        <f t="shared" si="3"/>
        <v>1.4320320384</v>
      </c>
      <c r="J10" s="2">
        <f t="shared" si="3"/>
        <v>1.4325708079999999</v>
      </c>
      <c r="K10" s="2">
        <f t="shared" si="3"/>
        <v>1.4332084351999999</v>
      </c>
      <c r="L10" s="2">
        <f t="shared" si="3"/>
        <v>1.4339661695999999</v>
      </c>
      <c r="M10" s="2">
        <f t="shared" si="3"/>
        <v>1.4348652608000001</v>
      </c>
      <c r="N10" s="2">
        <f t="shared" si="3"/>
        <v>1.4359269584000001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>
      <c r="A11" t="s">
        <v>23</v>
      </c>
      <c r="B11" s="2">
        <f>estimates!F26</f>
        <v>4.4270000000000003E-4</v>
      </c>
      <c r="C11" s="2">
        <f t="shared" si="2"/>
        <v>0.4</v>
      </c>
      <c r="D11" s="2">
        <f t="shared" si="3"/>
        <v>1.4042564392000001</v>
      </c>
      <c r="E11" s="2">
        <f t="shared" si="3"/>
        <v>1.4045290288000003</v>
      </c>
      <c r="F11" s="2">
        <f t="shared" si="3"/>
        <v>1.4047942280000001</v>
      </c>
      <c r="G11" s="2">
        <f t="shared" si="3"/>
        <v>1.4050732864000002</v>
      </c>
      <c r="H11" s="2">
        <f t="shared" si="3"/>
        <v>1.4053874536000002</v>
      </c>
      <c r="I11" s="2">
        <f t="shared" si="3"/>
        <v>1.4057579792000001</v>
      </c>
      <c r="J11" s="2">
        <f t="shared" si="3"/>
        <v>1.4062061127999999</v>
      </c>
      <c r="K11" s="2">
        <f t="shared" si="3"/>
        <v>1.4067531040000001</v>
      </c>
      <c r="L11" s="2">
        <f t="shared" si="3"/>
        <v>1.4074202024</v>
      </c>
      <c r="M11" s="2">
        <f t="shared" si="3"/>
        <v>1.4082286576</v>
      </c>
      <c r="N11" s="2">
        <f t="shared" si="3"/>
        <v>1.4091997192000001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>
      <c r="C12" s="2">
        <f t="shared" si="2"/>
        <v>0.60000000000000009</v>
      </c>
      <c r="D12" s="2">
        <f t="shared" si="3"/>
        <v>1.3784347008</v>
      </c>
      <c r="E12" s="2">
        <f t="shared" si="3"/>
        <v>1.3786166544000003</v>
      </c>
      <c r="F12" s="2">
        <f t="shared" si="3"/>
        <v>1.3787912176000001</v>
      </c>
      <c r="G12" s="2">
        <f t="shared" si="3"/>
        <v>1.3789796400000003</v>
      </c>
      <c r="H12" s="2">
        <f t="shared" si="3"/>
        <v>1.3792031712000001</v>
      </c>
      <c r="I12" s="2">
        <f t="shared" si="3"/>
        <v>1.3794830608000002</v>
      </c>
      <c r="J12" s="2">
        <f t="shared" si="3"/>
        <v>1.3798405584</v>
      </c>
      <c r="K12" s="2">
        <f t="shared" si="3"/>
        <v>1.3802969136000001</v>
      </c>
      <c r="L12" s="2">
        <f t="shared" si="3"/>
        <v>1.380873376</v>
      </c>
      <c r="M12" s="2">
        <f t="shared" si="3"/>
        <v>1.3815911952000002</v>
      </c>
      <c r="N12" s="2">
        <f t="shared" si="3"/>
        <v>1.3824716208000003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>
      <c r="C13" s="2">
        <f t="shared" si="2"/>
        <v>0.8</v>
      </c>
      <c r="D13" s="2">
        <f t="shared" ref="D13:AR16" si="4">$B$4+$B$5*$C13+$B$6*D$3+$B$7*($C13*$C13)+$B$8*(D$3*D$3)+$B$9*($C13*D$3)+$B$10*($C13*$C13*$C13)+$B$11*(D$3*D$3*D$3)</f>
        <v>1.3526163416000001</v>
      </c>
      <c r="E13" s="2">
        <f t="shared" si="4"/>
        <v>1.3527076592000005</v>
      </c>
      <c r="F13" s="2">
        <f t="shared" si="4"/>
        <v>1.3527915864000002</v>
      </c>
      <c r="G13" s="2">
        <f t="shared" si="4"/>
        <v>1.3528893728000004</v>
      </c>
      <c r="H13" s="2">
        <f t="shared" si="4"/>
        <v>1.3530222680000001</v>
      </c>
      <c r="I13" s="2">
        <f t="shared" si="4"/>
        <v>1.3532115216000002</v>
      </c>
      <c r="J13" s="2">
        <f t="shared" si="4"/>
        <v>1.3534783832000001</v>
      </c>
      <c r="K13" s="2">
        <f t="shared" si="4"/>
        <v>1.3538441024000001</v>
      </c>
      <c r="L13" s="2">
        <f t="shared" si="4"/>
        <v>1.3543299288000001</v>
      </c>
      <c r="M13" s="2">
        <f t="shared" si="4"/>
        <v>1.3549571120000001</v>
      </c>
      <c r="N13" s="2">
        <f t="shared" si="4"/>
        <v>1.3557469016000003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>
      <c r="C14" s="2">
        <f t="shared" si="2"/>
        <v>1</v>
      </c>
      <c r="D14" s="2">
        <f t="shared" si="4"/>
        <v>1.3268056000000001</v>
      </c>
      <c r="E14" s="2">
        <f t="shared" si="4"/>
        <v>1.3268062816000004</v>
      </c>
      <c r="F14" s="2">
        <f t="shared" si="4"/>
        <v>1.3267995728000002</v>
      </c>
      <c r="G14" s="2">
        <f t="shared" si="4"/>
        <v>1.3268067232000005</v>
      </c>
      <c r="H14" s="2">
        <f t="shared" si="4"/>
        <v>1.3268489824000003</v>
      </c>
      <c r="I14" s="2">
        <f t="shared" si="4"/>
        <v>1.3269476000000002</v>
      </c>
      <c r="J14" s="2">
        <f t="shared" si="4"/>
        <v>1.3271238256</v>
      </c>
      <c r="K14" s="2">
        <f t="shared" si="4"/>
        <v>1.3273989088</v>
      </c>
      <c r="L14" s="2">
        <f t="shared" si="4"/>
        <v>1.3277940992000001</v>
      </c>
      <c r="M14" s="2">
        <f t="shared" si="4"/>
        <v>1.3283306464000002</v>
      </c>
      <c r="N14" s="2">
        <f t="shared" si="4"/>
        <v>1.3290298000000003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3:44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3:44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3:4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3:44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3:44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3:44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3:44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3:44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3:44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3:44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3:44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3:44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3:44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3:44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3:44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3:44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3:44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3:44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3:44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3:44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3:44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3:44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3:44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3:44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3:44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3:44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3:44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3:44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3:44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3:44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3:44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3:44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3:44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3:44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3:44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3:44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3:44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3:44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3:44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3:44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3:44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3:44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3:44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3:44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3:44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3:44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3:44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3:44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3:44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3:44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3:44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3:44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3:44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3:44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3:44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3:44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3:44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3:44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3:44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3:44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3:44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3:44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3:44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3:44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3:44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3:44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3:44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3:44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</sheetData>
  <mergeCells count="1">
    <mergeCell ref="C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tabSelected="1" workbookViewId="0">
      <selection activeCell="S12" sqref="S12"/>
    </sheetView>
  </sheetViews>
  <sheetFormatPr defaultRowHeight="15"/>
  <cols>
    <col min="1" max="76" width="7.28515625" customWidth="1"/>
  </cols>
  <sheetData>
    <row r="1" spans="1:84" ht="15" customHeight="1">
      <c r="D1" s="1"/>
      <c r="E1" s="1"/>
      <c r="F1" s="1"/>
      <c r="G1" s="1"/>
      <c r="H1" s="1"/>
      <c r="I1" s="1"/>
      <c r="J1" s="1"/>
      <c r="K1" s="1"/>
      <c r="L1" s="1"/>
    </row>
    <row r="2" spans="1:84" ht="24" customHeight="1">
      <c r="C2" s="5" t="s">
        <v>14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84">
      <c r="C3" s="2">
        <v>0</v>
      </c>
      <c r="D3" s="2">
        <v>-1</v>
      </c>
      <c r="E3" s="2">
        <f>D3+0.2</f>
        <v>-0.8</v>
      </c>
      <c r="F3" s="2">
        <f>E3+0.2</f>
        <v>-0.60000000000000009</v>
      </c>
      <c r="G3" s="2">
        <f>F3+0.2</f>
        <v>-0.40000000000000008</v>
      </c>
      <c r="H3" s="2">
        <f>G3+0.2</f>
        <v>-0.20000000000000007</v>
      </c>
      <c r="I3" s="2">
        <f>H3+0.2</f>
        <v>0</v>
      </c>
      <c r="J3" s="2">
        <f>I3+0.2</f>
        <v>0.2</v>
      </c>
      <c r="K3" s="2">
        <f>J3+0.2</f>
        <v>0.4</v>
      </c>
      <c r="L3" s="2">
        <f>K3+0.2</f>
        <v>0.60000000000000009</v>
      </c>
      <c r="M3" s="2">
        <f>L3+0.2</f>
        <v>0.8</v>
      </c>
      <c r="N3" s="2">
        <f>M3+0.2</f>
        <v>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</row>
    <row r="4" spans="1:84">
      <c r="A4" t="s">
        <v>27</v>
      </c>
      <c r="B4" s="2">
        <f>estimates!F30</f>
        <v>1.4583010000000001</v>
      </c>
      <c r="C4" s="2">
        <v>-1</v>
      </c>
      <c r="D4" s="2">
        <f t="shared" ref="D4" si="0">$B$4+$B$5*$C4+$B$6*D$3+$B$7*($C4*$C4)+$B$8*(D$3*D$3)+$B$9*($C4*D$3)+$B$10*($C4*$C4*$C4)+$B$11*(D$3*D$3*D$3)</f>
        <v>1.4405729</v>
      </c>
      <c r="E4" s="2">
        <f t="shared" ref="E4:AR4" si="1">$B$4+$B$5*$C4+$B$6*E$3+$B$7*($C4*$C4)+$B$8*(E$3*E$3)+$B$9*($C4*E$3)+$B$10*($C4*$C4*$C4)+$B$11*(E$3*E$3*E$3)</f>
        <v>1.4371469008000002</v>
      </c>
      <c r="F4" s="2">
        <f t="shared" si="1"/>
        <v>1.4331340024000001</v>
      </c>
      <c r="G4" s="2">
        <f t="shared" si="1"/>
        <v>1.4285655535999999</v>
      </c>
      <c r="H4" s="2">
        <f t="shared" si="1"/>
        <v>1.4234729032000002</v>
      </c>
      <c r="I4" s="2">
        <f t="shared" si="1"/>
        <v>1.4178874000000001</v>
      </c>
      <c r="J4" s="2">
        <f t="shared" si="1"/>
        <v>1.4118403928000001</v>
      </c>
      <c r="K4" s="2">
        <f t="shared" si="1"/>
        <v>1.4053632304000003</v>
      </c>
      <c r="L4" s="2">
        <f t="shared" si="1"/>
        <v>1.3984872616000001</v>
      </c>
      <c r="M4" s="2">
        <f t="shared" si="1"/>
        <v>1.3912438352000001</v>
      </c>
      <c r="N4" s="2">
        <f t="shared" si="1"/>
        <v>1.3836643000000002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</row>
    <row r="5" spans="1:84">
      <c r="A5" t="s">
        <v>6</v>
      </c>
      <c r="B5" s="2">
        <f>estimates!F7</f>
        <v>2.3892799999999999E-2</v>
      </c>
      <c r="C5" s="2">
        <f>C4+0.2</f>
        <v>-0.8</v>
      </c>
      <c r="D5" s="2">
        <f t="shared" ref="D5:AR8" si="2">$B$4+$B$5*$C5+$B$6*D$3+$B$7*($C5*$C5)+$B$8*(D$3*D$3)+$B$9*($C5*D$3)+$B$10*($C5*$C5*$C5)+$B$11*(D$3*D$3*D$3)</f>
        <v>1.4512132536000002</v>
      </c>
      <c r="E5" s="2">
        <f t="shared" si="2"/>
        <v>1.4478509264000001</v>
      </c>
      <c r="F5" s="2">
        <f t="shared" si="2"/>
        <v>1.4439017000000001</v>
      </c>
      <c r="G5" s="2">
        <f t="shared" si="2"/>
        <v>1.4393969231999999</v>
      </c>
      <c r="H5" s="2">
        <f t="shared" si="2"/>
        <v>1.4343679448000002</v>
      </c>
      <c r="I5" s="2">
        <f t="shared" si="2"/>
        <v>1.4288461136000001</v>
      </c>
      <c r="J5" s="2">
        <f t="shared" si="2"/>
        <v>1.4228627784000001</v>
      </c>
      <c r="K5" s="2">
        <f t="shared" si="2"/>
        <v>1.4164492880000004</v>
      </c>
      <c r="L5" s="2">
        <f t="shared" si="2"/>
        <v>1.4096369912000002</v>
      </c>
      <c r="M5" s="2">
        <f t="shared" si="2"/>
        <v>1.4024572368000001</v>
      </c>
      <c r="N5" s="2">
        <f t="shared" si="2"/>
        <v>1.3949413736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</row>
    <row r="6" spans="1:84">
      <c r="A6" t="s">
        <v>9</v>
      </c>
      <c r="B6" s="2">
        <f>estimates!F8</f>
        <v>-2.7515600000000001E-2</v>
      </c>
      <c r="C6" s="2">
        <f>C5+0.2</f>
        <v>-0.60000000000000009</v>
      </c>
      <c r="D6" s="2">
        <f t="shared" si="2"/>
        <v>1.4603283607999999</v>
      </c>
      <c r="E6" s="2">
        <f t="shared" si="2"/>
        <v>1.4570297056000001</v>
      </c>
      <c r="F6" s="2">
        <f t="shared" si="2"/>
        <v>1.4531441511999998</v>
      </c>
      <c r="G6" s="2">
        <f t="shared" si="2"/>
        <v>1.4487030463999999</v>
      </c>
      <c r="H6" s="2">
        <f t="shared" si="2"/>
        <v>1.44373774</v>
      </c>
      <c r="I6" s="2">
        <f t="shared" si="2"/>
        <v>1.4382795808</v>
      </c>
      <c r="J6" s="2">
        <f t="shared" si="2"/>
        <v>1.4323599175999999</v>
      </c>
      <c r="K6" s="2">
        <f t="shared" si="2"/>
        <v>1.4260100992</v>
      </c>
      <c r="L6" s="2">
        <f t="shared" si="2"/>
        <v>1.4192614744000001</v>
      </c>
      <c r="M6" s="2">
        <f t="shared" si="2"/>
        <v>1.4121453919999998</v>
      </c>
      <c r="N6" s="2">
        <f t="shared" si="2"/>
        <v>1.4046932007999999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</row>
    <row r="7" spans="1:84">
      <c r="A7" t="s">
        <v>7</v>
      </c>
      <c r="B7" s="2">
        <f>estimates!F12</f>
        <v>-1.47031E-2</v>
      </c>
      <c r="C7" s="2">
        <f>C6+0.2</f>
        <v>-0.40000000000000008</v>
      </c>
      <c r="D7" s="2">
        <f t="shared" si="2"/>
        <v>1.4680054711999999</v>
      </c>
      <c r="E7" s="2">
        <f t="shared" si="2"/>
        <v>1.4647704880000001</v>
      </c>
      <c r="F7" s="2">
        <f t="shared" si="2"/>
        <v>1.4609486056000001</v>
      </c>
      <c r="G7" s="2">
        <f t="shared" si="2"/>
        <v>1.4565711727999999</v>
      </c>
      <c r="H7" s="2">
        <f t="shared" si="2"/>
        <v>1.4516695384</v>
      </c>
      <c r="I7" s="2">
        <f t="shared" si="2"/>
        <v>1.4462750512</v>
      </c>
      <c r="J7" s="2">
        <f t="shared" si="2"/>
        <v>1.44041906</v>
      </c>
      <c r="K7" s="2">
        <f t="shared" si="2"/>
        <v>1.4341329136000001</v>
      </c>
      <c r="L7" s="2">
        <f t="shared" si="2"/>
        <v>1.4274479607999999</v>
      </c>
      <c r="M7" s="2">
        <f t="shared" si="2"/>
        <v>1.4203955503999999</v>
      </c>
      <c r="N7" s="2">
        <f t="shared" si="2"/>
        <v>1.4130070312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</row>
    <row r="8" spans="1:84">
      <c r="A8" t="s">
        <v>10</v>
      </c>
      <c r="B8" s="2">
        <f>estimates!F13</f>
        <v>-5.7688000000000001E-3</v>
      </c>
      <c r="C8" s="2">
        <f>C7+0.2</f>
        <v>-0.20000000000000007</v>
      </c>
      <c r="D8" s="2">
        <f t="shared" si="2"/>
        <v>1.4743318344</v>
      </c>
      <c r="E8" s="2">
        <f t="shared" si="2"/>
        <v>1.4711605232</v>
      </c>
      <c r="F8" s="2">
        <f t="shared" si="2"/>
        <v>1.4674023128</v>
      </c>
      <c r="G8" s="2">
        <f t="shared" si="2"/>
        <v>1.4630885519999999</v>
      </c>
      <c r="H8" s="2">
        <f t="shared" si="2"/>
        <v>1.4582505896</v>
      </c>
      <c r="I8" s="2">
        <f t="shared" si="2"/>
        <v>1.4529197744</v>
      </c>
      <c r="J8" s="2">
        <f t="shared" si="2"/>
        <v>1.4471274552</v>
      </c>
      <c r="K8" s="2">
        <f t="shared" si="2"/>
        <v>1.4409049808000001</v>
      </c>
      <c r="L8" s="2">
        <f t="shared" si="2"/>
        <v>1.4342836999999999</v>
      </c>
      <c r="M8" s="2">
        <f t="shared" si="2"/>
        <v>1.4272949615999999</v>
      </c>
      <c r="N8" s="2">
        <f t="shared" si="2"/>
        <v>1.4199701143999999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</row>
    <row r="9" spans="1:84">
      <c r="A9" t="s">
        <v>15</v>
      </c>
      <c r="B9" s="2">
        <f>estimates!F22</f>
        <v>1.5918E-3</v>
      </c>
      <c r="C9" s="2">
        <f>C8+0.2</f>
        <v>0</v>
      </c>
      <c r="D9" s="2">
        <f t="shared" ref="D9:AR12" si="3">$B$4+$B$5*$C9+$B$6*D$3+$B$7*($C9*$C9)+$B$8*(D$3*D$3)+$B$9*($C9*D$3)+$B$10*($C9*$C9*$C9)+$B$11*(D$3*D$3*D$3)</f>
        <v>1.4793947000000001</v>
      </c>
      <c r="E9" s="2">
        <f t="shared" si="3"/>
        <v>1.4762870608000001</v>
      </c>
      <c r="F9" s="2">
        <f t="shared" si="3"/>
        <v>1.4725925224</v>
      </c>
      <c r="G9" s="2">
        <f t="shared" si="3"/>
        <v>1.4683424335999999</v>
      </c>
      <c r="H9" s="2">
        <f t="shared" si="3"/>
        <v>1.4635681432000001</v>
      </c>
      <c r="I9" s="2">
        <f t="shared" si="3"/>
        <v>1.4583010000000001</v>
      </c>
      <c r="J9" s="2">
        <f t="shared" si="3"/>
        <v>1.4525723528000001</v>
      </c>
      <c r="K9" s="2">
        <f t="shared" si="3"/>
        <v>1.4464135504000002</v>
      </c>
      <c r="L9" s="2">
        <f t="shared" si="3"/>
        <v>1.4398559416000001</v>
      </c>
      <c r="M9" s="2">
        <f t="shared" si="3"/>
        <v>1.4329308752000001</v>
      </c>
      <c r="N9" s="2">
        <f t="shared" si="3"/>
        <v>1.4256697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</row>
    <row r="10" spans="1:84">
      <c r="A10" t="s">
        <v>24</v>
      </c>
      <c r="B10" s="2">
        <f>estimates!F27</f>
        <v>1.8177E-3</v>
      </c>
      <c r="C10" s="2">
        <f>C9+0.2</f>
        <v>0.2</v>
      </c>
      <c r="D10" s="2">
        <f t="shared" si="3"/>
        <v>1.4832813175999999</v>
      </c>
      <c r="E10" s="2">
        <f t="shared" si="3"/>
        <v>1.4802373503999999</v>
      </c>
      <c r="F10" s="2">
        <f t="shared" si="3"/>
        <v>1.4766064839999999</v>
      </c>
      <c r="G10" s="2">
        <f t="shared" si="3"/>
        <v>1.4724200671999998</v>
      </c>
      <c r="H10" s="2">
        <f t="shared" si="3"/>
        <v>1.4677094488</v>
      </c>
      <c r="I10" s="2">
        <f t="shared" si="3"/>
        <v>1.4625059776</v>
      </c>
      <c r="J10" s="2">
        <f t="shared" si="3"/>
        <v>1.4568410024</v>
      </c>
      <c r="K10" s="2">
        <f t="shared" si="3"/>
        <v>1.4507458720000002</v>
      </c>
      <c r="L10" s="2">
        <f t="shared" si="3"/>
        <v>1.4442519352000001</v>
      </c>
      <c r="M10" s="2">
        <f t="shared" si="3"/>
        <v>1.4373905408000001</v>
      </c>
      <c r="N10" s="2">
        <f t="shared" si="3"/>
        <v>1.4301930376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</row>
    <row r="11" spans="1:84">
      <c r="A11" t="s">
        <v>25</v>
      </c>
      <c r="B11" s="2">
        <f>estimates!F28</f>
        <v>6.5309999999999999E-4</v>
      </c>
      <c r="C11" s="2">
        <f>C10+0.2</f>
        <v>0.4</v>
      </c>
      <c r="D11" s="2">
        <f t="shared" si="3"/>
        <v>1.4860789368</v>
      </c>
      <c r="E11" s="2">
        <f t="shared" si="3"/>
        <v>1.4830986416000003</v>
      </c>
      <c r="F11" s="2">
        <f t="shared" si="3"/>
        <v>1.4795314471999998</v>
      </c>
      <c r="G11" s="2">
        <f t="shared" si="3"/>
        <v>1.4754087023999998</v>
      </c>
      <c r="H11" s="2">
        <f t="shared" si="3"/>
        <v>1.4707617559999999</v>
      </c>
      <c r="I11" s="2">
        <f t="shared" si="3"/>
        <v>1.4656219568</v>
      </c>
      <c r="J11" s="2">
        <f t="shared" si="3"/>
        <v>1.4600206536</v>
      </c>
      <c r="K11" s="2">
        <f t="shared" si="3"/>
        <v>1.4539891952000001</v>
      </c>
      <c r="L11" s="2">
        <f t="shared" si="3"/>
        <v>1.4475589304000001</v>
      </c>
      <c r="M11" s="2">
        <f t="shared" si="3"/>
        <v>1.4407612079999996</v>
      </c>
      <c r="N11" s="2">
        <f t="shared" si="3"/>
        <v>1.4336273767999999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</row>
    <row r="12" spans="1:84">
      <c r="C12" s="2">
        <f>C11+0.2</f>
        <v>0.60000000000000009</v>
      </c>
      <c r="D12" s="2">
        <f t="shared" si="3"/>
        <v>1.4878748072000001</v>
      </c>
      <c r="E12" s="2">
        <f t="shared" si="3"/>
        <v>1.4849581840000003</v>
      </c>
      <c r="F12" s="2">
        <f t="shared" si="3"/>
        <v>1.4814546616000002</v>
      </c>
      <c r="G12" s="2">
        <f t="shared" si="3"/>
        <v>1.4773955887999999</v>
      </c>
      <c r="H12" s="2">
        <f t="shared" si="3"/>
        <v>1.4728123144</v>
      </c>
      <c r="I12" s="2">
        <f t="shared" si="3"/>
        <v>1.4677361872000001</v>
      </c>
      <c r="J12" s="2">
        <f t="shared" si="3"/>
        <v>1.4621985560000001</v>
      </c>
      <c r="K12" s="2">
        <f t="shared" si="3"/>
        <v>1.4562307696000003</v>
      </c>
      <c r="L12" s="2">
        <f t="shared" si="3"/>
        <v>1.4498641768</v>
      </c>
      <c r="M12" s="2">
        <f t="shared" si="3"/>
        <v>1.4431301263999998</v>
      </c>
      <c r="N12" s="2">
        <f t="shared" si="3"/>
        <v>1.4360599672000001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</row>
    <row r="13" spans="1:84">
      <c r="C13" s="2">
        <f>C12+0.2</f>
        <v>0.8</v>
      </c>
      <c r="D13" s="2">
        <f t="shared" ref="D13:AR16" si="4">$B$4+$B$5*$C13+$B$6*D$3+$B$7*($C13*$C13)+$B$8*(D$3*D$3)+$B$9*($C13*D$3)+$B$10*($C13*$C13*$C13)+$B$11*(D$3*D$3*D$3)</f>
        <v>1.4887561784000001</v>
      </c>
      <c r="E13" s="2">
        <f t="shared" si="4"/>
        <v>1.4859032272000001</v>
      </c>
      <c r="F13" s="2">
        <f t="shared" si="4"/>
        <v>1.4824633768000002</v>
      </c>
      <c r="G13" s="2">
        <f t="shared" si="4"/>
        <v>1.4784679760000001</v>
      </c>
      <c r="H13" s="2">
        <f t="shared" si="4"/>
        <v>1.4739483736000001</v>
      </c>
      <c r="I13" s="2">
        <f t="shared" si="4"/>
        <v>1.4689359184000002</v>
      </c>
      <c r="J13" s="2">
        <f t="shared" si="4"/>
        <v>1.4634619592000002</v>
      </c>
      <c r="K13" s="2">
        <f t="shared" si="4"/>
        <v>1.4575578448000002</v>
      </c>
      <c r="L13" s="2">
        <f t="shared" si="4"/>
        <v>1.4512549240000001</v>
      </c>
      <c r="M13" s="2">
        <f t="shared" si="4"/>
        <v>1.4445845456000002</v>
      </c>
      <c r="N13" s="2">
        <f t="shared" si="4"/>
        <v>1.4375780584000002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</row>
    <row r="14" spans="1:84">
      <c r="C14" s="2">
        <f>C13+0.2</f>
        <v>1</v>
      </c>
      <c r="D14" s="2">
        <f t="shared" si="4"/>
        <v>1.4888103000000001</v>
      </c>
      <c r="E14" s="2">
        <f t="shared" si="4"/>
        <v>1.4860210208</v>
      </c>
      <c r="F14" s="2">
        <f t="shared" si="4"/>
        <v>1.4826448424000001</v>
      </c>
      <c r="G14" s="2">
        <f t="shared" si="4"/>
        <v>1.4787131136</v>
      </c>
      <c r="H14" s="2">
        <f t="shared" si="4"/>
        <v>1.4742571832</v>
      </c>
      <c r="I14" s="2">
        <f t="shared" si="4"/>
        <v>1.4693084000000001</v>
      </c>
      <c r="J14" s="2">
        <f t="shared" si="4"/>
        <v>1.4638981128000002</v>
      </c>
      <c r="K14" s="2">
        <f t="shared" si="4"/>
        <v>1.4580576704000001</v>
      </c>
      <c r="L14" s="2">
        <f t="shared" si="4"/>
        <v>1.4518184216000001</v>
      </c>
      <c r="M14" s="2">
        <f t="shared" si="4"/>
        <v>1.4452117152000001</v>
      </c>
      <c r="N14" s="2">
        <f t="shared" si="4"/>
        <v>1.4382689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</row>
    <row r="15" spans="1:84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</row>
    <row r="16" spans="1:84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</row>
    <row r="17" spans="3:84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</row>
    <row r="18" spans="3:84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</row>
    <row r="19" spans="3:8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</row>
    <row r="20" spans="3:84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</row>
    <row r="21" spans="3:84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</row>
    <row r="22" spans="3:84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</row>
    <row r="23" spans="3:84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</row>
    <row r="24" spans="3:84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</row>
    <row r="25" spans="3:84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</row>
    <row r="26" spans="3:84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</row>
    <row r="27" spans="3:84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</row>
    <row r="28" spans="3:84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</row>
    <row r="29" spans="3:84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</row>
    <row r="30" spans="3:84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</row>
    <row r="31" spans="3:84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</row>
    <row r="32" spans="3:84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</row>
    <row r="33" spans="3:84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</row>
    <row r="34" spans="3:84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</row>
    <row r="35" spans="3:84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</row>
    <row r="36" spans="3:84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</row>
    <row r="37" spans="3:84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</row>
    <row r="38" spans="3:84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</row>
    <row r="39" spans="3:84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</row>
    <row r="40" spans="3:84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</row>
    <row r="41" spans="3:84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</row>
    <row r="42" spans="3:84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</row>
    <row r="43" spans="3:84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</row>
    <row r="44" spans="3:84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</row>
    <row r="45" spans="3:84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</row>
    <row r="46" spans="3:84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</row>
    <row r="47" spans="3:84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</row>
    <row r="48" spans="3:84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</row>
    <row r="49" spans="3:84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</row>
    <row r="50" spans="3:84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</row>
    <row r="51" spans="3:84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</row>
    <row r="52" spans="3:84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</row>
    <row r="53" spans="3:84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</row>
    <row r="54" spans="3:84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</row>
    <row r="55" spans="3:84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</row>
    <row r="56" spans="3:84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</row>
    <row r="57" spans="3:84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</row>
    <row r="58" spans="3:84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</row>
    <row r="59" spans="3:84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</row>
    <row r="60" spans="3:84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</row>
    <row r="61" spans="3:84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</row>
    <row r="62" spans="3:84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</row>
    <row r="63" spans="3:84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</row>
    <row r="64" spans="3:84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</row>
    <row r="65" spans="3:84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</row>
    <row r="66" spans="3:84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</row>
    <row r="67" spans="3:84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</row>
    <row r="68" spans="3:84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</row>
    <row r="69" spans="3:84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</row>
    <row r="70" spans="3:84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</row>
    <row r="71" spans="3:84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</row>
    <row r="72" spans="3:84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</row>
    <row r="73" spans="3:84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</row>
    <row r="74" spans="3:84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</row>
    <row r="75" spans="3:84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</row>
    <row r="76" spans="3:84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</row>
    <row r="77" spans="3:84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</row>
    <row r="78" spans="3:84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</row>
    <row r="79" spans="3:84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</row>
    <row r="80" spans="3:84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</row>
    <row r="81" spans="3:84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</row>
    <row r="82" spans="3:84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</row>
    <row r="83" spans="3:84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</row>
    <row r="84" spans="3:84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</row>
  </sheetData>
  <mergeCells count="1">
    <mergeCell ref="C2: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4:P74"/>
  <sheetViews>
    <sheetView topLeftCell="A4" workbookViewId="0">
      <selection activeCell="J13" sqref="J13"/>
    </sheetView>
  </sheetViews>
  <sheetFormatPr defaultRowHeight="15"/>
  <cols>
    <col min="1" max="5" width="7.28515625" customWidth="1"/>
    <col min="6" max="7" width="14.85546875" customWidth="1"/>
    <col min="8" max="11" width="7.28515625" customWidth="1"/>
    <col min="12" max="12" width="8.42578125" customWidth="1"/>
    <col min="13" max="15" width="7.28515625" customWidth="1"/>
    <col min="16" max="16" width="11.140625" customWidth="1"/>
    <col min="17" max="76" width="7.28515625" customWidth="1"/>
  </cols>
  <sheetData>
    <row r="4" spans="5:7">
      <c r="F4" t="s">
        <v>28</v>
      </c>
      <c r="G4" t="s">
        <v>29</v>
      </c>
    </row>
    <row r="5" spans="5:7">
      <c r="E5" t="s">
        <v>0</v>
      </c>
      <c r="F5">
        <v>-0.131325</v>
      </c>
      <c r="G5">
        <v>-41.07</v>
      </c>
    </row>
    <row r="6" spans="5:7">
      <c r="E6" t="s">
        <v>2</v>
      </c>
      <c r="F6">
        <v>2.9353000000000001E-3</v>
      </c>
      <c r="G6">
        <v>0.97</v>
      </c>
    </row>
    <row r="7" spans="5:7">
      <c r="E7" t="s">
        <v>6</v>
      </c>
      <c r="F7">
        <v>2.3892799999999999E-2</v>
      </c>
      <c r="G7">
        <v>7.45</v>
      </c>
    </row>
    <row r="8" spans="5:7">
      <c r="E8" t="s">
        <v>9</v>
      </c>
      <c r="F8">
        <v>-2.7515600000000001E-2</v>
      </c>
      <c r="G8">
        <v>-8.1300000000000008</v>
      </c>
    </row>
    <row r="9" spans="5:7">
      <c r="E9" t="s">
        <v>16</v>
      </c>
      <c r="F9">
        <v>-4.1169200000000003E-2</v>
      </c>
      <c r="G9">
        <v>-12.58</v>
      </c>
    </row>
    <row r="10" spans="5:7">
      <c r="E10" t="s">
        <v>1</v>
      </c>
      <c r="F10">
        <v>-1.167E-4</v>
      </c>
      <c r="G10">
        <v>-0.08</v>
      </c>
    </row>
    <row r="11" spans="5:7">
      <c r="E11" t="s">
        <v>3</v>
      </c>
      <c r="F11">
        <v>9.701E-4</v>
      </c>
      <c r="G11">
        <v>0.69</v>
      </c>
    </row>
    <row r="12" spans="5:7">
      <c r="E12" t="s">
        <v>7</v>
      </c>
      <c r="F12">
        <v>-1.47031E-2</v>
      </c>
      <c r="G12">
        <v>-8.58</v>
      </c>
    </row>
    <row r="13" spans="5:7">
      <c r="E13" t="s">
        <v>10</v>
      </c>
      <c r="F13">
        <v>-5.7688000000000001E-3</v>
      </c>
      <c r="G13">
        <v>-2.71</v>
      </c>
    </row>
    <row r="14" spans="5:7">
      <c r="E14" t="s">
        <v>17</v>
      </c>
      <c r="F14">
        <v>-1.329E-4</v>
      </c>
      <c r="G14">
        <v>-0.08</v>
      </c>
    </row>
    <row r="15" spans="5:7">
      <c r="E15" t="s">
        <v>5</v>
      </c>
      <c r="F15">
        <v>-2.2658999999999999E-3</v>
      </c>
      <c r="G15">
        <v>-1.1100000000000001</v>
      </c>
    </row>
    <row r="16" spans="5:7">
      <c r="E16" t="s">
        <v>8</v>
      </c>
      <c r="F16">
        <v>-8.2559999999999995E-3</v>
      </c>
      <c r="G16">
        <v>-3.77</v>
      </c>
    </row>
    <row r="17" spans="5:16">
      <c r="E17" t="s">
        <v>11</v>
      </c>
      <c r="F17">
        <v>1.5663999999999999E-3</v>
      </c>
      <c r="G17">
        <v>0.64</v>
      </c>
    </row>
    <row r="18" spans="5:16">
      <c r="E18" t="s">
        <v>18</v>
      </c>
      <c r="F18">
        <v>6.5005999999999996E-3</v>
      </c>
      <c r="G18">
        <v>2.89</v>
      </c>
    </row>
    <row r="19" spans="5:16">
      <c r="E19" t="s">
        <v>12</v>
      </c>
      <c r="F19">
        <v>4.9700000000000005E-4</v>
      </c>
      <c r="G19">
        <v>0.22</v>
      </c>
    </row>
    <row r="20" spans="5:16">
      <c r="E20" t="s">
        <v>13</v>
      </c>
      <c r="F20">
        <v>1.1294E-3</v>
      </c>
      <c r="G20">
        <v>0.48</v>
      </c>
    </row>
    <row r="21" spans="5:16">
      <c r="E21" t="s">
        <v>19</v>
      </c>
      <c r="F21">
        <v>-2.3077000000000002E-3</v>
      </c>
      <c r="G21">
        <v>-1.04</v>
      </c>
      <c r="J21" s="4"/>
      <c r="P21" s="4"/>
    </row>
    <row r="22" spans="5:16">
      <c r="E22" t="s">
        <v>15</v>
      </c>
      <c r="F22">
        <v>1.5918E-3</v>
      </c>
      <c r="G22">
        <v>0.54</v>
      </c>
    </row>
    <row r="23" spans="5:16">
      <c r="E23" t="s">
        <v>20</v>
      </c>
      <c r="F23">
        <v>-6.2068000000000002E-3</v>
      </c>
      <c r="G23">
        <v>-2.48</v>
      </c>
    </row>
    <row r="24" spans="5:16">
      <c r="E24" t="s">
        <v>21</v>
      </c>
      <c r="F24">
        <v>-2.6478999999999999E-3</v>
      </c>
      <c r="G24">
        <v>-0.88</v>
      </c>
    </row>
    <row r="25" spans="5:16">
      <c r="E25" t="s">
        <v>22</v>
      </c>
      <c r="F25">
        <v>8.8300000000000005E-5</v>
      </c>
      <c r="G25">
        <v>0.1</v>
      </c>
    </row>
    <row r="26" spans="5:16">
      <c r="E26" t="s">
        <v>23</v>
      </c>
      <c r="F26">
        <v>4.4270000000000003E-4</v>
      </c>
      <c r="G26">
        <v>0.6</v>
      </c>
    </row>
    <row r="27" spans="5:16">
      <c r="E27" t="s">
        <v>24</v>
      </c>
      <c r="F27">
        <v>1.8177E-3</v>
      </c>
      <c r="G27">
        <v>2.27</v>
      </c>
    </row>
    <row r="28" spans="5:16">
      <c r="E28" t="s">
        <v>25</v>
      </c>
      <c r="F28">
        <v>6.5309999999999999E-4</v>
      </c>
      <c r="G28">
        <v>0.84</v>
      </c>
    </row>
    <row r="29" spans="5:16">
      <c r="E29" t="s">
        <v>26</v>
      </c>
      <c r="F29">
        <v>-4.9200000000000003E-5</v>
      </c>
      <c r="G29">
        <v>-0.06</v>
      </c>
    </row>
    <row r="30" spans="5:16">
      <c r="E30" t="s">
        <v>27</v>
      </c>
      <c r="F30">
        <v>1.4583010000000001</v>
      </c>
      <c r="G30">
        <v>411.47</v>
      </c>
    </row>
    <row r="64" spans="6:6">
      <c r="F64" s="4"/>
    </row>
    <row r="74" spans="11:11">
      <c r="K7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jointeduc1</vt:lpstr>
      <vt:lpstr>jointeduc2</vt:lpstr>
      <vt:lpstr>estimates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Cunha</dc:creator>
  <cp:lastModifiedBy>Flavio Cunha</cp:lastModifiedBy>
  <cp:lastPrinted>2008-07-24T03:48:25Z</cp:lastPrinted>
  <dcterms:created xsi:type="dcterms:W3CDTF">2008-07-23T03:32:45Z</dcterms:created>
  <dcterms:modified xsi:type="dcterms:W3CDTF">2009-12-22T15:29:13Z</dcterms:modified>
</cp:coreProperties>
</file>