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MATLAB\model_COVID_nVariants_R3\input-files\"/>
    </mc:Choice>
  </mc:AlternateContent>
  <xr:revisionPtr revIDLastSave="0" documentId="13_ncr:1_{E0828789-51F7-47DA-A1BA-85668F0FF988}" xr6:coauthVersionLast="47" xr6:coauthVersionMax="47" xr10:uidLastSave="{00000000-0000-0000-0000-000000000000}"/>
  <bookViews>
    <workbookView xWindow="2505" yWindow="11790" windowWidth="16200" windowHeight="15585" firstSheet="2" activeTab="4" xr2:uid="{A96AC0E9-118E-4E46-AFF0-84164946B633}"/>
  </bookViews>
  <sheets>
    <sheet name="GenP" sheetId="9" r:id="rId1"/>
    <sheet name="nContacts" sheetId="1" r:id="rId2"/>
    <sheet name="infoVar" sheetId="3" r:id="rId3"/>
    <sheet name="pImm" sheetId="2" r:id="rId4"/>
    <sheet name="EpiP" sheetId="6" r:id="rId5"/>
  </sheets>
  <definedNames>
    <definedName name="matrix_A_i">#REF!</definedName>
    <definedName name="matrix_A_lambda_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6" l="1"/>
  <c r="C2" i="6"/>
  <c r="B2" i="6"/>
  <c r="D8" i="6"/>
  <c r="C8" i="6"/>
  <c r="D2" i="3"/>
  <c r="B8" i="6" l="1"/>
</calcChain>
</file>

<file path=xl/sharedStrings.xml><?xml version="1.0" encoding="utf-8"?>
<sst xmlns="http://schemas.openxmlformats.org/spreadsheetml/2006/main" count="49" uniqueCount="35">
  <si>
    <t>0-20</t>
  </si>
  <si>
    <t>20-40</t>
  </si>
  <si>
    <t>60+</t>
  </si>
  <si>
    <t>pImm</t>
  </si>
  <si>
    <t>BA_2</t>
  </si>
  <si>
    <t>BA_2_75</t>
  </si>
  <si>
    <t>BA_5</t>
  </si>
  <si>
    <t>BQ_1</t>
  </si>
  <si>
    <t>XBB</t>
  </si>
  <si>
    <t>Age_Group</t>
  </si>
  <si>
    <t>Variant</t>
  </si>
  <si>
    <t>Infectiousness</t>
  </si>
  <si>
    <t>perc_Rec_Var</t>
  </si>
  <si>
    <t>ti_r</t>
  </si>
  <si>
    <t>fi_r</t>
  </si>
  <si>
    <t>inf_i</t>
  </si>
  <si>
    <t>R0</t>
  </si>
  <si>
    <t>fe_i</t>
  </si>
  <si>
    <t>te_i</t>
  </si>
  <si>
    <t>fi_d</t>
  </si>
  <si>
    <t>Npop</t>
  </si>
  <si>
    <t>perc_E</t>
  </si>
  <si>
    <t>pInf</t>
  </si>
  <si>
    <t>[probability of a raw infection of reference variant]</t>
  </si>
  <si>
    <t>[Initial percentage of exposed people from infected individuals]</t>
  </si>
  <si>
    <t>[Total population]</t>
  </si>
  <si>
    <t>nInfMax</t>
  </si>
  <si>
    <t>[Number of maximum infected people at any given time]</t>
  </si>
  <si>
    <t>Parameter</t>
  </si>
  <si>
    <t>Values</t>
  </si>
  <si>
    <t>Definition</t>
  </si>
  <si>
    <t>tr_s</t>
  </si>
  <si>
    <t>fr_s</t>
  </si>
  <si>
    <t>pVis_inf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</si>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</sst>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00"/>
    <numFmt numFmtId="166" formatCode="0.0"/>
    <numFmt numFmtId="167" formatCode="_-* #,##0_-;\-* #,##0_-;_-* &quot;-&quot;??_-;_-@_-"/>
    <numFmt numFmtId="168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165" fontId="0" fillId="0" borderId="0" xfId="0" applyNumberFormat="1"/>
    <xf numFmtId="166" fontId="0" fillId="0" borderId="0" xfId="0" applyNumberForma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/>
    <xf numFmtId="167" fontId="0" fillId="0" borderId="0" xfId="1" applyNumberFormat="1" applyFont="1"/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0EDF-9D4A-472D-8FF7-ECE6A21778AA}">
  <dimension ref="A1:C6"/>
  <sheetViews>
    <sheetView workbookViewId="0">
      <selection activeCell="C11" sqref="C11"/>
    </sheetView>
  </sheetViews>
  <sheetFormatPr defaultRowHeight="15" x14ac:dyDescent="0.25"/>
  <cols>
    <col min="2" max="2" width="10.28515625" bestFit="1" customWidth="1"/>
  </cols>
  <sheetData>
    <row r="1" spans="1:3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1" t="s">
        <v>20</v>
      </c>
      <c r="B2" s="20">
        <v>2600000</v>
      </c>
      <c r="C2" t="s">
        <v>25</v>
      </c>
    </row>
    <row r="3" spans="1:3" x14ac:dyDescent="0.25">
      <c r="A3" s="1" t="s">
        <v>21</v>
      </c>
      <c r="B3">
        <v>0</v>
      </c>
      <c r="C3" t="s">
        <v>24</v>
      </c>
    </row>
    <row r="4" spans="1:3" x14ac:dyDescent="0.25">
      <c r="A4" s="1" t="s">
        <v>22</v>
      </c>
      <c r="B4">
        <v>0.05</v>
      </c>
      <c r="C4" t="s">
        <v>23</v>
      </c>
    </row>
    <row r="5" spans="1:3" x14ac:dyDescent="0.25">
      <c r="A5" s="1" t="s">
        <v>26</v>
      </c>
      <c r="B5" s="20">
        <v>15000</v>
      </c>
      <c r="C5" t="s">
        <v>27</v>
      </c>
    </row>
    <row r="6" spans="1:3" x14ac:dyDescent="0.25">
      <c r="A6" s="1" t="s">
        <v>33</v>
      </c>
      <c r="B6" s="21">
        <v>4.0000000000000001E-3</v>
      </c>
      <c r="C6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22A7-E192-4BE8-BD1F-46F84F40E36E}">
  <dimension ref="A1:D4"/>
  <sheetViews>
    <sheetView workbookViewId="0">
      <selection activeCell="K28" sqref="K28"/>
    </sheetView>
  </sheetViews>
  <sheetFormatPr defaultRowHeight="15" x14ac:dyDescent="0.25"/>
  <sheetData>
    <row r="1" spans="1:4" x14ac:dyDescent="0.25">
      <c r="A1" s="1" t="s">
        <v>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0</v>
      </c>
      <c r="B2">
        <v>7</v>
      </c>
      <c r="C2">
        <v>4</v>
      </c>
      <c r="D2">
        <v>1</v>
      </c>
    </row>
    <row r="3" spans="1:4" x14ac:dyDescent="0.25">
      <c r="A3" s="1" t="s">
        <v>1</v>
      </c>
      <c r="B3">
        <v>2</v>
      </c>
      <c r="C3">
        <v>5</v>
      </c>
      <c r="D3">
        <v>3</v>
      </c>
    </row>
    <row r="4" spans="1:4" x14ac:dyDescent="0.25">
      <c r="A4" s="1" t="s">
        <v>2</v>
      </c>
      <c r="B4">
        <v>0.5</v>
      </c>
      <c r="C4">
        <v>2</v>
      </c>
      <c r="D4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014-5922-4AEE-8445-5A27436273EB}">
  <dimension ref="A1:D6"/>
  <sheetViews>
    <sheetView workbookViewId="0">
      <selection activeCell="D5" sqref="D5"/>
    </sheetView>
  </sheetViews>
  <sheetFormatPr defaultRowHeight="15" x14ac:dyDescent="0.25"/>
  <cols>
    <col min="2" max="2" width="13.140625" bestFit="1" customWidth="1"/>
    <col min="3" max="3" width="12.7109375" bestFit="1" customWidth="1"/>
  </cols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16</v>
      </c>
    </row>
    <row r="2" spans="1:4" x14ac:dyDescent="0.25">
      <c r="A2" s="1" t="s">
        <v>4</v>
      </c>
      <c r="B2" s="19">
        <v>3</v>
      </c>
      <c r="C2" s="19">
        <v>0.55000000000000004</v>
      </c>
      <c r="D2" s="15">
        <f>2.5*1.2</f>
        <v>3</v>
      </c>
    </row>
    <row r="3" spans="1:4" x14ac:dyDescent="0.25">
      <c r="A3" s="1" t="s">
        <v>5</v>
      </c>
      <c r="B3" s="19">
        <v>1.25</v>
      </c>
      <c r="C3" s="19">
        <v>0.2</v>
      </c>
      <c r="D3" s="15">
        <f>+$D$2*B3</f>
        <v>3.75</v>
      </c>
    </row>
    <row r="4" spans="1:4" x14ac:dyDescent="0.25">
      <c r="A4" s="1" t="s">
        <v>6</v>
      </c>
      <c r="B4" s="19">
        <v>1.48</v>
      </c>
      <c r="C4" s="19">
        <v>0.1</v>
      </c>
      <c r="D4" s="15">
        <f t="shared" ref="D4:D6" si="0">+$D$2*B4</f>
        <v>4.4399999999999995</v>
      </c>
    </row>
    <row r="5" spans="1:4" x14ac:dyDescent="0.25">
      <c r="A5" s="1" t="s">
        <v>7</v>
      </c>
      <c r="B5" s="19">
        <v>3</v>
      </c>
      <c r="C5" s="19">
        <v>0</v>
      </c>
      <c r="D5" s="15">
        <f t="shared" si="0"/>
        <v>9</v>
      </c>
    </row>
    <row r="6" spans="1:4" x14ac:dyDescent="0.25">
      <c r="A6" s="1" t="s">
        <v>8</v>
      </c>
      <c r="B6" s="19">
        <v>3.5</v>
      </c>
      <c r="C6" s="19">
        <v>0</v>
      </c>
      <c r="D6" s="15">
        <f t="shared" si="0"/>
        <v>10.5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B64-7909-4C4A-90A7-9009D35E0DEB}">
  <dimension ref="A1:F6"/>
  <sheetViews>
    <sheetView workbookViewId="0">
      <selection activeCell="B4" sqref="B4"/>
    </sheetView>
  </sheetViews>
  <sheetFormatPr defaultRowHeight="15" x14ac:dyDescent="0.25"/>
  <cols>
    <col min="1" max="1" width="8.28515625" bestFit="1" customWidth="1"/>
  </cols>
  <sheetData>
    <row r="1" spans="1:6" x14ac:dyDescent="0.25">
      <c r="A1" s="13" t="s">
        <v>3</v>
      </c>
      <c r="B1" s="16" t="s">
        <v>4</v>
      </c>
      <c r="C1" s="17" t="s">
        <v>5</v>
      </c>
      <c r="D1" s="17" t="s">
        <v>6</v>
      </c>
      <c r="E1" s="17" t="s">
        <v>7</v>
      </c>
      <c r="F1" s="18" t="s">
        <v>8</v>
      </c>
    </row>
    <row r="2" spans="1:6" x14ac:dyDescent="0.25">
      <c r="A2" s="10" t="s">
        <v>4</v>
      </c>
      <c r="B2" s="2">
        <v>0</v>
      </c>
      <c r="C2" s="3">
        <v>0</v>
      </c>
      <c r="D2" s="3">
        <v>0</v>
      </c>
      <c r="E2" s="3">
        <v>0</v>
      </c>
      <c r="F2" s="4">
        <v>0</v>
      </c>
    </row>
    <row r="3" spans="1:6" x14ac:dyDescent="0.25">
      <c r="A3" s="11" t="s">
        <v>5</v>
      </c>
      <c r="B3" s="5">
        <v>1</v>
      </c>
      <c r="C3">
        <v>0</v>
      </c>
      <c r="D3">
        <v>0</v>
      </c>
      <c r="E3">
        <v>0</v>
      </c>
      <c r="F3" s="6">
        <v>0</v>
      </c>
    </row>
    <row r="4" spans="1:6" x14ac:dyDescent="0.25">
      <c r="A4" s="11" t="s">
        <v>6</v>
      </c>
      <c r="B4" s="5">
        <v>0</v>
      </c>
      <c r="C4">
        <v>0.78</v>
      </c>
      <c r="D4">
        <v>0</v>
      </c>
      <c r="E4">
        <v>0</v>
      </c>
      <c r="F4" s="6">
        <v>0</v>
      </c>
    </row>
    <row r="5" spans="1:6" x14ac:dyDescent="0.25">
      <c r="A5" s="11" t="s">
        <v>7</v>
      </c>
      <c r="B5" s="5">
        <v>0.63</v>
      </c>
      <c r="C5">
        <v>0.95</v>
      </c>
      <c r="D5">
        <v>0.01</v>
      </c>
      <c r="E5">
        <v>0</v>
      </c>
      <c r="F5" s="6">
        <v>0</v>
      </c>
    </row>
    <row r="6" spans="1:6" x14ac:dyDescent="0.25">
      <c r="A6" s="12" t="s">
        <v>8</v>
      </c>
      <c r="B6" s="7">
        <v>0.84</v>
      </c>
      <c r="C6" s="8">
        <v>0</v>
      </c>
      <c r="D6" s="8">
        <v>0.2</v>
      </c>
      <c r="E6" s="8">
        <v>0.14000000000000001</v>
      </c>
      <c r="F6" s="9">
        <v>0</v>
      </c>
    </row>
  </sheetData>
  <phoneticPr fontId="2" type="noConversion"/>
  <conditionalFormatting sqref="B2:F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878B-1A00-4773-A695-B8412488372B}">
  <dimension ref="A1:D9"/>
  <sheetViews>
    <sheetView tabSelected="1" workbookViewId="0">
      <selection activeCell="G27" sqref="G27"/>
    </sheetView>
  </sheetViews>
  <sheetFormatPr defaultRowHeight="15" x14ac:dyDescent="0.25"/>
  <sheetData>
    <row r="1" spans="1:4" x14ac:dyDescent="0.25">
      <c r="A1" s="10" t="s">
        <v>17</v>
      </c>
      <c r="B1">
        <v>1</v>
      </c>
      <c r="C1">
        <v>1</v>
      </c>
      <c r="D1">
        <v>1</v>
      </c>
    </row>
    <row r="2" spans="1:4" x14ac:dyDescent="0.25">
      <c r="A2" s="11" t="s">
        <v>19</v>
      </c>
      <c r="B2">
        <f>1-B1</f>
        <v>0</v>
      </c>
      <c r="C2">
        <f t="shared" ref="C2:D2" si="0">1-C1</f>
        <v>0</v>
      </c>
      <c r="D2">
        <f t="shared" si="0"/>
        <v>0</v>
      </c>
    </row>
    <row r="3" spans="1:4" x14ac:dyDescent="0.25">
      <c r="A3" s="11" t="s">
        <v>14</v>
      </c>
      <c r="B3">
        <v>1</v>
      </c>
      <c r="C3">
        <v>1</v>
      </c>
      <c r="D3">
        <v>1</v>
      </c>
    </row>
    <row r="4" spans="1:4" x14ac:dyDescent="0.25">
      <c r="A4" s="11" t="s">
        <v>32</v>
      </c>
      <c r="B4">
        <v>0</v>
      </c>
      <c r="C4">
        <v>0</v>
      </c>
      <c r="D4">
        <v>0</v>
      </c>
    </row>
    <row r="5" spans="1:4" x14ac:dyDescent="0.25">
      <c r="A5" s="11" t="s">
        <v>18</v>
      </c>
      <c r="B5">
        <v>2</v>
      </c>
      <c r="C5">
        <v>2</v>
      </c>
      <c r="D5">
        <v>2</v>
      </c>
    </row>
    <row r="6" spans="1:4" x14ac:dyDescent="0.25">
      <c r="A6" s="12" t="s">
        <v>13</v>
      </c>
      <c r="B6" s="8">
        <v>5</v>
      </c>
      <c r="C6" s="8">
        <v>5</v>
      </c>
      <c r="D6" s="8">
        <v>5</v>
      </c>
    </row>
    <row r="7" spans="1:4" x14ac:dyDescent="0.25">
      <c r="A7" s="11" t="s">
        <v>31</v>
      </c>
      <c r="B7">
        <v>365</v>
      </c>
      <c r="C7">
        <v>365</v>
      </c>
      <c r="D7">
        <v>365</v>
      </c>
    </row>
    <row r="8" spans="1:4" x14ac:dyDescent="0.25">
      <c r="A8" s="11" t="s">
        <v>15</v>
      </c>
      <c r="B8" s="14">
        <f>+B9*B4/B6</f>
        <v>0</v>
      </c>
      <c r="C8" s="14">
        <f>+C9*C4/C6</f>
        <v>0</v>
      </c>
      <c r="D8" s="14">
        <f>+D9*D4/D6</f>
        <v>0</v>
      </c>
    </row>
    <row r="9" spans="1:4" x14ac:dyDescent="0.25">
      <c r="A9" s="12" t="s">
        <v>16</v>
      </c>
      <c r="B9" s="8">
        <v>1.1499999999999999</v>
      </c>
      <c r="C9" s="8">
        <v>1.1499999999999999</v>
      </c>
      <c r="D9" s="8">
        <v>1.1499999999999999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GenP</vt:lpstr>
      <vt:lpstr>nContacts</vt:lpstr>
      <vt:lpstr>infoVar</vt:lpstr>
      <vt:lpstr>pImm</vt:lpstr>
      <vt:lpstr>EpiP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Paton Gasso</cp:lastModifiedBy>
  <dcterms:created xsi:type="dcterms:W3CDTF">2023-01-15T10:57:53Z</dcterms:created>
  <dcterms:modified xsi:type="dcterms:W3CDTF">2025-10-30T18:15:33Z</dcterms:modified>
</cp:coreProperties>
</file>