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6"/>
  <workbookPr defaultThemeVersion="166925"/>
  <mc:AlternateContent xmlns:mc="http://schemas.openxmlformats.org/markup-compatibility/2006">
    <mc:Choice Requires="x15">
      <x15ac:absPath xmlns:x15ac="http://schemas.microsoft.com/office/spreadsheetml/2010/11/ac" url="C:\Users\koch_j0\POMMES_public\pommes-data\raw_data_input\renewables\"/>
    </mc:Choice>
  </mc:AlternateContent>
  <xr:revisionPtr revIDLastSave="0" documentId="8_{66E6F1F6-6481-4CE3-83D0-07CAC7215AED}" xr6:coauthVersionLast="36" xr6:coauthVersionMax="36" xr10:uidLastSave="{00000000-0000-0000-0000-000000000000}"/>
  <bookViews>
    <workbookView xWindow="0" yWindow="0" windowWidth="38400" windowHeight="17025" xr2:uid="{49C8B71B-519F-4CCA-A217-13DE4587561A}"/>
  </bookViews>
  <sheets>
    <sheet name="Alle Runden" sheetId="1" r:id="rId1"/>
  </sheets>
  <externalReferences>
    <externalReference r:id="rId2"/>
  </externalReferences>
  <definedNames>
    <definedName name="PV_FFA_Datenbank_FE.accdb" localSheetId="0" hidden="1">'Alle Runden'!$A$8:$V$29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6" i="1" l="1"/>
  <c r="S25" i="1"/>
  <c r="S24" i="1"/>
  <c r="S2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56000000}" sourceFile="J:\Referatslaufwerk\EEG\8175 Ausschreibungen\8175-00 Allgemein\Datenbank\PV_FFA_Datenbank_FE.accdb" keepAlive="1" name="qryVStat_Allgemein2_AlleRunden_Übersicht" type="5" refreshedVersion="6" background="1" saveData="1">
    <dbPr connection="Provider=Microsoft.ACE.OLEDB.12.0;User ID=Admin;Data Source=J:\Referatslaufwerk\EEG\8175 Ausschreibungen\8175-00 Allgemein\Datenbank\PV_FFA_Datenbank_FE.accdb;Mode=Read;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ELECT [Gebotstermin], [Ausschreibungsvolumen], [Höchstwert], [GebotsM], [Anzahl Gebote], [Min GebotsW], [Max GebotsW], [Gew Mittel GebotsW], [ZuschlagsM_VorZS], [Anzahl Zuschläge_VorZS], [Min ZuschlagsW], [Max ZuschlagsW], [Gew Mittel ZuschlagsW],[ZuschlagsM_NachZS], [Anzahl Zuschläge_NachZS],[AusschlussM], [Anzahl Ausschlüsse],[Obergrenze NAG],[Zuschlagsmenge NAG], [Bekanntgabe], [Frist_Fördersatzreduktion] ,[Frist_Realisierung]  FROM [qryVStat_Allgemein2_AlleRunden] Where VerfahrenID= 20;" commandType="3"/>
  </connection>
</connections>
</file>

<file path=xl/sharedStrings.xml><?xml version="1.0" encoding="utf-8"?>
<sst xmlns="http://schemas.openxmlformats.org/spreadsheetml/2006/main" count="42" uniqueCount="33">
  <si>
    <r>
      <t xml:space="preserve">Statistiken zum Ausschreibungsverfahren zur Ermittlung der finanziellen Förderung von </t>
    </r>
    <r>
      <rPr>
        <b/>
        <u/>
        <sz val="18"/>
        <color theme="1"/>
        <rFont val="Calibri"/>
        <family val="2"/>
        <scheme val="minor"/>
      </rPr>
      <t>Windenergieanlagen an Land</t>
    </r>
    <r>
      <rPr>
        <b/>
        <sz val="18"/>
        <color theme="1"/>
        <rFont val="Calibri"/>
        <family val="2"/>
        <scheme val="minor"/>
      </rPr>
      <t xml:space="preserve"> nach dem Erneuerbaren-Energien-Gesetz (EEG)</t>
    </r>
  </si>
  <si>
    <t>Stand: 15.06.2021</t>
  </si>
  <si>
    <t>Alle Ausschreibungsrunden</t>
  </si>
  <si>
    <t>Grundlegendes</t>
  </si>
  <si>
    <t>Gebote</t>
  </si>
  <si>
    <t>Zuschläge</t>
  </si>
  <si>
    <t>Gebotsausschlüsse</t>
  </si>
  <si>
    <t>Netzausbaugebiet²</t>
  </si>
  <si>
    <t>Fristen</t>
  </si>
  <si>
    <t>nach Zuschlagserteilung</t>
  </si>
  <si>
    <r>
      <t>Zuschläge, die die erforderlichen Sicherheiten geleistet haben</t>
    </r>
    <r>
      <rPr>
        <i/>
        <vertAlign val="superscript"/>
        <sz val="9"/>
        <color theme="1"/>
        <rFont val="Calibri"/>
        <family val="2"/>
        <scheme val="minor"/>
      </rPr>
      <t>1</t>
    </r>
  </si>
  <si>
    <t>Gebotstermin</t>
  </si>
  <si>
    <t>Ausschreibungsvolumen (kW)</t>
  </si>
  <si>
    <t>Zulässiger Höchstwert (ct/kWh)</t>
  </si>
  <si>
    <t>Gebotsmenge (kW)</t>
  </si>
  <si>
    <t>Anzahl
 Gebote</t>
  </si>
  <si>
    <t>Gebotswerte (ct/kWh)</t>
  </si>
  <si>
    <t>Zuschlagsmenge (kW)</t>
  </si>
  <si>
    <t>Anzahl 
Zuschläge</t>
  </si>
  <si>
    <t>Zuschlagswerte (ct/kWh)</t>
  </si>
  <si>
    <t>Ausschlussmenge (kW)</t>
  </si>
  <si>
    <t>Anzahl Ausschlüsse</t>
  </si>
  <si>
    <t>Obergrenze 
NAG (kW)</t>
  </si>
  <si>
    <t>Zuschlagsmenge NAG (kW)</t>
  </si>
  <si>
    <t>Bekanntgabe der Ergebnisse</t>
  </si>
  <si>
    <t>Frist zur Inbetriebnahme ohne Fördersatzreduktion</t>
  </si>
  <si>
    <t>Frist zur Inbetriebnahme (Ausschlussfrist)</t>
  </si>
  <si>
    <t>Min</t>
  </si>
  <si>
    <t>Max</t>
  </si>
  <si>
    <t>Gew. Mittel</t>
  </si>
  <si>
    <t>k.A.</t>
  </si>
  <si>
    <r>
      <rPr>
        <i/>
        <vertAlign val="superscript"/>
        <sz val="10"/>
        <color theme="1"/>
        <rFont val="Calibri"/>
        <family val="2"/>
        <scheme val="minor"/>
      </rPr>
      <t xml:space="preserve">1 </t>
    </r>
    <r>
      <rPr>
        <i/>
        <sz val="10"/>
        <color theme="1"/>
        <rFont val="Calibri"/>
        <family val="2"/>
        <scheme val="minor"/>
      </rPr>
      <t>Bürgerenergiegesellschaften haben ab dem Gebotstermin 01.02.2018 im Fall eines Zuschlags innerhalb von zwei Monaten nach der öffentlichen Bekanntgabe der Zuschläge eine Zweitsicherheit zu entrichten. Die Zweitsicherheiten, die von Bürgerenergiegesellschaften mit Zuschlägen ohne BImSchG-Genehmigung bei Genehmigungszuordnung zu entrichten sind, betreffend die Gebotstermine 01.11.2017 und früher, sind nicht berücksichtigt.</t>
    </r>
  </si>
  <si>
    <t>² 2021 wurde das NAG abgeschafft.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</si>
</sst>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_-* #,##0.00\ _€_-;\-* #,##0.00\ _€_-;_-* &quot;-&quot;??\ _€_-;_-@_-"/>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u/>
      <sz val="18"/>
      <color theme="1"/>
      <name val="Calibri"/>
      <family val="2"/>
      <scheme val="minor"/>
    </font>
    <font>
      <i/>
      <sz val="11"/>
      <name val="Calibri"/>
      <family val="2"/>
      <scheme val="minor"/>
    </font>
    <font>
      <i/>
      <vertAlign val="superscript"/>
      <sz val="10"/>
      <color theme="1"/>
      <name val="Calibri"/>
      <family val="2"/>
      <scheme val="minor"/>
    </font>
    <font>
      <i/>
      <sz val="10"/>
      <color theme="1"/>
      <name val="Calibri"/>
      <family val="2"/>
      <scheme val="minor"/>
    </font>
    <font>
      <sz val="10"/>
      <color theme="1"/>
      <name val="Calibri"/>
      <family val="2"/>
      <scheme val="minor"/>
    </font>
    <font>
      <sz val="9"/>
      <color theme="1"/>
      <name val="Calibri"/>
      <family val="2"/>
      <scheme val="minor"/>
    </font>
    <font>
      <b/>
      <sz val="9"/>
      <color theme="0"/>
      <name val="Calibri"/>
      <family val="2"/>
      <scheme val="minor"/>
    </font>
    <font>
      <i/>
      <sz val="11"/>
      <color theme="1"/>
      <name val="Calibri"/>
      <family val="2"/>
      <scheme val="minor"/>
    </font>
    <font>
      <i/>
      <sz val="9"/>
      <color theme="1"/>
      <name val="Calibri"/>
      <family val="2"/>
      <scheme val="minor"/>
    </font>
    <font>
      <i/>
      <vertAlign val="superscript"/>
      <sz val="9"/>
      <color theme="1"/>
      <name val="Calibri"/>
      <family val="2"/>
      <scheme val="minor"/>
    </font>
    <font>
      <b/>
      <u/>
      <sz val="14"/>
      <color theme="1"/>
      <name val="Calibri"/>
      <family val="2"/>
      <scheme val="minor"/>
    </font>
  </fonts>
  <fills count="5">
    <fill>
      <patternFill patternType="none"/>
    </fill>
    <fill>
      <patternFill patternType="gray125"/>
    </fill>
    <fill>
      <patternFill patternType="solid">
        <fgColor rgb="FF3B78A4"/>
        <bgColor theme="4"/>
      </patternFill>
    </fill>
    <fill>
      <patternFill patternType="solid">
        <fgColor rgb="FF3B78A4"/>
        <bgColor indexed="64"/>
      </patternFill>
    </fill>
    <fill>
      <patternFill patternType="solid">
        <fgColor indexed="65"/>
        <bgColor indexed="64"/>
      </patternFill>
    </fill>
  </fills>
  <borders count="11">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s>
  <cellStyleXfs count="3">
    <xf numFmtId="0" fontId="0" fillId="0" borderId="0"/>
    <xf numFmtId="167" fontId="1" fillId="0" borderId="0" applyFont="0" applyFill="0" applyBorder="0" applyAlignment="0" applyProtection="0"/>
    <xf numFmtId="167" fontId="1" fillId="0" borderId="0" applyFont="0" applyFill="0" applyBorder="0" applyAlignment="0" applyProtection="0"/>
  </cellStyleXfs>
  <cellXfs count="42">
    <xf numFmtId="0" fontId="0" fillId="0" borderId="0" xfId="0"/>
    <xf numFmtId="0" fontId="3" fillId="0" borderId="0" xfId="0" applyFont="1" applyAlignment="1">
      <alignment horizontal="left" vertical="center" wrapText="1"/>
    </xf>
    <xf numFmtId="0" fontId="0" fillId="0" borderId="0" xfId="0"/>
    <xf numFmtId="0" fontId="3" fillId="0" borderId="0" xfId="0" applyFont="1" applyAlignment="1">
      <alignment vertical="center"/>
    </xf>
    <xf numFmtId="0" fontId="0" fillId="0" borderId="0" xfId="0" applyAlignment="1">
      <alignment vertical="center"/>
    </xf>
    <xf numFmtId="3" fontId="0" fillId="0" borderId="0" xfId="0" applyNumberFormat="1" applyBorder="1" applyAlignment="1">
      <alignment horizontal="center"/>
    </xf>
    <xf numFmtId="3" fontId="0" fillId="0" borderId="0" xfId="0" applyNumberFormat="1" applyAlignment="1">
      <alignment horizontal="center"/>
    </xf>
    <xf numFmtId="4" fontId="0" fillId="0" borderId="0" xfId="0" applyNumberFormat="1" applyBorder="1" applyAlignment="1">
      <alignment horizontal="center"/>
    </xf>
    <xf numFmtId="3" fontId="0" fillId="0" borderId="0" xfId="0" applyNumberFormat="1"/>
    <xf numFmtId="4" fontId="0" fillId="0" borderId="0" xfId="0" applyNumberFormat="1"/>
    <xf numFmtId="14" fontId="0" fillId="0" borderId="0" xfId="0" applyNumberFormat="1"/>
    <xf numFmtId="3" fontId="0" fillId="0" borderId="0" xfId="0" applyNumberFormat="1" applyFont="1" applyAlignment="1">
      <alignment horizontal="center"/>
    </xf>
    <xf numFmtId="14" fontId="0" fillId="0" borderId="0" xfId="0" applyNumberFormat="1" applyAlignment="1">
      <alignment horizontal="center"/>
    </xf>
    <xf numFmtId="4" fontId="0" fillId="0" borderId="0" xfId="0" applyNumberFormat="1" applyAlignment="1">
      <alignment horizontal="center"/>
    </xf>
    <xf numFmtId="14" fontId="0" fillId="0" borderId="0" xfId="0" applyNumberFormat="1" applyBorder="1" applyAlignment="1">
      <alignment horizontal="center"/>
    </xf>
    <xf numFmtId="3" fontId="8" fillId="0" borderId="0" xfId="0" applyNumberFormat="1" applyFont="1" applyBorder="1" applyAlignment="1">
      <alignment horizontal="center"/>
    </xf>
    <xf numFmtId="3" fontId="0" fillId="4" borderId="0" xfId="0" applyNumberFormat="1" applyFill="1" applyBorder="1" applyAlignment="1">
      <alignment horizontal="center"/>
    </xf>
    <xf numFmtId="14" fontId="0" fillId="0" borderId="0" xfId="0" applyNumberFormat="1" applyFont="1" applyBorder="1" applyAlignment="1">
      <alignment horizontal="center"/>
    </xf>
    <xf numFmtId="3" fontId="0" fillId="0" borderId="0" xfId="0" applyNumberFormat="1" applyFont="1" applyBorder="1" applyAlignment="1">
      <alignment horizontal="center"/>
    </xf>
    <xf numFmtId="3" fontId="0" fillId="4" borderId="0" xfId="0" applyNumberFormat="1" applyFont="1" applyFill="1" applyBorder="1" applyAlignment="1">
      <alignment horizontal="center"/>
    </xf>
    <xf numFmtId="0" fontId="10" fillId="2" borderId="2" xfId="0" applyFont="1" applyFill="1" applyBorder="1" applyAlignment="1">
      <alignment horizontal="center" vertical="center"/>
    </xf>
    <xf numFmtId="0" fontId="10" fillId="3" borderId="7" xfId="0" applyFont="1" applyFill="1" applyBorder="1" applyAlignment="1">
      <alignment horizontal="centerContinuous" vertical="center"/>
    </xf>
    <xf numFmtId="0" fontId="10" fillId="3" borderId="4" xfId="0" applyFont="1" applyFill="1" applyBorder="1" applyAlignment="1">
      <alignment horizontal="centerContinuous" vertical="center"/>
    </xf>
    <xf numFmtId="0" fontId="10" fillId="3" borderId="3" xfId="0" applyFont="1" applyFill="1" applyBorder="1" applyAlignment="1">
      <alignment horizontal="centerContinuous" vertical="center"/>
    </xf>
    <xf numFmtId="0" fontId="10" fillId="3" borderId="1" xfId="0" applyFont="1" applyFill="1" applyBorder="1" applyAlignment="1">
      <alignment horizontal="centerContinuous" vertical="center"/>
    </xf>
    <xf numFmtId="0" fontId="11" fillId="0" borderId="0" xfId="0" applyFont="1"/>
    <xf numFmtId="0" fontId="12" fillId="0" borderId="0" xfId="0" applyFont="1" applyAlignment="1">
      <alignment vertical="top"/>
    </xf>
    <xf numFmtId="0" fontId="2" fillId="0" borderId="0" xfId="0" applyFont="1"/>
    <xf numFmtId="3" fontId="2" fillId="0" borderId="0" xfId="0" applyNumberFormat="1" applyFont="1" applyAlignment="1">
      <alignment horizontal="center"/>
    </xf>
    <xf numFmtId="0" fontId="14" fillId="0" borderId="0" xfId="0" applyFont="1"/>
    <xf numFmtId="0" fontId="5" fillId="0" borderId="0" xfId="0" applyFont="1" applyFill="1" applyAlignment="1">
      <alignment vertical="top"/>
    </xf>
    <xf numFmtId="0" fontId="10" fillId="3" borderId="2" xfId="0" applyFont="1" applyFill="1" applyBorder="1" applyAlignment="1">
      <alignment horizontal="center" vertical="center" wrapText="1"/>
    </xf>
    <xf numFmtId="0" fontId="9" fillId="3" borderId="10" xfId="0" applyFont="1" applyFill="1" applyBorder="1" applyAlignment="1">
      <alignment vertical="center" wrapText="1"/>
    </xf>
    <xf numFmtId="0" fontId="9" fillId="3" borderId="9" xfId="0" applyFont="1" applyFill="1" applyBorder="1" applyAlignment="1">
      <alignment vertical="center" wrapText="1"/>
    </xf>
    <xf numFmtId="0" fontId="10" fillId="3" borderId="10" xfId="0" applyFont="1" applyFill="1" applyBorder="1" applyAlignment="1">
      <alignment horizontal="center" vertical="center" wrapText="1"/>
    </xf>
    <xf numFmtId="0" fontId="7" fillId="0" borderId="0" xfId="0" applyFont="1" applyAlignment="1">
      <alignment wrapText="1"/>
    </xf>
    <xf numFmtId="0" fontId="0" fillId="0" borderId="0" xfId="0" applyAlignment="1">
      <alignment wrapText="1"/>
    </xf>
    <xf numFmtId="0" fontId="7" fillId="0" borderId="0" xfId="0" applyFont="1" applyAlignment="1">
      <alignment horizontal="left" wrapText="1"/>
    </xf>
    <xf numFmtId="0" fontId="12" fillId="0" borderId="6" xfId="0" applyFont="1" applyBorder="1" applyAlignment="1">
      <alignment wrapText="1"/>
    </xf>
    <xf numFmtId="0" fontId="0" fillId="0" borderId="6" xfId="0" applyBorder="1" applyAlignment="1"/>
    <xf numFmtId="0" fontId="10" fillId="3" borderId="8" xfId="0" applyFont="1" applyFill="1" applyBorder="1" applyAlignment="1">
      <alignment horizontal="center" vertical="center" wrapText="1"/>
    </xf>
    <xf numFmtId="0" fontId="10" fillId="3" borderId="5" xfId="0" applyFont="1" applyFill="1" applyBorder="1" applyAlignment="1">
      <alignment horizontal="center" vertical="center" wrapText="1"/>
    </xf>
  </cellXfs>
  <cellStyles count="3">
    <cellStyle name="Komma 2" xfId="2" xr:uid="{00000000-0005-0000-0000-000001000000}"/>
    <cellStyle name="Komma 3" xfId="1" xr:uid="{00000000-0005-0000-0000-00002F000000}"/>
    <cellStyle name="Standard" xfId="0" builtinId="0"/>
  </cellStyles>
  <dxfs count="25">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solid">
          <fgColor indexed="64"/>
          <bgColor theme="0"/>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625f/AppData/Local/Temp/Statistik_Onshore-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e Runden"/>
      <sheetName val="01.02.2021"/>
      <sheetName val="01.12.2020"/>
      <sheetName val="01.10.2020"/>
      <sheetName val="01.09.2020"/>
      <sheetName val="01.07.2020"/>
      <sheetName val="01.06.2020"/>
      <sheetName val="01.03.2020"/>
      <sheetName val="01.02.2020"/>
      <sheetName val="01.12.2019"/>
      <sheetName val="01.10.2019"/>
      <sheetName val="01.09.2019"/>
      <sheetName val="01.08.2019"/>
      <sheetName val="01.05.2019"/>
      <sheetName val="01.02.2019"/>
      <sheetName val="01.10.2018"/>
      <sheetName val="01.08.2018"/>
      <sheetName val="01.05.2018"/>
      <sheetName val="01.02.2018"/>
      <sheetName val="01.11.2017"/>
      <sheetName val="01.08.2017"/>
      <sheetName val="01.05.2017"/>
      <sheetName val="Statistik_Onshore-3"/>
    </sheetNames>
    <sheetDataSet>
      <sheetData sheetId="0" refreshError="1"/>
      <sheetData sheetId="1" refreshError="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V_FFA_Datenbank_FE.accdb" headers="0" growShrinkType="insertClear" adjustColumnWidth="0" connectionId="1" xr16:uid="{143E4703-38B6-47B3-9E35-310D88054367}" autoFormatId="16" applyNumberFormats="0" applyBorderFormats="0" applyFontFormats="0" applyPatternFormats="0" applyAlignmentFormats="0" applyWidthHeightFormats="0">
  <queryTableRefresh preserveSortFilterLayout="0" headersInLastRefresh="0" nextId="23">
    <queryTableFields count="22">
      <queryTableField id="1" name="Gebotstermin" tableColumnId="1"/>
      <queryTableField id="2" name="Ausschreibungsvolumen" tableColumnId="2"/>
      <queryTableField id="3" name="Höchstwert" tableColumnId="3"/>
      <queryTableField id="4" name="GebotsM" tableColumnId="4"/>
      <queryTableField id="5" name="Anzahl Gebote" tableColumnId="5"/>
      <queryTableField id="6" name="Min GebotsW" tableColumnId="6"/>
      <queryTableField id="7" name="Max GebotsW" tableColumnId="7"/>
      <queryTableField id="8" name="Gew Mittel GebotsW" tableColumnId="8"/>
      <queryTableField id="9" name="ZuschlagsM_VorZS" tableColumnId="9"/>
      <queryTableField id="10" name="Anzahl Zuschläge_VorZS" tableColumnId="10"/>
      <queryTableField id="11" name="Min ZuschlagsW" tableColumnId="11"/>
      <queryTableField id="12" name="Max ZuschlagsW" tableColumnId="12"/>
      <queryTableField id="13" name="Gew Mittel ZuschlagsW" tableColumnId="13"/>
      <queryTableField id="14" name="ZuschlagsM_NachZS" tableColumnId="14"/>
      <queryTableField id="15" name="Anzahl Zuschläge_NachZS" tableColumnId="15"/>
      <queryTableField id="16" name="AusschlussM" tableColumnId="16"/>
      <queryTableField id="17" name="Anzahl Ausschlüsse" tableColumnId="17"/>
      <queryTableField id="18" name="Obergrenze NAG" tableColumnId="18"/>
      <queryTableField id="19" name="Zuschlagsmenge NAG" tableColumnId="19"/>
      <queryTableField id="20" name="Bekanntgabe" tableColumnId="20"/>
      <queryTableField id="21" name="Frist_Fördersatzreduktion" tableColumnId="21"/>
      <queryTableField id="22" name="Frist_Realisierung" tableColumnId="2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F35374-2A7F-4A73-A01B-0E34A8EA9B42}" name="Tabelle_PV_FFA_Datenbank_FE.accdb" displayName="Tabelle_PV_FFA_Datenbank_FE.accdb" ref="A8:V29" tableType="queryTable" headerRowCount="0" totalsRowShown="0" headerRowDxfId="24" dataDxfId="23" tableBorderDxfId="22">
  <tableColumns count="22">
    <tableColumn id="1" xr3:uid="{234592E3-1190-466E-91CA-893231501A96}" uniqueName="1" name="Gebotstermin" queryTableFieldId="1" dataDxfId="21"/>
    <tableColumn id="2" xr3:uid="{3582EA6E-7AC7-41AD-BE2B-3796B06E5D5D}" uniqueName="2" name="Ausschreibungsvolumen" queryTableFieldId="2" dataDxfId="20"/>
    <tableColumn id="3" xr3:uid="{848F7868-FC6C-42DE-BB63-F94C5EC885B3}" uniqueName="3" name="Höchstwert" queryTableFieldId="3" dataDxfId="19"/>
    <tableColumn id="4" xr3:uid="{39A0A0D6-2E04-4BD5-9B5F-5E7006D30236}" uniqueName="4" name="GebotsM" queryTableFieldId="4" dataDxfId="18"/>
    <tableColumn id="5" xr3:uid="{1A470454-B37E-44DD-A0D6-9A981070CD53}" uniqueName="5" name="Anzahl Gebote" queryTableFieldId="5" dataDxfId="17"/>
    <tableColumn id="6" xr3:uid="{4CB527B9-2675-41ED-877A-29517B186455}" uniqueName="6" name="Min GebotsW" queryTableFieldId="6" dataDxfId="16"/>
    <tableColumn id="7" xr3:uid="{CE838F2E-5702-4C43-B352-20F7800241FD}" uniqueName="7" name="Max GebotsW" queryTableFieldId="7" dataDxfId="15"/>
    <tableColumn id="8" xr3:uid="{6CCC1C5D-043E-4E94-BE9B-98DA78D49896}" uniqueName="8" name="Gew Mittel GebotsW" queryTableFieldId="8" dataDxfId="14"/>
    <tableColumn id="9" xr3:uid="{C3E94927-1EC7-484C-A5BC-FCE45C11F1E1}" uniqueName="9" name="ZuschlagsM_VorZS" queryTableFieldId="9" dataDxfId="13"/>
    <tableColumn id="10" xr3:uid="{8F8C8543-D900-4568-A593-AC4EEBC56500}" uniqueName="10" name="Anzahl Zuschläge_VorZS" queryTableFieldId="10" dataDxfId="12"/>
    <tableColumn id="11" xr3:uid="{AF976E33-47CA-45E7-8BE0-CC7AA8713C6A}" uniqueName="11" name="Min ZuschlagsW" queryTableFieldId="11" dataDxfId="11"/>
    <tableColumn id="12" xr3:uid="{A946CE85-F321-401F-BE91-D0FDEA412B67}" uniqueName="12" name="Max ZuschlagsW" queryTableFieldId="12" dataDxfId="10"/>
    <tableColumn id="13" xr3:uid="{D621E246-7C76-4BC9-94DC-06B8BD88F4FA}" uniqueName="13" name="Gew Mittel ZuschlagsW" queryTableFieldId="13" dataDxfId="9"/>
    <tableColumn id="14" xr3:uid="{B438CB11-5C19-40C7-B3E9-4A73DB3DD89F}" uniqueName="14" name="ZuschlagsM_NachZS" queryTableFieldId="14" dataDxfId="8"/>
    <tableColumn id="15" xr3:uid="{5DBBAE26-9055-4961-94DC-B7F458EF7F32}" uniqueName="15" name="Anzahl Zuschläge_NachZS" queryTableFieldId="15" dataDxfId="7"/>
    <tableColumn id="16" xr3:uid="{85B19E65-B131-4398-9080-454B054E25FA}" uniqueName="16" name="AusschlussM" queryTableFieldId="16" dataDxfId="6"/>
    <tableColumn id="17" xr3:uid="{BD70687F-833F-4ABA-998C-A5D9FF47239C}" uniqueName="17" name="Anzahl Ausschlüsse" queryTableFieldId="17" dataDxfId="5"/>
    <tableColumn id="18" xr3:uid="{847DF4BB-37A5-4033-BBD8-4FA6D95E7F54}" uniqueName="18" name="Obergrenze NAG" queryTableFieldId="18" dataDxfId="4"/>
    <tableColumn id="19" xr3:uid="{E9141FEE-9B53-4665-96C5-FA47CEF9237B}" uniqueName="19" name="Zuschlagsmenge NAG" queryTableFieldId="19" dataDxfId="3"/>
    <tableColumn id="20" xr3:uid="{620A789F-C36A-4D11-B51F-65FE50AE960C}" uniqueName="20" name="Bekanntgabe" queryTableFieldId="20" dataDxfId="2"/>
    <tableColumn id="21" xr3:uid="{8E882CC8-F1F5-4DD2-8ED1-D7C59320D88B}" uniqueName="21" name="Frist_Fördersatzreduktion" queryTableFieldId="21" dataDxfId="1"/>
    <tableColumn id="22" xr3:uid="{256A4F40-5A24-4FD8-AF2B-3D4FB456398D}" uniqueName="22" name="Frist_Realisierung" queryTableFieldId="22" dataDxfId="0"/>
  </tableColumns>
  <tableStyleInfo name="TableStyleMedium2"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06D4-9659-4005-9F06-3E3FC784F2FF}">
  <dimension ref="A1:X42"/>
  <sheetViews>
    <sheetView tabSelected="1" workbookViewId="0">
      <selection activeCell="H38" sqref="H38"/>
    </sheetView>
  </sheetViews>
  <sheetFormatPr baseColWidth="10" defaultRowHeight="15" x14ac:dyDescent="0.25"/>
  <cols>
    <col min="1" max="1" width="14.28515625" style="2" customWidth="1"/>
    <col min="2" max="3" width="12.7109375" style="2" customWidth="1"/>
    <col min="4" max="4" width="14.7109375" style="2" customWidth="1"/>
    <col min="5" max="19" width="12.7109375" style="2" customWidth="1"/>
    <col min="20" max="22" width="16.5703125" style="2" customWidth="1"/>
    <col min="23" max="24" width="15.28515625" style="2" customWidth="1"/>
    <col min="25" max="25" width="11.28515625" style="2" customWidth="1"/>
    <col min="26" max="16384" width="11.42578125" style="2"/>
  </cols>
  <sheetData>
    <row r="1" spans="1:24" ht="23.25" customHeight="1" x14ac:dyDescent="0.25">
      <c r="A1" s="1" t="s">
        <v>0</v>
      </c>
      <c r="B1" s="1"/>
      <c r="C1" s="1"/>
      <c r="D1" s="1"/>
      <c r="E1" s="1"/>
      <c r="F1" s="1"/>
      <c r="G1" s="1"/>
      <c r="H1" s="1"/>
      <c r="I1" s="1"/>
      <c r="J1" s="1"/>
      <c r="K1" s="1"/>
      <c r="L1" s="1"/>
      <c r="M1" s="1"/>
      <c r="N1" s="1"/>
      <c r="O1" s="1"/>
      <c r="P1" s="1"/>
      <c r="Q1" s="1"/>
      <c r="R1" s="1"/>
      <c r="S1" s="1"/>
      <c r="T1" s="30" t="s">
        <v>1</v>
      </c>
    </row>
    <row r="2" spans="1:24" s="4" customFormat="1" ht="23.25" x14ac:dyDescent="0.25">
      <c r="A2" s="3"/>
    </row>
    <row r="3" spans="1:24" ht="18.75" x14ac:dyDescent="0.3">
      <c r="A3" s="29" t="s">
        <v>2</v>
      </c>
    </row>
    <row r="4" spans="1:24" s="27" customFormat="1" x14ac:dyDescent="0.25">
      <c r="A4" s="27" t="s">
        <v>3</v>
      </c>
      <c r="D4" s="27" t="s">
        <v>4</v>
      </c>
      <c r="I4" s="27" t="s">
        <v>5</v>
      </c>
      <c r="N4" s="27" t="s">
        <v>5</v>
      </c>
      <c r="P4" s="27" t="s">
        <v>6</v>
      </c>
      <c r="R4" s="27" t="s">
        <v>7</v>
      </c>
      <c r="T4" s="27" t="s">
        <v>8</v>
      </c>
      <c r="X4" s="28"/>
    </row>
    <row r="5" spans="1:24" ht="15.75" thickBot="1" x14ac:dyDescent="0.3">
      <c r="A5" s="25"/>
      <c r="D5" s="25"/>
      <c r="I5" s="26" t="s">
        <v>9</v>
      </c>
      <c r="L5" s="25"/>
      <c r="N5" s="38" t="s">
        <v>10</v>
      </c>
      <c r="O5" s="39"/>
      <c r="P5" s="25"/>
      <c r="W5" s="6"/>
      <c r="X5" s="6"/>
    </row>
    <row r="6" spans="1:24" ht="15.75" thickBot="1" x14ac:dyDescent="0.3">
      <c r="A6" s="31" t="s">
        <v>11</v>
      </c>
      <c r="B6" s="31" t="s">
        <v>12</v>
      </c>
      <c r="C6" s="31" t="s">
        <v>13</v>
      </c>
      <c r="D6" s="31" t="s">
        <v>14</v>
      </c>
      <c r="E6" s="31" t="s">
        <v>15</v>
      </c>
      <c r="F6" s="24" t="s">
        <v>16</v>
      </c>
      <c r="G6" s="23"/>
      <c r="H6" s="22"/>
      <c r="I6" s="31" t="s">
        <v>17</v>
      </c>
      <c r="J6" s="31" t="s">
        <v>18</v>
      </c>
      <c r="K6" s="24" t="s">
        <v>19</v>
      </c>
      <c r="L6" s="23"/>
      <c r="M6" s="22"/>
      <c r="N6" s="31" t="s">
        <v>17</v>
      </c>
      <c r="O6" s="31" t="s">
        <v>18</v>
      </c>
      <c r="P6" s="31" t="s">
        <v>20</v>
      </c>
      <c r="Q6" s="31" t="s">
        <v>21</v>
      </c>
      <c r="R6" s="40" t="s">
        <v>22</v>
      </c>
      <c r="S6" s="31" t="s">
        <v>23</v>
      </c>
      <c r="T6" s="31" t="s">
        <v>24</v>
      </c>
      <c r="U6" s="31" t="s">
        <v>25</v>
      </c>
      <c r="V6" s="31" t="s">
        <v>26</v>
      </c>
    </row>
    <row r="7" spans="1:24" x14ac:dyDescent="0.25">
      <c r="A7" s="34"/>
      <c r="B7" s="34"/>
      <c r="C7" s="34"/>
      <c r="D7" s="33"/>
      <c r="E7" s="32"/>
      <c r="F7" s="20" t="s">
        <v>27</v>
      </c>
      <c r="G7" s="20" t="s">
        <v>28</v>
      </c>
      <c r="H7" s="20" t="s">
        <v>29</v>
      </c>
      <c r="I7" s="32"/>
      <c r="J7" s="33"/>
      <c r="K7" s="21" t="s">
        <v>27</v>
      </c>
      <c r="L7" s="20" t="s">
        <v>28</v>
      </c>
      <c r="M7" s="20" t="s">
        <v>29</v>
      </c>
      <c r="N7" s="34"/>
      <c r="O7" s="34"/>
      <c r="P7" s="32"/>
      <c r="Q7" s="32"/>
      <c r="R7" s="41"/>
      <c r="S7" s="34"/>
      <c r="T7" s="32"/>
      <c r="U7" s="32"/>
      <c r="V7" s="32"/>
    </row>
    <row r="8" spans="1:24" x14ac:dyDescent="0.25">
      <c r="A8" s="14">
        <v>42856</v>
      </c>
      <c r="B8" s="5">
        <v>800000</v>
      </c>
      <c r="C8" s="7">
        <v>7</v>
      </c>
      <c r="D8" s="5">
        <v>2136730</v>
      </c>
      <c r="E8" s="5">
        <v>256</v>
      </c>
      <c r="F8" s="7">
        <v>4.2</v>
      </c>
      <c r="G8" s="7">
        <v>7</v>
      </c>
      <c r="H8" s="7">
        <v>5.8181988365399464</v>
      </c>
      <c r="I8" s="5">
        <v>806660</v>
      </c>
      <c r="J8" s="5">
        <v>70</v>
      </c>
      <c r="K8" s="7">
        <v>5.25</v>
      </c>
      <c r="L8" s="7">
        <v>5.7800002098083496</v>
      </c>
      <c r="M8" s="7">
        <v>5.7068069557517846</v>
      </c>
      <c r="N8" s="19">
        <v>806660</v>
      </c>
      <c r="O8" s="19">
        <v>70</v>
      </c>
      <c r="P8" s="18">
        <v>60600</v>
      </c>
      <c r="Q8" s="18">
        <v>12</v>
      </c>
      <c r="R8" s="18">
        <v>258000</v>
      </c>
      <c r="S8" s="18">
        <v>261350</v>
      </c>
      <c r="T8" s="17">
        <v>42881</v>
      </c>
      <c r="U8" s="17">
        <v>43616</v>
      </c>
      <c r="V8" s="14">
        <v>43795</v>
      </c>
      <c r="W8" s="11"/>
    </row>
    <row r="9" spans="1:24" x14ac:dyDescent="0.25">
      <c r="A9" s="14">
        <v>42948</v>
      </c>
      <c r="B9" s="5">
        <v>1000000</v>
      </c>
      <c r="C9" s="7">
        <v>7</v>
      </c>
      <c r="D9" s="5">
        <v>2926940</v>
      </c>
      <c r="E9" s="5">
        <v>281</v>
      </c>
      <c r="F9" s="7">
        <v>3.5</v>
      </c>
      <c r="G9" s="7">
        <v>6.45</v>
      </c>
      <c r="H9" s="7">
        <v>4.6381263367202603</v>
      </c>
      <c r="I9" s="5">
        <v>1012890</v>
      </c>
      <c r="J9" s="5">
        <v>67</v>
      </c>
      <c r="K9" s="7">
        <v>4.1599998474121094</v>
      </c>
      <c r="L9" s="7">
        <v>4.2899999618530273</v>
      </c>
      <c r="M9" s="7">
        <v>4.2838615793380059</v>
      </c>
      <c r="N9" s="16">
        <v>1012890</v>
      </c>
      <c r="O9" s="16">
        <v>67</v>
      </c>
      <c r="P9" s="5">
        <v>102800</v>
      </c>
      <c r="Q9" s="5">
        <v>14</v>
      </c>
      <c r="R9" s="5">
        <v>322000</v>
      </c>
      <c r="S9" s="5">
        <v>213450</v>
      </c>
      <c r="T9" s="14">
        <v>42969</v>
      </c>
      <c r="U9" s="14">
        <v>43710</v>
      </c>
      <c r="V9" s="14">
        <v>43885</v>
      </c>
      <c r="W9" s="11"/>
    </row>
    <row r="10" spans="1:24" x14ac:dyDescent="0.25">
      <c r="A10" s="14">
        <v>43040</v>
      </c>
      <c r="B10" s="5">
        <v>1000000</v>
      </c>
      <c r="C10" s="7">
        <v>7</v>
      </c>
      <c r="D10" s="5">
        <v>2590845</v>
      </c>
      <c r="E10" s="5">
        <v>210</v>
      </c>
      <c r="F10" s="7">
        <v>2.2000000000000002</v>
      </c>
      <c r="G10" s="7">
        <v>6.66</v>
      </c>
      <c r="H10" s="7">
        <v>4.0215977798749059</v>
      </c>
      <c r="I10" s="5">
        <v>1000375</v>
      </c>
      <c r="J10" s="5">
        <v>61</v>
      </c>
      <c r="K10" s="7">
        <v>3.7999999523162842</v>
      </c>
      <c r="L10" s="7">
        <v>3.8199999332427979</v>
      </c>
      <c r="M10" s="7">
        <v>3.8198514890509903</v>
      </c>
      <c r="N10" s="16">
        <v>1000375</v>
      </c>
      <c r="O10" s="16">
        <v>61</v>
      </c>
      <c r="P10" s="5">
        <v>172300</v>
      </c>
      <c r="Q10" s="5">
        <v>15</v>
      </c>
      <c r="R10" s="5">
        <v>430550</v>
      </c>
      <c r="S10" s="5">
        <v>231300</v>
      </c>
      <c r="T10" s="14">
        <v>43068</v>
      </c>
      <c r="U10" s="14">
        <v>43984</v>
      </c>
      <c r="V10" s="14">
        <v>44165</v>
      </c>
      <c r="W10" s="11"/>
    </row>
    <row r="11" spans="1:24" x14ac:dyDescent="0.25">
      <c r="A11" s="14">
        <v>43132</v>
      </c>
      <c r="B11" s="5">
        <v>700000</v>
      </c>
      <c r="C11" s="7">
        <v>6.3000001907348633</v>
      </c>
      <c r="D11" s="5">
        <v>989306</v>
      </c>
      <c r="E11" s="5">
        <v>132</v>
      </c>
      <c r="F11" s="7">
        <v>3.8</v>
      </c>
      <c r="G11" s="7">
        <v>6.28</v>
      </c>
      <c r="H11" s="7">
        <v>4.9049266051151008</v>
      </c>
      <c r="I11" s="5">
        <v>708926</v>
      </c>
      <c r="J11" s="5">
        <v>83</v>
      </c>
      <c r="K11" s="7">
        <v>3.7999999523162842</v>
      </c>
      <c r="L11" s="7">
        <v>5.2800002098083496</v>
      </c>
      <c r="M11" s="7">
        <v>4.7337749498106776</v>
      </c>
      <c r="N11" s="5">
        <v>708926</v>
      </c>
      <c r="O11" s="5">
        <v>83</v>
      </c>
      <c r="P11" s="5">
        <v>16250</v>
      </c>
      <c r="Q11" s="5">
        <v>2</v>
      </c>
      <c r="R11" s="5">
        <v>197313</v>
      </c>
      <c r="S11" s="5">
        <v>87656</v>
      </c>
      <c r="T11" s="14">
        <v>43158</v>
      </c>
      <c r="U11" s="14">
        <v>44074</v>
      </c>
      <c r="V11" s="14">
        <v>44256</v>
      </c>
      <c r="W11" s="11"/>
    </row>
    <row r="12" spans="1:24" x14ac:dyDescent="0.25">
      <c r="A12" s="14">
        <v>43221</v>
      </c>
      <c r="B12" s="5">
        <v>670161</v>
      </c>
      <c r="C12" s="7">
        <v>6.3000001907348633</v>
      </c>
      <c r="D12" s="5">
        <v>604140</v>
      </c>
      <c r="E12" s="5">
        <v>111</v>
      </c>
      <c r="F12" s="7">
        <v>4.3</v>
      </c>
      <c r="G12" s="7">
        <v>6.28</v>
      </c>
      <c r="H12" s="7">
        <v>5.4781633396232658</v>
      </c>
      <c r="I12" s="5">
        <v>604140</v>
      </c>
      <c r="J12" s="5">
        <v>111</v>
      </c>
      <c r="K12" s="7">
        <v>4.6500000953674316</v>
      </c>
      <c r="L12" s="7">
        <v>6.2800002098083496</v>
      </c>
      <c r="M12" s="7">
        <v>5.7279747037738868</v>
      </c>
      <c r="N12" s="15">
        <v>604140</v>
      </c>
      <c r="O12" s="15">
        <v>111</v>
      </c>
      <c r="P12" s="5">
        <v>0</v>
      </c>
      <c r="Q12" s="5">
        <v>0</v>
      </c>
      <c r="R12" s="5">
        <v>231963</v>
      </c>
      <c r="S12" s="5">
        <v>99550</v>
      </c>
      <c r="T12" s="14">
        <v>43244</v>
      </c>
      <c r="U12" s="14">
        <v>44165</v>
      </c>
      <c r="V12" s="14">
        <v>44341</v>
      </c>
      <c r="W12" s="11"/>
    </row>
    <row r="13" spans="1:24" x14ac:dyDescent="0.25">
      <c r="A13" s="12">
        <v>43313</v>
      </c>
      <c r="B13" s="6">
        <v>670161</v>
      </c>
      <c r="C13" s="13">
        <v>6.3000001907348633</v>
      </c>
      <c r="D13" s="6">
        <v>708600</v>
      </c>
      <c r="E13" s="6">
        <v>91</v>
      </c>
      <c r="F13" s="13">
        <v>4</v>
      </c>
      <c r="G13" s="13">
        <v>6.3</v>
      </c>
      <c r="H13" s="13">
        <v>6.1146848715777589</v>
      </c>
      <c r="I13" s="6">
        <v>666450</v>
      </c>
      <c r="J13" s="6">
        <v>86</v>
      </c>
      <c r="K13" s="13">
        <v>5.3000001907348633</v>
      </c>
      <c r="L13" s="13">
        <v>6.3000001907348633</v>
      </c>
      <c r="M13" s="13">
        <v>6.1618624549892624</v>
      </c>
      <c r="N13" s="6">
        <v>666450</v>
      </c>
      <c r="O13" s="6">
        <v>86</v>
      </c>
      <c r="P13" s="6">
        <v>42150</v>
      </c>
      <c r="Q13" s="6">
        <v>5</v>
      </c>
      <c r="R13" s="6">
        <v>314121</v>
      </c>
      <c r="S13" s="6">
        <v>183350</v>
      </c>
      <c r="T13" s="12">
        <v>43336</v>
      </c>
      <c r="U13" s="12">
        <v>44256</v>
      </c>
      <c r="V13" s="14">
        <v>44432</v>
      </c>
      <c r="W13" s="11"/>
    </row>
    <row r="14" spans="1:24" x14ac:dyDescent="0.25">
      <c r="A14" s="12">
        <v>43374</v>
      </c>
      <c r="B14" s="6">
        <v>670161</v>
      </c>
      <c r="C14" s="13">
        <v>6.3000001907348633</v>
      </c>
      <c r="D14" s="6">
        <v>388350</v>
      </c>
      <c r="E14" s="6">
        <v>62</v>
      </c>
      <c r="F14" s="13">
        <v>5</v>
      </c>
      <c r="G14" s="13">
        <v>6.3</v>
      </c>
      <c r="H14" s="13">
        <v>6.1724089094888628</v>
      </c>
      <c r="I14" s="6">
        <v>363200</v>
      </c>
      <c r="J14" s="6">
        <v>57</v>
      </c>
      <c r="K14" s="13">
        <v>6.119999885559082</v>
      </c>
      <c r="L14" s="13">
        <v>6.3000001907348633</v>
      </c>
      <c r="M14" s="13">
        <v>6.2553717560705113</v>
      </c>
      <c r="N14" s="6">
        <v>363200</v>
      </c>
      <c r="O14" s="6">
        <v>57</v>
      </c>
      <c r="P14" s="6">
        <v>25150</v>
      </c>
      <c r="Q14" s="6">
        <v>5</v>
      </c>
      <c r="R14" s="6">
        <v>409791</v>
      </c>
      <c r="S14" s="6">
        <v>92500</v>
      </c>
      <c r="T14" s="12">
        <v>43399</v>
      </c>
      <c r="U14" s="12">
        <v>44316</v>
      </c>
      <c r="V14" s="12">
        <v>44495</v>
      </c>
      <c r="W14" s="11"/>
    </row>
    <row r="15" spans="1:24" x14ac:dyDescent="0.25">
      <c r="A15" s="12">
        <v>43497</v>
      </c>
      <c r="B15" s="6">
        <v>700000</v>
      </c>
      <c r="C15" s="13">
        <v>6.1999998092651367</v>
      </c>
      <c r="D15" s="6">
        <v>499390</v>
      </c>
      <c r="E15" s="6">
        <v>72</v>
      </c>
      <c r="F15" s="13">
        <v>5.24</v>
      </c>
      <c r="G15" s="13">
        <v>6.2</v>
      </c>
      <c r="H15" s="13">
        <v>6.041094535333106</v>
      </c>
      <c r="I15" s="6">
        <v>476300</v>
      </c>
      <c r="J15" s="6">
        <v>67</v>
      </c>
      <c r="K15" s="13">
        <v>5.2399997711181641</v>
      </c>
      <c r="L15" s="13">
        <v>6.1999998092651367</v>
      </c>
      <c r="M15" s="13">
        <v>6.1064958435733754</v>
      </c>
      <c r="N15" s="6">
        <v>476300</v>
      </c>
      <c r="O15" s="6">
        <v>67</v>
      </c>
      <c r="P15" s="6">
        <v>23090</v>
      </c>
      <c r="Q15" s="6">
        <v>5</v>
      </c>
      <c r="R15" s="6">
        <v>154945</v>
      </c>
      <c r="S15" s="6">
        <v>156450</v>
      </c>
      <c r="T15" s="12">
        <v>43518</v>
      </c>
      <c r="U15" s="12">
        <v>44440</v>
      </c>
      <c r="V15" s="12">
        <v>44431</v>
      </c>
      <c r="W15" s="11"/>
    </row>
    <row r="16" spans="1:24" x14ac:dyDescent="0.25">
      <c r="A16" s="12">
        <v>43586</v>
      </c>
      <c r="B16" s="6">
        <v>650000</v>
      </c>
      <c r="C16" s="13">
        <v>6.1999998092651367</v>
      </c>
      <c r="D16" s="6">
        <v>294960</v>
      </c>
      <c r="E16" s="6">
        <v>41</v>
      </c>
      <c r="F16" s="13">
        <v>5.4</v>
      </c>
      <c r="G16" s="13">
        <v>6.2</v>
      </c>
      <c r="H16" s="13">
        <v>6.1159706400867915</v>
      </c>
      <c r="I16" s="6">
        <v>269760</v>
      </c>
      <c r="J16" s="6">
        <v>35</v>
      </c>
      <c r="K16" s="13">
        <v>5.940000057220459</v>
      </c>
      <c r="L16" s="13">
        <v>6.1999998092651367</v>
      </c>
      <c r="M16" s="13">
        <v>6.1318456113585942</v>
      </c>
      <c r="N16" s="6">
        <v>269760</v>
      </c>
      <c r="O16" s="6">
        <v>35</v>
      </c>
      <c r="P16" s="6">
        <v>25200</v>
      </c>
      <c r="Q16" s="6">
        <v>6</v>
      </c>
      <c r="R16" s="6">
        <v>152940</v>
      </c>
      <c r="S16" s="6">
        <v>66830</v>
      </c>
      <c r="T16" s="12">
        <v>43605</v>
      </c>
      <c r="U16" s="12">
        <v>44530</v>
      </c>
      <c r="V16" s="12">
        <v>44522</v>
      </c>
      <c r="W16" s="11"/>
    </row>
    <row r="17" spans="1:23" x14ac:dyDescent="0.25">
      <c r="A17" s="12">
        <v>43678</v>
      </c>
      <c r="B17" s="6">
        <v>650000</v>
      </c>
      <c r="C17" s="13">
        <v>6.1999998092651367</v>
      </c>
      <c r="D17" s="6">
        <v>239250</v>
      </c>
      <c r="E17" s="6">
        <v>33</v>
      </c>
      <c r="F17" s="13">
        <v>6.19</v>
      </c>
      <c r="G17" s="13">
        <v>6.2</v>
      </c>
      <c r="H17" s="13">
        <v>6.1979268547544413</v>
      </c>
      <c r="I17" s="6">
        <v>208200</v>
      </c>
      <c r="J17" s="6">
        <v>32</v>
      </c>
      <c r="K17" s="13">
        <v>6.190000057220459</v>
      </c>
      <c r="L17" s="13">
        <v>6.1999998092651367</v>
      </c>
      <c r="M17" s="13">
        <v>6.1976175436483452</v>
      </c>
      <c r="N17" s="6">
        <v>208200</v>
      </c>
      <c r="O17" s="6">
        <v>32</v>
      </c>
      <c r="P17" s="6">
        <v>31050</v>
      </c>
      <c r="Q17" s="6">
        <v>1</v>
      </c>
      <c r="R17" s="6">
        <v>175107</v>
      </c>
      <c r="S17" s="6">
        <v>15800</v>
      </c>
      <c r="T17" s="12">
        <v>43693</v>
      </c>
      <c r="U17" s="12">
        <v>44620</v>
      </c>
      <c r="V17" s="12">
        <v>44608</v>
      </c>
      <c r="W17" s="11"/>
    </row>
    <row r="18" spans="1:23" x14ac:dyDescent="0.25">
      <c r="A18" s="12">
        <v>43710</v>
      </c>
      <c r="B18" s="6">
        <v>500000</v>
      </c>
      <c r="C18" s="13">
        <v>6.1999998092651367</v>
      </c>
      <c r="D18" s="6">
        <v>187810</v>
      </c>
      <c r="E18" s="6">
        <v>22</v>
      </c>
      <c r="F18" s="13">
        <v>6.19</v>
      </c>
      <c r="G18" s="13">
        <v>6.2</v>
      </c>
      <c r="H18" s="13">
        <v>6.195088120973324</v>
      </c>
      <c r="I18" s="6">
        <v>179410</v>
      </c>
      <c r="J18" s="6">
        <v>21</v>
      </c>
      <c r="K18" s="13">
        <v>6.190000057220459</v>
      </c>
      <c r="L18" s="13">
        <v>6.1999998092651367</v>
      </c>
      <c r="M18" s="13">
        <v>6.1948580829058395</v>
      </c>
      <c r="N18" s="6">
        <v>179410</v>
      </c>
      <c r="O18" s="6">
        <v>21</v>
      </c>
      <c r="P18" s="6">
        <v>8400</v>
      </c>
      <c r="Q18" s="6">
        <v>1</v>
      </c>
      <c r="R18" s="6">
        <v>177181</v>
      </c>
      <c r="S18" s="6">
        <v>36700</v>
      </c>
      <c r="T18" s="12">
        <v>43725</v>
      </c>
      <c r="U18" s="12">
        <v>44650</v>
      </c>
      <c r="V18" s="12">
        <v>44823</v>
      </c>
      <c r="W18" s="11"/>
    </row>
    <row r="19" spans="1:23" x14ac:dyDescent="0.25">
      <c r="A19" s="12">
        <v>43739</v>
      </c>
      <c r="B19" s="6">
        <v>675000</v>
      </c>
      <c r="C19" s="13">
        <v>6.1999998092651367</v>
      </c>
      <c r="D19" s="6">
        <v>204070</v>
      </c>
      <c r="E19" s="6">
        <v>25</v>
      </c>
      <c r="F19" s="13">
        <v>6.19</v>
      </c>
      <c r="G19" s="13">
        <v>6.2</v>
      </c>
      <c r="H19" s="13">
        <v>6.1998039888273633</v>
      </c>
      <c r="I19" s="6">
        <v>204070</v>
      </c>
      <c r="J19" s="6">
        <v>25</v>
      </c>
      <c r="K19" s="13">
        <v>6.190000057220459</v>
      </c>
      <c r="L19" s="13">
        <v>6.1999998092651367</v>
      </c>
      <c r="M19" s="13">
        <v>6.1998038029527009</v>
      </c>
      <c r="N19" s="6">
        <v>204070</v>
      </c>
      <c r="O19" s="6">
        <v>25</v>
      </c>
      <c r="P19" s="6">
        <v>0</v>
      </c>
      <c r="Q19" s="6">
        <v>0</v>
      </c>
      <c r="R19" s="6">
        <v>308155</v>
      </c>
      <c r="S19" s="6">
        <v>28800</v>
      </c>
      <c r="T19" s="12">
        <v>43763</v>
      </c>
      <c r="U19" s="12">
        <v>44683</v>
      </c>
      <c r="V19" s="12">
        <v>44859</v>
      </c>
      <c r="W19" s="11"/>
    </row>
    <row r="20" spans="1:23" x14ac:dyDescent="0.25">
      <c r="A20" s="12">
        <v>43800</v>
      </c>
      <c r="B20" s="6">
        <v>500000</v>
      </c>
      <c r="C20" s="13">
        <v>6.1999998092651367</v>
      </c>
      <c r="D20" s="6">
        <v>685840</v>
      </c>
      <c r="E20" s="6">
        <v>76</v>
      </c>
      <c r="F20" s="13">
        <v>5.74</v>
      </c>
      <c r="G20" s="13">
        <v>6.2</v>
      </c>
      <c r="H20" s="13">
        <v>6.110253703487694</v>
      </c>
      <c r="I20" s="6">
        <v>509040</v>
      </c>
      <c r="J20" s="6">
        <v>56</v>
      </c>
      <c r="K20" s="13">
        <v>5.9499998092651367</v>
      </c>
      <c r="L20" s="13">
        <v>6.179999828338623</v>
      </c>
      <c r="M20" s="13">
        <v>6.1132374064232522</v>
      </c>
      <c r="N20" s="6">
        <v>509040</v>
      </c>
      <c r="O20" s="6">
        <v>56</v>
      </c>
      <c r="P20" s="6">
        <v>28800</v>
      </c>
      <c r="Q20" s="6">
        <v>2</v>
      </c>
      <c r="R20" s="6">
        <v>180400</v>
      </c>
      <c r="S20" s="6">
        <v>96750</v>
      </c>
      <c r="T20" s="12">
        <v>43826</v>
      </c>
      <c r="U20" s="12">
        <v>44742</v>
      </c>
      <c r="V20" s="12">
        <v>44922</v>
      </c>
      <c r="W20" s="11"/>
    </row>
    <row r="21" spans="1:23" x14ac:dyDescent="0.25">
      <c r="A21" s="12">
        <v>43862</v>
      </c>
      <c r="B21" s="6">
        <v>900000</v>
      </c>
      <c r="C21" s="13">
        <v>6.1999998092651367</v>
      </c>
      <c r="D21" s="6">
        <v>526550</v>
      </c>
      <c r="E21" s="6">
        <v>67</v>
      </c>
      <c r="F21" s="13">
        <v>5.76</v>
      </c>
      <c r="G21" s="13">
        <v>6.2</v>
      </c>
      <c r="H21" s="13">
        <v>6.1763773620738771</v>
      </c>
      <c r="I21" s="6">
        <v>523050</v>
      </c>
      <c r="J21" s="6">
        <v>66</v>
      </c>
      <c r="K21" s="13">
        <v>5.7600002288818359</v>
      </c>
      <c r="L21" s="13">
        <v>6.1999998092651367</v>
      </c>
      <c r="M21" s="13">
        <v>6.1764218909097055</v>
      </c>
      <c r="N21" s="6">
        <v>523050</v>
      </c>
      <c r="O21" s="6">
        <v>66</v>
      </c>
      <c r="P21" s="6">
        <v>3500</v>
      </c>
      <c r="Q21" s="6">
        <v>1</v>
      </c>
      <c r="R21" s="6">
        <v>157631</v>
      </c>
      <c r="S21" s="6">
        <v>114950</v>
      </c>
      <c r="T21" s="12">
        <v>43887</v>
      </c>
      <c r="U21" s="12">
        <v>44802</v>
      </c>
      <c r="V21" s="12">
        <v>44984</v>
      </c>
      <c r="W21" s="11"/>
    </row>
    <row r="22" spans="1:23" x14ac:dyDescent="0.25">
      <c r="A22" s="12">
        <v>43891</v>
      </c>
      <c r="B22" s="6">
        <v>300000</v>
      </c>
      <c r="C22" s="13">
        <v>6.1999998092651367</v>
      </c>
      <c r="D22" s="6">
        <v>193800</v>
      </c>
      <c r="E22" s="6">
        <v>25</v>
      </c>
      <c r="F22" s="13">
        <v>5.74</v>
      </c>
      <c r="G22" s="13">
        <v>6.2</v>
      </c>
      <c r="H22" s="13">
        <v>6.0802218782249744</v>
      </c>
      <c r="I22" s="6">
        <v>150900</v>
      </c>
      <c r="J22" s="6">
        <v>20</v>
      </c>
      <c r="K22" s="13">
        <v>5.7399997711181641</v>
      </c>
      <c r="L22" s="13">
        <v>6.1999998092651367</v>
      </c>
      <c r="M22" s="13">
        <v>6.0711396914432187</v>
      </c>
      <c r="N22" s="6">
        <v>150900</v>
      </c>
      <c r="O22" s="6">
        <v>20</v>
      </c>
      <c r="P22" s="6">
        <v>17700</v>
      </c>
      <c r="Q22" s="6">
        <v>2</v>
      </c>
      <c r="R22" s="6">
        <v>55556</v>
      </c>
      <c r="S22" s="6">
        <v>55900</v>
      </c>
      <c r="T22" s="12">
        <v>44096</v>
      </c>
      <c r="U22" s="12">
        <v>44834</v>
      </c>
      <c r="V22" s="12">
        <v>45007</v>
      </c>
      <c r="W22" s="11"/>
    </row>
    <row r="23" spans="1:23" x14ac:dyDescent="0.25">
      <c r="A23" s="12">
        <v>43983</v>
      </c>
      <c r="B23" s="6">
        <v>825527</v>
      </c>
      <c r="C23" s="13">
        <v>6.1999998092651367</v>
      </c>
      <c r="D23" s="6">
        <v>467590</v>
      </c>
      <c r="E23" s="6">
        <v>62</v>
      </c>
      <c r="F23" s="13">
        <v>5.9</v>
      </c>
      <c r="G23" s="13">
        <v>6.2</v>
      </c>
      <c r="H23" s="13">
        <v>6.135732158514938</v>
      </c>
      <c r="I23" s="6">
        <v>463990</v>
      </c>
      <c r="J23" s="6">
        <v>61</v>
      </c>
      <c r="K23" s="13">
        <v>5.9000000953674316</v>
      </c>
      <c r="L23" s="13">
        <v>6.1999998092651367</v>
      </c>
      <c r="M23" s="13">
        <v>6.1448995607310692</v>
      </c>
      <c r="N23" s="6">
        <v>463990</v>
      </c>
      <c r="O23" s="6">
        <v>61</v>
      </c>
      <c r="P23" s="6">
        <v>3600</v>
      </c>
      <c r="Q23" s="6">
        <v>1</v>
      </c>
      <c r="R23" s="6">
        <v>172041</v>
      </c>
      <c r="S23" s="6" t="e">
        <f>SUBTOTAL(109,[1]!Tabelle_PV_FFA_Datenbank_FE.accdb2456792050[Zuschlagsmenge])</f>
        <v>#REF!</v>
      </c>
      <c r="T23" s="12">
        <v>44096</v>
      </c>
      <c r="U23" s="12">
        <v>44834</v>
      </c>
      <c r="V23" s="12">
        <v>45007</v>
      </c>
      <c r="W23" s="11"/>
    </row>
    <row r="24" spans="1:23" x14ac:dyDescent="0.25">
      <c r="A24" s="12">
        <v>44013</v>
      </c>
      <c r="B24" s="6">
        <v>275176</v>
      </c>
      <c r="C24" s="13">
        <v>6.1999998092651367</v>
      </c>
      <c r="D24" s="6">
        <v>191050</v>
      </c>
      <c r="E24" s="6">
        <v>26</v>
      </c>
      <c r="F24" s="13">
        <v>5.5</v>
      </c>
      <c r="G24" s="13">
        <v>6.2</v>
      </c>
      <c r="H24" s="13">
        <v>6.0849803716304631</v>
      </c>
      <c r="I24" s="6">
        <v>191050</v>
      </c>
      <c r="J24" s="6">
        <v>26</v>
      </c>
      <c r="K24" s="13">
        <v>6</v>
      </c>
      <c r="L24" s="13">
        <v>6.1999998092651367</v>
      </c>
      <c r="M24" s="13">
        <v>6.1410179878210904</v>
      </c>
      <c r="N24" s="6">
        <v>191050</v>
      </c>
      <c r="O24" s="6">
        <v>26</v>
      </c>
      <c r="P24" s="6">
        <v>0</v>
      </c>
      <c r="Q24" s="6">
        <v>0</v>
      </c>
      <c r="R24" s="6">
        <v>59828</v>
      </c>
      <c r="S24" s="6" t="e">
        <f>SUBTOTAL(109,[1]!Tabelle_PV_FFA_Datenbank_FE.accdb2456792062[Zuschlagsmenge])</f>
        <v>#REF!</v>
      </c>
      <c r="T24" s="12">
        <v>44096</v>
      </c>
      <c r="U24" s="12">
        <v>44834</v>
      </c>
      <c r="V24" s="12">
        <v>45007</v>
      </c>
      <c r="W24" s="11"/>
    </row>
    <row r="25" spans="1:23" x14ac:dyDescent="0.25">
      <c r="A25" s="12">
        <v>44075</v>
      </c>
      <c r="B25" s="6">
        <v>366901</v>
      </c>
      <c r="C25" s="13">
        <v>6.1999998092651367</v>
      </c>
      <c r="D25" s="6">
        <v>310450</v>
      </c>
      <c r="E25" s="6">
        <v>25</v>
      </c>
      <c r="F25" s="13">
        <v>5.99</v>
      </c>
      <c r="G25" s="13">
        <v>6.2</v>
      </c>
      <c r="H25" s="13">
        <v>6.191446287646964</v>
      </c>
      <c r="I25" s="6">
        <v>284900</v>
      </c>
      <c r="J25" s="6">
        <v>22</v>
      </c>
      <c r="K25" s="13">
        <v>6.1700000762939453</v>
      </c>
      <c r="L25" s="13">
        <v>6.1999998092651367</v>
      </c>
      <c r="M25" s="13">
        <v>6.1966583207432704</v>
      </c>
      <c r="N25" s="6">
        <v>284900</v>
      </c>
      <c r="O25" s="6">
        <v>22</v>
      </c>
      <c r="P25" s="6">
        <v>25550</v>
      </c>
      <c r="Q25" s="6">
        <v>3</v>
      </c>
      <c r="R25" s="6">
        <v>80216</v>
      </c>
      <c r="S25" s="6" t="e">
        <f>SUBTOTAL(109,[1]!Tabelle_PV_FFA_Datenbank_FE.accdb2456792071[Zuschlagsmenge])</f>
        <v>#REF!</v>
      </c>
      <c r="T25" s="12">
        <v>44111</v>
      </c>
      <c r="U25" s="12">
        <v>44865</v>
      </c>
      <c r="V25" s="12">
        <v>45027</v>
      </c>
      <c r="W25" s="11"/>
    </row>
    <row r="26" spans="1:23" x14ac:dyDescent="0.25">
      <c r="A26" s="12">
        <v>44105</v>
      </c>
      <c r="B26" s="6">
        <v>825527</v>
      </c>
      <c r="C26" s="13">
        <v>6.1999998092651367</v>
      </c>
      <c r="D26" s="6">
        <v>768950</v>
      </c>
      <c r="E26" s="6">
        <v>89</v>
      </c>
      <c r="F26" s="13">
        <v>5.6</v>
      </c>
      <c r="G26" s="13">
        <v>6.2</v>
      </c>
      <c r="H26" s="13">
        <v>6.1140880421353794</v>
      </c>
      <c r="I26" s="6">
        <v>658650</v>
      </c>
      <c r="J26" s="6">
        <v>74</v>
      </c>
      <c r="K26" s="13">
        <v>5.5999999046325684</v>
      </c>
      <c r="L26" s="13">
        <v>6.1999998092651367</v>
      </c>
      <c r="M26" s="13">
        <v>6.1079723182521271</v>
      </c>
      <c r="N26" s="6">
        <v>658650</v>
      </c>
      <c r="O26" s="6">
        <v>74</v>
      </c>
      <c r="P26" s="6">
        <v>48000</v>
      </c>
      <c r="Q26" s="6">
        <v>3</v>
      </c>
      <c r="R26" s="6">
        <v>264738</v>
      </c>
      <c r="S26" s="6" t="e">
        <f>SUBTOTAL(109,[1]!Tabelle_PV_FFA_Datenbank_FE.accdb2456792080[Zuschlagsmenge])</f>
        <v>#REF!</v>
      </c>
      <c r="T26" s="12">
        <v>44137</v>
      </c>
      <c r="U26" s="12">
        <v>44895</v>
      </c>
      <c r="V26" s="12">
        <v>45048</v>
      </c>
      <c r="W26" s="11"/>
    </row>
    <row r="27" spans="1:23" x14ac:dyDescent="0.25">
      <c r="A27" s="12">
        <v>44166</v>
      </c>
      <c r="B27" s="6">
        <v>366901</v>
      </c>
      <c r="C27" s="13">
        <v>6.1999998092651367</v>
      </c>
      <c r="D27" s="6">
        <v>657100</v>
      </c>
      <c r="E27" s="6">
        <v>96</v>
      </c>
      <c r="F27" s="13">
        <v>5.59</v>
      </c>
      <c r="G27" s="13">
        <v>6.2</v>
      </c>
      <c r="H27" s="13">
        <v>5.9824828793182165</v>
      </c>
      <c r="I27" s="6">
        <v>399700</v>
      </c>
      <c r="J27" s="6">
        <v>58</v>
      </c>
      <c r="K27" s="13">
        <v>5.5900001525878906</v>
      </c>
      <c r="L27" s="13">
        <v>6.070000171661377</v>
      </c>
      <c r="M27" s="13">
        <v>5.9082336706729839</v>
      </c>
      <c r="N27" s="6">
        <v>399700</v>
      </c>
      <c r="O27" s="6">
        <v>58</v>
      </c>
      <c r="P27" s="6">
        <v>20500</v>
      </c>
      <c r="Q27" s="6">
        <v>3</v>
      </c>
      <c r="R27" s="6">
        <v>178200</v>
      </c>
      <c r="S27" s="6">
        <v>196800</v>
      </c>
      <c r="T27" s="12">
        <v>44193</v>
      </c>
      <c r="U27" s="12">
        <v>44928</v>
      </c>
      <c r="V27" s="12">
        <v>45105</v>
      </c>
      <c r="W27" s="11"/>
    </row>
    <row r="28" spans="1:23" x14ac:dyDescent="0.25">
      <c r="A28" s="12">
        <v>44228</v>
      </c>
      <c r="B28" s="6">
        <v>1500000</v>
      </c>
      <c r="C28" s="13">
        <v>6</v>
      </c>
      <c r="D28" s="6">
        <v>718800</v>
      </c>
      <c r="E28" s="6">
        <v>91</v>
      </c>
      <c r="F28" s="13">
        <v>5.15</v>
      </c>
      <c r="G28" s="13">
        <v>6</v>
      </c>
      <c r="H28" s="13">
        <v>5.9967890929326657</v>
      </c>
      <c r="I28" s="6">
        <v>691450</v>
      </c>
      <c r="J28" s="6">
        <v>89</v>
      </c>
      <c r="K28" s="13">
        <v>5.1500000953674316</v>
      </c>
      <c r="L28" s="13">
        <v>6</v>
      </c>
      <c r="M28" s="13">
        <v>5.9967300244496249</v>
      </c>
      <c r="N28" s="6">
        <v>691450</v>
      </c>
      <c r="O28" s="6">
        <v>89</v>
      </c>
      <c r="P28" s="6">
        <v>27350</v>
      </c>
      <c r="Q28" s="6">
        <v>2</v>
      </c>
      <c r="R28" s="6" t="s">
        <v>30</v>
      </c>
      <c r="S28" s="6" t="s">
        <v>30</v>
      </c>
      <c r="T28" s="12">
        <v>44323</v>
      </c>
      <c r="U28" s="12">
        <v>45054</v>
      </c>
      <c r="V28" s="12">
        <v>45237</v>
      </c>
      <c r="W28" s="11"/>
    </row>
    <row r="29" spans="1:23" x14ac:dyDescent="0.25">
      <c r="A29" s="12">
        <v>44317</v>
      </c>
      <c r="B29" s="6">
        <v>1243230</v>
      </c>
      <c r="C29" s="13">
        <v>6</v>
      </c>
      <c r="D29" s="6">
        <v>1161390</v>
      </c>
      <c r="E29" s="6">
        <v>137</v>
      </c>
      <c r="F29" s="13">
        <v>4.5</v>
      </c>
      <c r="G29" s="13">
        <v>6</v>
      </c>
      <c r="H29" s="13">
        <v>5.8775423415045767</v>
      </c>
      <c r="I29" s="6">
        <v>1110390</v>
      </c>
      <c r="J29" s="6">
        <v>127</v>
      </c>
      <c r="K29" s="13">
        <v>5.679999828338623</v>
      </c>
      <c r="L29" s="13">
        <v>6</v>
      </c>
      <c r="M29" s="13">
        <v>5.9099918528971918</v>
      </c>
      <c r="N29" s="6">
        <v>1110390</v>
      </c>
      <c r="O29" s="6">
        <v>127</v>
      </c>
      <c r="P29" s="6">
        <v>51000</v>
      </c>
      <c r="Q29" s="6">
        <v>10</v>
      </c>
      <c r="R29" s="6" t="s">
        <v>30</v>
      </c>
      <c r="S29" s="6" t="s">
        <v>30</v>
      </c>
      <c r="T29" s="12">
        <v>44368</v>
      </c>
      <c r="U29" s="12">
        <v>45098</v>
      </c>
      <c r="V29" s="12">
        <v>45281</v>
      </c>
      <c r="W29" s="11"/>
    </row>
    <row r="30" spans="1:23" ht="15" customHeight="1" x14ac:dyDescent="0.25">
      <c r="A30" s="37" t="s">
        <v>31</v>
      </c>
      <c r="B30" s="37"/>
      <c r="C30" s="37"/>
      <c r="D30" s="37"/>
      <c r="E30" s="37"/>
      <c r="F30" s="37"/>
      <c r="G30" s="37"/>
      <c r="H30" s="37"/>
      <c r="I30" s="37"/>
      <c r="J30" s="37"/>
      <c r="K30" s="37"/>
      <c r="L30" s="37"/>
      <c r="M30" s="37"/>
      <c r="N30" s="37"/>
      <c r="O30" s="37"/>
      <c r="P30" s="37"/>
      <c r="Q30" s="8"/>
      <c r="R30" s="8"/>
      <c r="S30" s="8"/>
      <c r="T30" s="8"/>
      <c r="U30" s="8"/>
      <c r="V30" s="8"/>
      <c r="W30" s="11"/>
    </row>
    <row r="31" spans="1:23" x14ac:dyDescent="0.25">
      <c r="A31" s="35" t="s">
        <v>32</v>
      </c>
      <c r="B31" s="36"/>
      <c r="C31" s="36"/>
      <c r="D31" s="36"/>
      <c r="E31" s="36"/>
      <c r="F31" s="36"/>
      <c r="G31" s="36"/>
      <c r="H31" s="36"/>
      <c r="I31" s="36"/>
      <c r="J31" s="36"/>
      <c r="K31" s="36"/>
      <c r="L31" s="9"/>
      <c r="M31" s="9"/>
      <c r="N31" s="8"/>
      <c r="O31" s="8"/>
      <c r="P31" s="8"/>
      <c r="Q31" s="8"/>
      <c r="R31" s="8"/>
      <c r="S31" s="8"/>
      <c r="T31" s="8"/>
      <c r="U31" s="8"/>
      <c r="V31" s="8"/>
      <c r="W31" s="11"/>
    </row>
    <row r="32" spans="1:23" x14ac:dyDescent="0.25">
      <c r="A32" s="10"/>
      <c r="B32" s="8"/>
      <c r="C32" s="9"/>
      <c r="D32" s="8"/>
      <c r="E32" s="8"/>
      <c r="F32" s="9"/>
      <c r="G32" s="9"/>
      <c r="H32" s="9"/>
      <c r="I32" s="8"/>
      <c r="J32" s="8"/>
      <c r="K32" s="9"/>
      <c r="L32" s="9"/>
      <c r="M32" s="9"/>
      <c r="N32" s="8"/>
      <c r="O32" s="8"/>
      <c r="P32" s="8"/>
      <c r="Q32" s="8"/>
      <c r="R32" s="8"/>
      <c r="S32" s="8"/>
      <c r="T32" s="8"/>
      <c r="U32" s="8"/>
      <c r="V32" s="8"/>
      <c r="W32" s="11"/>
    </row>
    <row r="33" spans="1:23" x14ac:dyDescent="0.25">
      <c r="A33" s="10"/>
      <c r="B33" s="8"/>
      <c r="C33" s="9"/>
      <c r="D33" s="8"/>
      <c r="E33" s="8"/>
      <c r="F33" s="9"/>
      <c r="G33" s="9"/>
      <c r="H33" s="9"/>
      <c r="I33" s="8"/>
      <c r="J33" s="8"/>
      <c r="K33" s="9"/>
      <c r="L33" s="9"/>
      <c r="M33" s="9"/>
      <c r="N33" s="8"/>
      <c r="O33" s="8"/>
      <c r="P33" s="8"/>
      <c r="Q33" s="8"/>
      <c r="R33" s="8"/>
      <c r="S33" s="8"/>
      <c r="T33" s="8"/>
      <c r="U33" s="8"/>
      <c r="V33" s="8"/>
      <c r="W33" s="11"/>
    </row>
    <row r="34" spans="1:23" x14ac:dyDescent="0.25">
      <c r="A34" s="10"/>
      <c r="B34" s="8"/>
      <c r="C34" s="9"/>
      <c r="D34" s="8"/>
      <c r="E34" s="8"/>
      <c r="F34" s="9"/>
      <c r="G34" s="9"/>
      <c r="H34" s="9"/>
      <c r="I34" s="8"/>
      <c r="J34" s="8"/>
      <c r="K34" s="9"/>
      <c r="L34" s="9"/>
      <c r="M34" s="9"/>
      <c r="N34" s="8"/>
      <c r="O34" s="8"/>
      <c r="P34" s="8"/>
      <c r="Q34" s="8"/>
      <c r="R34" s="8"/>
      <c r="S34" s="8"/>
      <c r="T34" s="8"/>
      <c r="U34" s="8"/>
      <c r="V34" s="8"/>
      <c r="W34" s="6"/>
    </row>
    <row r="35" spans="1:23" x14ac:dyDescent="0.25">
      <c r="A35" s="10"/>
      <c r="B35" s="8"/>
      <c r="C35" s="9"/>
      <c r="D35" s="8"/>
      <c r="E35" s="8"/>
      <c r="F35" s="9"/>
      <c r="G35" s="9"/>
      <c r="H35" s="9"/>
      <c r="I35" s="8"/>
      <c r="J35" s="8"/>
      <c r="K35" s="9"/>
      <c r="L35" s="9"/>
      <c r="M35" s="9"/>
      <c r="N35" s="8"/>
      <c r="O35" s="8"/>
      <c r="P35" s="8"/>
      <c r="Q35" s="8"/>
      <c r="R35" s="8"/>
      <c r="S35" s="8"/>
      <c r="T35" s="8"/>
      <c r="U35" s="8"/>
      <c r="V35" s="8"/>
      <c r="W35" s="6"/>
    </row>
    <row r="36" spans="1:23" x14ac:dyDescent="0.25">
      <c r="A36" s="10"/>
      <c r="B36" s="8"/>
      <c r="C36" s="9"/>
      <c r="D36" s="8"/>
      <c r="E36" s="8"/>
      <c r="F36" s="9"/>
      <c r="G36" s="9"/>
      <c r="H36" s="9"/>
      <c r="I36" s="8"/>
      <c r="J36" s="8"/>
      <c r="K36" s="9"/>
      <c r="M36" s="9"/>
      <c r="N36" s="8"/>
      <c r="O36" s="8"/>
      <c r="P36" s="8"/>
      <c r="Q36" s="8"/>
      <c r="R36" s="8"/>
      <c r="S36" s="8"/>
      <c r="T36" s="8"/>
      <c r="U36" s="8"/>
      <c r="V36" s="8"/>
      <c r="W36" s="6"/>
    </row>
    <row r="37" spans="1:23" x14ac:dyDescent="0.25">
      <c r="A37" s="10"/>
      <c r="B37" s="8"/>
      <c r="C37" s="9"/>
      <c r="D37" s="8"/>
      <c r="E37" s="8"/>
      <c r="F37" s="9"/>
      <c r="G37" s="9"/>
      <c r="H37" s="9"/>
      <c r="I37" s="8"/>
      <c r="J37" s="8"/>
      <c r="K37" s="9"/>
      <c r="L37" s="9"/>
      <c r="M37" s="9"/>
      <c r="N37" s="8"/>
      <c r="O37" s="8"/>
      <c r="P37" s="8"/>
      <c r="Q37" s="8"/>
      <c r="R37" s="8"/>
      <c r="S37" s="8"/>
      <c r="T37" s="8"/>
      <c r="U37" s="8"/>
      <c r="V37" s="8"/>
      <c r="W37" s="6"/>
    </row>
    <row r="38" spans="1:23" x14ac:dyDescent="0.25">
      <c r="A38" s="10"/>
      <c r="B38" s="8"/>
      <c r="C38" s="9"/>
      <c r="D38" s="8"/>
      <c r="E38" s="8"/>
      <c r="F38" s="9"/>
      <c r="G38" s="9"/>
      <c r="H38" s="9"/>
      <c r="I38" s="8"/>
      <c r="J38" s="8"/>
      <c r="K38" s="9"/>
      <c r="L38" s="9"/>
      <c r="M38" s="9"/>
      <c r="N38" s="8"/>
      <c r="O38" s="8"/>
      <c r="P38" s="8"/>
      <c r="Q38" s="8"/>
      <c r="R38" s="8"/>
      <c r="S38" s="8"/>
      <c r="T38" s="8"/>
      <c r="U38" s="8"/>
      <c r="V38" s="8"/>
      <c r="W38" s="6"/>
    </row>
    <row r="39" spans="1:23" x14ac:dyDescent="0.25">
      <c r="A39" s="10"/>
      <c r="B39" s="8"/>
      <c r="C39" s="9"/>
      <c r="D39" s="8"/>
      <c r="E39" s="8"/>
      <c r="F39" s="9"/>
      <c r="G39" s="9"/>
      <c r="H39" s="9"/>
      <c r="I39" s="8"/>
      <c r="J39" s="8"/>
      <c r="K39" s="9"/>
      <c r="L39" s="9"/>
      <c r="M39" s="9"/>
      <c r="N39" s="8"/>
      <c r="O39" s="8"/>
      <c r="P39" s="8"/>
      <c r="Q39" s="8"/>
      <c r="R39" s="8"/>
      <c r="S39" s="8"/>
      <c r="T39" s="8"/>
      <c r="U39" s="8"/>
      <c r="V39" s="8"/>
    </row>
    <row r="40" spans="1:23" x14ac:dyDescent="0.25">
      <c r="A40" s="10"/>
      <c r="B40" s="8"/>
      <c r="C40" s="9"/>
      <c r="D40" s="8"/>
      <c r="E40" s="8"/>
      <c r="F40" s="9"/>
      <c r="G40" s="9"/>
      <c r="H40" s="9"/>
      <c r="I40" s="8"/>
      <c r="J40" s="8"/>
      <c r="K40" s="9"/>
      <c r="L40" s="9"/>
      <c r="M40" s="9"/>
      <c r="N40" s="8"/>
      <c r="O40" s="8"/>
      <c r="P40" s="8"/>
      <c r="Q40" s="8"/>
      <c r="R40" s="8"/>
      <c r="S40" s="8"/>
      <c r="T40" s="8"/>
      <c r="U40" s="8"/>
      <c r="V40" s="8"/>
    </row>
    <row r="41" spans="1:23" x14ac:dyDescent="0.25">
      <c r="A41" s="10"/>
      <c r="B41" s="8"/>
      <c r="C41" s="9"/>
      <c r="D41" s="8"/>
      <c r="E41" s="8"/>
      <c r="F41" s="9"/>
      <c r="G41" s="9"/>
      <c r="H41" s="9"/>
      <c r="I41" s="8"/>
      <c r="J41" s="8"/>
      <c r="K41" s="9"/>
      <c r="L41" s="9"/>
      <c r="M41" s="9"/>
      <c r="N41" s="8"/>
      <c r="O41" s="8"/>
      <c r="P41" s="8"/>
      <c r="Q41" s="8"/>
      <c r="R41" s="8"/>
      <c r="S41" s="8"/>
      <c r="T41" s="8"/>
      <c r="U41" s="8"/>
      <c r="V41" s="8"/>
    </row>
    <row r="42" spans="1:23" x14ac:dyDescent="0.25">
      <c r="A42" s="10"/>
      <c r="B42" s="8"/>
      <c r="C42" s="9"/>
      <c r="D42" s="8"/>
      <c r="E42" s="8"/>
      <c r="F42" s="9"/>
      <c r="G42" s="9"/>
      <c r="H42" s="9"/>
      <c r="I42" s="8"/>
      <c r="J42" s="8"/>
      <c r="K42" s="9"/>
      <c r="L42" s="9"/>
      <c r="M42" s="9"/>
      <c r="N42" s="8"/>
      <c r="O42" s="8"/>
      <c r="P42" s="8"/>
      <c r="Q42" s="8"/>
      <c r="R42" s="8"/>
      <c r="S42" s="8"/>
      <c r="T42" s="8"/>
      <c r="U42" s="8"/>
      <c r="V42" s="8"/>
    </row>
  </sheetData>
  <mergeCells count="20">
    <mergeCell ref="A31:K31"/>
    <mergeCell ref="A30:P30"/>
    <mergeCell ref="S6:S7"/>
    <mergeCell ref="N5:O5"/>
    <mergeCell ref="N6:N7"/>
    <mergeCell ref="O6:O7"/>
    <mergeCell ref="R6:R7"/>
    <mergeCell ref="P6:P7"/>
    <mergeCell ref="Q6:Q7"/>
    <mergeCell ref="E6:E7"/>
    <mergeCell ref="A1:S1"/>
    <mergeCell ref="V6:V7"/>
    <mergeCell ref="T6:T7"/>
    <mergeCell ref="U6:U7"/>
    <mergeCell ref="I6:I7"/>
    <mergeCell ref="J6:J7"/>
    <mergeCell ref="A6:A7"/>
    <mergeCell ref="B6:B7"/>
    <mergeCell ref="C6:C7"/>
    <mergeCell ref="D6:D7"/>
  </mergeCells>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Alle Runden</vt:lpstr>
    </vt:vector>
  </TitlesOfParts>
  <Company>DLR e.V.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Kochems, Johannes</dc:creator>
  <cp:lastModifiedBy>Kochems, Johannes</cp:lastModifiedBy>
  <dcterms:created xsi:type="dcterms:W3CDTF">2021-07-24T13:44:09Z</dcterms:created>
  <dcterms:modified xsi:type="dcterms:W3CDTF">2021-07-24T13:46:40Z</dcterms:modified>
</cp:coreProperties>
</file>