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ossantotomas-my.sharepoint.com/personal/etapia_santotomas_cl/Documents/Documents/Administrativo 1-2024/"/>
    </mc:Choice>
  </mc:AlternateContent>
  <xr:revisionPtr revIDLastSave="766" documentId="8_{7A314335-2C53-EE43-92D9-6BF5EC89671B}" xr6:coauthVersionLast="47" xr6:coauthVersionMax="47" xr10:uidLastSave="{4C07CC24-5309-46AB-9335-2B501295575D}"/>
  <bookViews>
    <workbookView xWindow="-120" yWindow="-120" windowWidth="20730" windowHeight="11160" tabRatio="932" firstSheet="3" activeTab="5" xr2:uid="{0C3146AE-2840-46D8-AFCF-752F6EDDD64B}"/>
  </bookViews>
  <sheets>
    <sheet name="Plantilla Ponderaciones Formula" sheetId="4" state="hidden" r:id="rId1"/>
    <sheet name="Plantilla Ponderaciones Cruce" sheetId="6" state="hidden" r:id="rId2"/>
    <sheet name="Pond" sheetId="18" r:id="rId3"/>
    <sheet name="Instructivo" sheetId="21" r:id="rId4"/>
    <sheet name="Pond_Calculo_NP" sheetId="19" state="hidden" r:id="rId5"/>
    <sheet name="QCA-00052 NRC23917" sheetId="14" r:id="rId6"/>
    <sheet name="QCA-00055 NRC 19240" sheetId="25" r:id="rId7"/>
    <sheet name="QCA-00055 NRC19239" sheetId="1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8" i="25" l="1"/>
  <c r="K58" i="25"/>
  <c r="J58" i="25"/>
  <c r="N58" i="25" s="1"/>
  <c r="L57" i="25"/>
  <c r="K57" i="25"/>
  <c r="J57" i="25"/>
  <c r="N57" i="25" s="1"/>
  <c r="L56" i="25"/>
  <c r="K56" i="25"/>
  <c r="J56" i="25"/>
  <c r="N56" i="25" s="1"/>
  <c r="L55" i="25"/>
  <c r="K55" i="25"/>
  <c r="J55" i="25"/>
  <c r="L54" i="25"/>
  <c r="K54" i="25"/>
  <c r="J54" i="25"/>
  <c r="N54" i="25" s="1"/>
  <c r="L53" i="25"/>
  <c r="K53" i="25"/>
  <c r="J53" i="25"/>
  <c r="N53" i="25" s="1"/>
  <c r="L52" i="25"/>
  <c r="K52" i="25"/>
  <c r="J52" i="25"/>
  <c r="N52" i="25" s="1"/>
  <c r="L51" i="25"/>
  <c r="K51" i="25"/>
  <c r="J51" i="25"/>
  <c r="L50" i="25"/>
  <c r="K50" i="25"/>
  <c r="J50" i="25"/>
  <c r="N50" i="25" s="1"/>
  <c r="L49" i="25"/>
  <c r="K49" i="25"/>
  <c r="J49" i="25"/>
  <c r="N49" i="25" s="1"/>
  <c r="L48" i="25"/>
  <c r="K48" i="25"/>
  <c r="J48" i="25"/>
  <c r="N48" i="25" s="1"/>
  <c r="L47" i="25"/>
  <c r="K47" i="25"/>
  <c r="J47" i="25"/>
  <c r="L46" i="25"/>
  <c r="K46" i="25"/>
  <c r="J46" i="25"/>
  <c r="N46" i="25" s="1"/>
  <c r="L45" i="25"/>
  <c r="K45" i="25"/>
  <c r="J45" i="25"/>
  <c r="N45" i="25" s="1"/>
  <c r="L44" i="25"/>
  <c r="K44" i="25"/>
  <c r="J44" i="25"/>
  <c r="N44" i="25" s="1"/>
  <c r="L43" i="25"/>
  <c r="K43" i="25"/>
  <c r="J43" i="25"/>
  <c r="L42" i="25"/>
  <c r="K42" i="25"/>
  <c r="J42" i="25"/>
  <c r="N42" i="25" s="1"/>
  <c r="L41" i="25"/>
  <c r="K41" i="25"/>
  <c r="J41" i="25"/>
  <c r="N41" i="25" s="1"/>
  <c r="L40" i="25"/>
  <c r="K40" i="25"/>
  <c r="J40" i="25"/>
  <c r="N40" i="25" s="1"/>
  <c r="L39" i="25"/>
  <c r="K39" i="25"/>
  <c r="J39" i="25"/>
  <c r="L38" i="25"/>
  <c r="K38" i="25"/>
  <c r="J38" i="25"/>
  <c r="N38" i="25" s="1"/>
  <c r="L37" i="25"/>
  <c r="K37" i="25"/>
  <c r="J37" i="25"/>
  <c r="N37" i="25" s="1"/>
  <c r="L36" i="25"/>
  <c r="K36" i="25"/>
  <c r="J36" i="25"/>
  <c r="N36" i="25" s="1"/>
  <c r="L35" i="25"/>
  <c r="K35" i="25"/>
  <c r="J35" i="25"/>
  <c r="L34" i="25"/>
  <c r="K34" i="25"/>
  <c r="J34" i="25"/>
  <c r="N34" i="25" s="1"/>
  <c r="L33" i="25"/>
  <c r="K33" i="25"/>
  <c r="J33" i="25"/>
  <c r="N33" i="25" s="1"/>
  <c r="L32" i="25"/>
  <c r="K32" i="25"/>
  <c r="J32" i="25"/>
  <c r="N32" i="25" s="1"/>
  <c r="L31" i="25"/>
  <c r="K31" i="25"/>
  <c r="J31" i="25"/>
  <c r="L30" i="25"/>
  <c r="K30" i="25"/>
  <c r="J30" i="25"/>
  <c r="N30" i="25" s="1"/>
  <c r="L29" i="25"/>
  <c r="K29" i="25"/>
  <c r="J29" i="25"/>
  <c r="N29" i="25" s="1"/>
  <c r="L28" i="25"/>
  <c r="K28" i="25"/>
  <c r="J28" i="25"/>
  <c r="N28" i="25" s="1"/>
  <c r="L27" i="25"/>
  <c r="K27" i="25"/>
  <c r="J27" i="25"/>
  <c r="L26" i="25"/>
  <c r="K26" i="25"/>
  <c r="J26" i="25"/>
  <c r="N26" i="25" s="1"/>
  <c r="L25" i="25"/>
  <c r="K25" i="25"/>
  <c r="J25" i="25"/>
  <c r="N25" i="25" s="1"/>
  <c r="L24" i="25"/>
  <c r="K24" i="25"/>
  <c r="J24" i="25"/>
  <c r="N24" i="25" s="1"/>
  <c r="L23" i="25"/>
  <c r="K23" i="25"/>
  <c r="J23" i="25"/>
  <c r="L22" i="25"/>
  <c r="K22" i="25"/>
  <c r="J22" i="25"/>
  <c r="N22" i="25" s="1"/>
  <c r="L21" i="25"/>
  <c r="K21" i="25"/>
  <c r="J21" i="25"/>
  <c r="N21" i="25" s="1"/>
  <c r="L20" i="25"/>
  <c r="K20" i="25"/>
  <c r="J20" i="25"/>
  <c r="N20" i="25" s="1"/>
  <c r="L19" i="25"/>
  <c r="K19" i="25"/>
  <c r="J19" i="25"/>
  <c r="L18" i="25"/>
  <c r="K18" i="25"/>
  <c r="J18" i="25"/>
  <c r="N18" i="25" s="1"/>
  <c r="L17" i="25"/>
  <c r="K17" i="25"/>
  <c r="J17" i="25"/>
  <c r="N17" i="25" s="1"/>
  <c r="L16" i="25"/>
  <c r="K16" i="25"/>
  <c r="J16" i="25"/>
  <c r="N16" i="25" s="1"/>
  <c r="L15" i="25"/>
  <c r="K15" i="25"/>
  <c r="J15" i="25"/>
  <c r="N15" i="25" s="1"/>
  <c r="L14" i="25"/>
  <c r="K14" i="25"/>
  <c r="J14" i="25"/>
  <c r="N14" i="25" s="1"/>
  <c r="L13" i="25"/>
  <c r="K13" i="25"/>
  <c r="J13" i="25"/>
  <c r="N13" i="25" s="1"/>
  <c r="L12" i="25"/>
  <c r="K12" i="25"/>
  <c r="J12" i="25"/>
  <c r="N12" i="25" s="1"/>
  <c r="L11" i="25"/>
  <c r="K11" i="25"/>
  <c r="J11" i="25"/>
  <c r="N11" i="25" s="1"/>
  <c r="L10" i="25"/>
  <c r="K10" i="25"/>
  <c r="J10" i="25"/>
  <c r="N10" i="25" s="1"/>
  <c r="L9" i="25"/>
  <c r="K9" i="25"/>
  <c r="J9" i="25"/>
  <c r="N9" i="25" s="1"/>
  <c r="L8" i="25"/>
  <c r="K8" i="25"/>
  <c r="J8" i="25"/>
  <c r="N8" i="25" s="1"/>
  <c r="J40" i="14"/>
  <c r="K40" i="14"/>
  <c r="J39" i="14"/>
  <c r="K39" i="14"/>
  <c r="J36" i="14"/>
  <c r="K36" i="14"/>
  <c r="L82" i="14"/>
  <c r="K82" i="14"/>
  <c r="J82" i="14"/>
  <c r="N82" i="14" s="1"/>
  <c r="L81" i="14"/>
  <c r="K81" i="14"/>
  <c r="J81" i="14"/>
  <c r="N81" i="14"/>
  <c r="L80" i="14"/>
  <c r="K80" i="14"/>
  <c r="J80" i="14"/>
  <c r="N80" i="14"/>
  <c r="L79" i="14"/>
  <c r="K79" i="14"/>
  <c r="J79" i="14"/>
  <c r="N79" i="14" s="1"/>
  <c r="L78" i="14"/>
  <c r="K78" i="14"/>
  <c r="J78" i="14"/>
  <c r="N78" i="14"/>
  <c r="L77" i="14"/>
  <c r="K77" i="14"/>
  <c r="J77" i="14"/>
  <c r="L76" i="14"/>
  <c r="K76" i="14"/>
  <c r="J76" i="14"/>
  <c r="N76" i="14" s="1"/>
  <c r="L75" i="14"/>
  <c r="K75" i="14"/>
  <c r="J75" i="14"/>
  <c r="N75" i="14" s="1"/>
  <c r="L74" i="14"/>
  <c r="K74" i="14"/>
  <c r="J74" i="14"/>
  <c r="N74" i="14" s="1"/>
  <c r="L73" i="14"/>
  <c r="K73" i="14"/>
  <c r="J73" i="14"/>
  <c r="L72" i="14"/>
  <c r="K72" i="14"/>
  <c r="J72" i="14"/>
  <c r="N72" i="14" s="1"/>
  <c r="L71" i="14"/>
  <c r="K71" i="14"/>
  <c r="J71" i="14"/>
  <c r="N71" i="14"/>
  <c r="L70" i="14"/>
  <c r="K70" i="14"/>
  <c r="J70" i="14"/>
  <c r="N70" i="14"/>
  <c r="L69" i="14"/>
  <c r="K69" i="14"/>
  <c r="J69" i="14"/>
  <c r="N69" i="14" s="1"/>
  <c r="L68" i="14"/>
  <c r="K68" i="14"/>
  <c r="J68" i="14"/>
  <c r="N68" i="14"/>
  <c r="L67" i="14"/>
  <c r="K67" i="14"/>
  <c r="J67" i="14"/>
  <c r="N67" i="14"/>
  <c r="L66" i="14"/>
  <c r="K66" i="14"/>
  <c r="J66" i="14"/>
  <c r="N66" i="14" s="1"/>
  <c r="L65" i="14"/>
  <c r="K65" i="14"/>
  <c r="J65" i="14"/>
  <c r="N65" i="14" s="1"/>
  <c r="L64" i="14"/>
  <c r="K64" i="14"/>
  <c r="J64" i="14"/>
  <c r="N64" i="14" s="1"/>
  <c r="L63" i="14"/>
  <c r="K63" i="14"/>
  <c r="J63" i="14"/>
  <c r="N63" i="14"/>
  <c r="L62" i="14"/>
  <c r="K62" i="14"/>
  <c r="J62" i="14"/>
  <c r="N62" i="14"/>
  <c r="L61" i="14"/>
  <c r="K61" i="14"/>
  <c r="J61" i="14"/>
  <c r="N61" i="14" s="1"/>
  <c r="L60" i="14"/>
  <c r="K60" i="14"/>
  <c r="J60" i="14"/>
  <c r="N60" i="14"/>
  <c r="L59" i="14"/>
  <c r="K59" i="14"/>
  <c r="J59" i="14"/>
  <c r="N59" i="14" s="1"/>
  <c r="L58" i="14"/>
  <c r="K58" i="14"/>
  <c r="J58" i="14"/>
  <c r="N58" i="14" s="1"/>
  <c r="L57" i="14"/>
  <c r="K57" i="14"/>
  <c r="J57" i="14"/>
  <c r="N57" i="14"/>
  <c r="L56" i="14"/>
  <c r="K56" i="14"/>
  <c r="J56" i="14"/>
  <c r="N56" i="14" s="1"/>
  <c r="L55" i="14"/>
  <c r="K55" i="14"/>
  <c r="J55" i="14"/>
  <c r="N55" i="14" s="1"/>
  <c r="L54" i="14"/>
  <c r="K54" i="14"/>
  <c r="J54" i="14"/>
  <c r="N54" i="14"/>
  <c r="L53" i="14"/>
  <c r="K53" i="14"/>
  <c r="J53" i="14"/>
  <c r="L52" i="14"/>
  <c r="K52" i="14"/>
  <c r="J52" i="14"/>
  <c r="N52" i="14" s="1"/>
  <c r="L51" i="14"/>
  <c r="K51" i="14"/>
  <c r="J51" i="14"/>
  <c r="N51" i="14"/>
  <c r="L50" i="14"/>
  <c r="K50" i="14"/>
  <c r="J50" i="14"/>
  <c r="N50" i="14" s="1"/>
  <c r="L49" i="14"/>
  <c r="K49" i="14"/>
  <c r="J49" i="14"/>
  <c r="L48" i="14"/>
  <c r="K48" i="14"/>
  <c r="J48" i="14"/>
  <c r="N48" i="14" s="1"/>
  <c r="L47" i="14"/>
  <c r="K47" i="14"/>
  <c r="J47" i="14"/>
  <c r="N47" i="14"/>
  <c r="L46" i="14"/>
  <c r="K46" i="14"/>
  <c r="J46" i="14"/>
  <c r="N46" i="14" s="1"/>
  <c r="L45" i="14"/>
  <c r="K45" i="14"/>
  <c r="J45" i="14"/>
  <c r="N45" i="14" s="1"/>
  <c r="L44" i="14"/>
  <c r="K44" i="14"/>
  <c r="J44" i="14"/>
  <c r="N44" i="14"/>
  <c r="L43" i="14"/>
  <c r="K43" i="14"/>
  <c r="J43" i="14"/>
  <c r="L42" i="14"/>
  <c r="K42" i="14"/>
  <c r="J42" i="14"/>
  <c r="L41" i="14"/>
  <c r="K41" i="14"/>
  <c r="J41" i="14"/>
  <c r="L40" i="14"/>
  <c r="L39" i="14"/>
  <c r="L38" i="14"/>
  <c r="K38" i="14"/>
  <c r="J38" i="14"/>
  <c r="L37" i="14"/>
  <c r="K37" i="14"/>
  <c r="J37" i="14"/>
  <c r="L36" i="14"/>
  <c r="L35" i="14"/>
  <c r="K35" i="14"/>
  <c r="J35" i="14"/>
  <c r="L34" i="14"/>
  <c r="K34" i="14"/>
  <c r="J34" i="14"/>
  <c r="L33" i="14"/>
  <c r="K33" i="14"/>
  <c r="J33" i="14"/>
  <c r="L32" i="14"/>
  <c r="K32" i="14"/>
  <c r="J32" i="14"/>
  <c r="L31" i="14"/>
  <c r="K31" i="14"/>
  <c r="J31" i="14"/>
  <c r="L30" i="14"/>
  <c r="K30" i="14"/>
  <c r="J30" i="14"/>
  <c r="L29" i="14"/>
  <c r="K29" i="14"/>
  <c r="J29" i="14"/>
  <c r="L28" i="14"/>
  <c r="K28" i="14"/>
  <c r="J28" i="14"/>
  <c r="L27" i="14"/>
  <c r="K27" i="14"/>
  <c r="J27" i="14"/>
  <c r="L26" i="14"/>
  <c r="K26" i="14"/>
  <c r="J26" i="14"/>
  <c r="L25" i="14"/>
  <c r="K25" i="14"/>
  <c r="J25" i="14"/>
  <c r="L24" i="14"/>
  <c r="K24" i="14"/>
  <c r="J24" i="14"/>
  <c r="L23" i="14"/>
  <c r="K23" i="14"/>
  <c r="J23" i="14"/>
  <c r="L22" i="14"/>
  <c r="K22" i="14"/>
  <c r="J22" i="14"/>
  <c r="L21" i="14"/>
  <c r="K21" i="14"/>
  <c r="J21" i="14"/>
  <c r="L20" i="14"/>
  <c r="K20" i="14"/>
  <c r="J20" i="14"/>
  <c r="L19" i="14"/>
  <c r="K19" i="14"/>
  <c r="J19" i="14"/>
  <c r="L18" i="14"/>
  <c r="K18" i="14"/>
  <c r="J18" i="14"/>
  <c r="L17" i="14"/>
  <c r="K17" i="14"/>
  <c r="J17" i="14"/>
  <c r="L16" i="14"/>
  <c r="K16" i="14"/>
  <c r="J16" i="14"/>
  <c r="L15" i="14"/>
  <c r="K15" i="14"/>
  <c r="J15" i="14"/>
  <c r="L14" i="14"/>
  <c r="K14" i="14"/>
  <c r="J14" i="14"/>
  <c r="L13" i="14"/>
  <c r="K13" i="14"/>
  <c r="J13" i="14"/>
  <c r="L12" i="14"/>
  <c r="K12" i="14"/>
  <c r="J12" i="14"/>
  <c r="N12" i="14" s="1"/>
  <c r="L11" i="14"/>
  <c r="K11" i="14"/>
  <c r="J11" i="14"/>
  <c r="L10" i="14"/>
  <c r="K10" i="14"/>
  <c r="J10" i="14"/>
  <c r="L9" i="14"/>
  <c r="K9" i="14"/>
  <c r="J9" i="14"/>
  <c r="L8" i="14"/>
  <c r="K8" i="14"/>
  <c r="J8" i="14"/>
  <c r="J8" i="17"/>
  <c r="K8" i="17"/>
  <c r="L8" i="17"/>
  <c r="J9" i="17"/>
  <c r="K9" i="17"/>
  <c r="L9" i="17"/>
  <c r="J10" i="17"/>
  <c r="K10" i="17"/>
  <c r="L10" i="17"/>
  <c r="J11" i="17"/>
  <c r="K11" i="17"/>
  <c r="L11" i="17"/>
  <c r="J12" i="17"/>
  <c r="K12" i="17"/>
  <c r="L12" i="17"/>
  <c r="J13" i="17"/>
  <c r="K13" i="17"/>
  <c r="L13" i="17"/>
  <c r="J14" i="17"/>
  <c r="K14" i="17"/>
  <c r="L14" i="17"/>
  <c r="J15" i="17"/>
  <c r="K15" i="17"/>
  <c r="L15" i="17"/>
  <c r="J16" i="17"/>
  <c r="K16" i="17"/>
  <c r="L16" i="17"/>
  <c r="J17" i="17"/>
  <c r="K17" i="17"/>
  <c r="L17" i="17"/>
  <c r="J18" i="17"/>
  <c r="K18" i="17"/>
  <c r="L18" i="17"/>
  <c r="J19" i="17"/>
  <c r="K19" i="17"/>
  <c r="L19" i="17"/>
  <c r="J20" i="17"/>
  <c r="K20" i="17"/>
  <c r="L20" i="17"/>
  <c r="J21" i="17"/>
  <c r="K21" i="17"/>
  <c r="L21" i="17"/>
  <c r="J22" i="17"/>
  <c r="K22" i="17"/>
  <c r="L22" i="17"/>
  <c r="J23" i="17"/>
  <c r="K23" i="17"/>
  <c r="L23" i="17"/>
  <c r="J24" i="17"/>
  <c r="K24" i="17"/>
  <c r="L24" i="17"/>
  <c r="J25" i="17"/>
  <c r="K25" i="17"/>
  <c r="L25" i="17"/>
  <c r="J26" i="17"/>
  <c r="K26" i="17"/>
  <c r="L26" i="17"/>
  <c r="J27" i="17"/>
  <c r="K27" i="17"/>
  <c r="L27" i="17"/>
  <c r="J28" i="17"/>
  <c r="K28" i="17"/>
  <c r="L28" i="17"/>
  <c r="J29" i="17"/>
  <c r="K29" i="17"/>
  <c r="L29" i="17"/>
  <c r="J30" i="17"/>
  <c r="K30" i="17"/>
  <c r="L30" i="17"/>
  <c r="J32" i="17"/>
  <c r="N32" i="17" s="1"/>
  <c r="K32" i="17"/>
  <c r="L32" i="17"/>
  <c r="J33" i="17"/>
  <c r="K33" i="17"/>
  <c r="L33" i="17"/>
  <c r="J34" i="17"/>
  <c r="K34" i="17"/>
  <c r="L34" i="17"/>
  <c r="J35" i="17"/>
  <c r="K35" i="17"/>
  <c r="L35" i="17"/>
  <c r="J36" i="17"/>
  <c r="N36" i="17" s="1"/>
  <c r="K36" i="17"/>
  <c r="L36" i="17"/>
  <c r="J37" i="17"/>
  <c r="K37" i="17"/>
  <c r="L37" i="17"/>
  <c r="J38" i="17"/>
  <c r="K38" i="17"/>
  <c r="L38" i="17"/>
  <c r="J39" i="17"/>
  <c r="K39" i="17"/>
  <c r="L39" i="17"/>
  <c r="N39" i="17" s="1"/>
  <c r="J40" i="17"/>
  <c r="K40" i="17"/>
  <c r="L40" i="17"/>
  <c r="J41" i="17"/>
  <c r="K41" i="17"/>
  <c r="L41" i="17"/>
  <c r="J42" i="17"/>
  <c r="N42" i="17"/>
  <c r="K42" i="17"/>
  <c r="L42" i="17"/>
  <c r="J43" i="17"/>
  <c r="K43" i="17"/>
  <c r="L43" i="17"/>
  <c r="N43" i="17" s="1"/>
  <c r="J44" i="17"/>
  <c r="K44" i="17"/>
  <c r="L44" i="17"/>
  <c r="J45" i="17"/>
  <c r="K45" i="17"/>
  <c r="N45" i="17" s="1"/>
  <c r="L45" i="17"/>
  <c r="J46" i="17"/>
  <c r="K46" i="17"/>
  <c r="L46" i="17"/>
  <c r="J47" i="17"/>
  <c r="K47" i="17"/>
  <c r="N47" i="17" s="1"/>
  <c r="L47" i="17"/>
  <c r="J48" i="17"/>
  <c r="N48" i="17" s="1"/>
  <c r="K48" i="17"/>
  <c r="L48" i="17"/>
  <c r="J49" i="17"/>
  <c r="K49" i="17"/>
  <c r="N49" i="17" s="1"/>
  <c r="L49" i="17"/>
  <c r="J50" i="17"/>
  <c r="N50" i="17" s="1"/>
  <c r="K50" i="17"/>
  <c r="L50" i="17"/>
  <c r="J51" i="17"/>
  <c r="K51" i="17"/>
  <c r="L51" i="17"/>
  <c r="J52" i="17"/>
  <c r="K52" i="17"/>
  <c r="L52" i="17"/>
  <c r="J53" i="17"/>
  <c r="K53" i="17"/>
  <c r="L53" i="17"/>
  <c r="J54" i="17"/>
  <c r="K54" i="17"/>
  <c r="L54" i="17"/>
  <c r="N54" i="17" s="1"/>
  <c r="J55" i="17"/>
  <c r="K55" i="17"/>
  <c r="L55" i="17"/>
  <c r="J56" i="17"/>
  <c r="K56" i="17"/>
  <c r="N56" i="17" s="1"/>
  <c r="L56" i="17"/>
  <c r="J57" i="17"/>
  <c r="N57" i="17" s="1"/>
  <c r="K57" i="17"/>
  <c r="L57" i="17"/>
  <c r="J58" i="17"/>
  <c r="K58" i="17"/>
  <c r="N58" i="17" s="1"/>
  <c r="L58" i="17"/>
  <c r="J59" i="17"/>
  <c r="K59" i="17"/>
  <c r="L59" i="17"/>
  <c r="J60" i="17"/>
  <c r="K60" i="17"/>
  <c r="L60" i="17"/>
  <c r="N60" i="17" s="1"/>
  <c r="J61" i="17"/>
  <c r="K61" i="17"/>
  <c r="L61" i="17"/>
  <c r="J62" i="17"/>
  <c r="K62" i="17"/>
  <c r="L62" i="17"/>
  <c r="N61" i="17"/>
  <c r="N41" i="17"/>
  <c r="N37" i="17"/>
  <c r="N44" i="17"/>
  <c r="N53" i="17"/>
  <c r="N33" i="17"/>
  <c r="N52" i="17"/>
  <c r="N49" i="14"/>
  <c r="N53" i="14"/>
  <c r="N77" i="14"/>
  <c r="N73" i="14"/>
  <c r="Q6" i="4"/>
  <c r="R6" i="4"/>
  <c r="S6" i="4"/>
  <c r="T6" i="4"/>
  <c r="V6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U10" i="4"/>
  <c r="V10" i="4"/>
  <c r="Q11" i="4"/>
  <c r="R11" i="4"/>
  <c r="S11" i="4"/>
  <c r="T11" i="4"/>
  <c r="U11" i="4"/>
  <c r="V11" i="4"/>
  <c r="Q12" i="4"/>
  <c r="R12" i="4"/>
  <c r="S12" i="4"/>
  <c r="T12" i="4"/>
  <c r="Q13" i="4"/>
  <c r="R13" i="4"/>
  <c r="S13" i="4"/>
  <c r="U13" i="4"/>
  <c r="V13" i="4"/>
  <c r="Q14" i="4"/>
  <c r="R14" i="4"/>
  <c r="S14" i="4"/>
  <c r="T14" i="4"/>
  <c r="Q15" i="4"/>
  <c r="R15" i="4"/>
  <c r="S15" i="4"/>
  <c r="T15" i="4"/>
  <c r="T5" i="4"/>
  <c r="S5" i="4"/>
  <c r="R5" i="4"/>
  <c r="Q5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O13" i="4"/>
  <c r="P13" i="4"/>
  <c r="O14" i="4"/>
  <c r="P14" i="4"/>
  <c r="O15" i="4"/>
  <c r="P15" i="4"/>
  <c r="P5" i="4"/>
  <c r="O5" i="4"/>
  <c r="N62" i="17" l="1"/>
  <c r="N35" i="17"/>
  <c r="N46" i="17"/>
  <c r="N38" i="17"/>
  <c r="N34" i="17"/>
  <c r="N59" i="17"/>
  <c r="N55" i="17"/>
  <c r="N51" i="17"/>
  <c r="N40" i="17"/>
  <c r="N19" i="25"/>
  <c r="N23" i="25"/>
  <c r="N27" i="25"/>
  <c r="N31" i="25"/>
  <c r="N35" i="25"/>
  <c r="N39" i="25"/>
  <c r="N43" i="25"/>
  <c r="N47" i="25"/>
  <c r="N51" i="25"/>
  <c r="N55" i="25"/>
  <c r="N43" i="14"/>
  <c r="N33" i="14"/>
  <c r="N30" i="14"/>
  <c r="N29" i="14"/>
  <c r="N26" i="14"/>
  <c r="N15" i="17"/>
  <c r="N34" i="14"/>
  <c r="N20" i="14"/>
  <c r="N41" i="14"/>
  <c r="N32" i="14"/>
  <c r="N35" i="14"/>
  <c r="N40" i="14"/>
  <c r="N27" i="14"/>
  <c r="N25" i="14"/>
  <c r="N9" i="14"/>
  <c r="N37" i="14"/>
  <c r="N22" i="14"/>
  <c r="N36" i="14"/>
  <c r="N11" i="14"/>
  <c r="N14" i="14"/>
  <c r="N31" i="14"/>
  <c r="N17" i="14"/>
  <c r="N42" i="14"/>
  <c r="N39" i="14"/>
  <c r="N38" i="14"/>
  <c r="N28" i="14"/>
  <c r="N24" i="14"/>
  <c r="N23" i="14"/>
  <c r="N21" i="14"/>
  <c r="N19" i="14"/>
  <c r="N18" i="14"/>
  <c r="N16" i="14"/>
  <c r="N15" i="14"/>
  <c r="N13" i="14"/>
  <c r="N10" i="14"/>
  <c r="N8" i="14"/>
  <c r="N29" i="17"/>
  <c r="N20" i="17"/>
  <c r="N18" i="17"/>
  <c r="N13" i="17"/>
  <c r="N11" i="17"/>
  <c r="N10" i="17"/>
  <c r="N24" i="17"/>
  <c r="N25" i="17"/>
  <c r="N21" i="17"/>
  <c r="N22" i="17"/>
  <c r="N28" i="17"/>
  <c r="N17" i="17"/>
  <c r="N23" i="17"/>
  <c r="N16" i="17"/>
  <c r="N12" i="17"/>
  <c r="N30" i="17"/>
  <c r="N27" i="17"/>
  <c r="N26" i="17"/>
  <c r="N19" i="17"/>
  <c r="N14" i="17"/>
  <c r="N9" i="17"/>
  <c r="N8" i="17"/>
</calcChain>
</file>

<file path=xl/sharedStrings.xml><?xml version="1.0" encoding="utf-8"?>
<sst xmlns="http://schemas.openxmlformats.org/spreadsheetml/2006/main" count="669" uniqueCount="305">
  <si>
    <t>PONDERACIONES CCBB INGRESO BANNER 2024</t>
  </si>
  <si>
    <t xml:space="preserve">ASIGNATURAS CON LAB 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</si>
  <si>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</si>
  <si>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</si>
  <si>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</si>
  <si>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</si>
  <si>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</si>
  <si>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</si>
  <si>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</si>
  <si>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</si>
  <si>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</si>
  <si>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</si>
  <si>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NOMBRE ASIGNATURA</t>
  </si>
  <si>
    <t>CÓDIGO CLAS</t>
  </si>
  <si>
    <t>CÓDIGO BANNER</t>
  </si>
  <si>
    <t>C1</t>
  </si>
  <si>
    <t>L1</t>
  </si>
  <si>
    <t>C2</t>
  </si>
  <si>
    <t>L2</t>
  </si>
  <si>
    <t>C3</t>
  </si>
  <si>
    <t>L3</t>
  </si>
  <si>
    <t>C4</t>
  </si>
  <si>
    <t>L4</t>
  </si>
  <si>
    <t>BIOLOGÍA CELULAR</t>
  </si>
  <si>
    <t>BIO-002</t>
  </si>
  <si>
    <t>BLG-00021</t>
  </si>
  <si>
    <t>BIOQUÍMICA GENERAL</t>
  </si>
  <si>
    <t>BIO-003</t>
  </si>
  <si>
    <t>BLG-00022</t>
  </si>
  <si>
    <t>-</t>
  </si>
  <si>
    <t>BIOQUÍMICA</t>
  </si>
  <si>
    <t>BIO-005</t>
  </si>
  <si>
    <t>BLG-00023</t>
  </si>
  <si>
    <t>PRINCIPIOS DE LA BIOLOGÍA</t>
  </si>
  <si>
    <t>BIO-006</t>
  </si>
  <si>
    <t>BLG-00024</t>
  </si>
  <si>
    <t>BIOFÍSICA</t>
  </si>
  <si>
    <t>FIS-002</t>
  </si>
  <si>
    <t>FSC-00003</t>
  </si>
  <si>
    <t>BIOACÚSTICA Y BIOMECÁNICA</t>
  </si>
  <si>
    <t>FIS-003</t>
  </si>
  <si>
    <t>FSC-0004</t>
  </si>
  <si>
    <t>FÍSICA APLICADA A LA AGRONOMÍA</t>
  </si>
  <si>
    <t>FIS-004</t>
  </si>
  <si>
    <t>FSC-00005</t>
  </si>
  <si>
    <t>QUÍMICA GENERAL</t>
  </si>
  <si>
    <t>QUI-001</t>
  </si>
  <si>
    <t>QCA-00052</t>
  </si>
  <si>
    <t>QUÍMICA ORGÁNICA</t>
  </si>
  <si>
    <t>QUI-002</t>
  </si>
  <si>
    <t>QCA-00053</t>
  </si>
  <si>
    <t>QUÍMICA GENERAL Y ORGÁNICA</t>
  </si>
  <si>
    <t>QUI-003</t>
  </si>
  <si>
    <t>QCA-00054</t>
  </si>
  <si>
    <t>QUÍMICA</t>
  </si>
  <si>
    <t>QUI-006</t>
  </si>
  <si>
    <t>QCA-00055</t>
  </si>
  <si>
    <t>C: nota que se obtendrá en Actividad de Cátedra</t>
  </si>
  <si>
    <t>L: nota que se obtendrá en actividad de Laboratorio</t>
  </si>
  <si>
    <t>PLANTILLA PARA CALCULAR</t>
  </si>
  <si>
    <t>PONDERACIONES POR CADA ACTIVIDAD (CAT Y LAB)</t>
  </si>
  <si>
    <t>C: nota que se obtiene en Actividad de Cátedra</t>
  </si>
  <si>
    <t>L: nota que se obtiene en actividad de Laboratorio</t>
  </si>
  <si>
    <t>PONDERACIONES PARA SUBIR A BANNER SEGÚN PROGRAMA DE LA ASIGNATURA</t>
  </si>
  <si>
    <t>INSTRUCCIONES GUÍA</t>
  </si>
  <si>
    <t>Pegar en la asignatura correspondiente el listado de estudiantes a los cuales se le debe calcular la nota</t>
  </si>
  <si>
    <t>Colocar las notas de los estudiantes de Cátedra y Laboratorio según corresponda</t>
  </si>
  <si>
    <t>Una vez realizado lo anterior se calculará la nota promedio (ponderada) calculada según los % que corresponden</t>
  </si>
  <si>
    <t xml:space="preserve">Para efectos del cálculo ponderado; si hay algna actividad (CAT o LAB) que para esa evaluacion no tenga ponderación poner 0 (vienen por defecto) </t>
  </si>
  <si>
    <t>En las celdas verdes se arrojarán los resultados que se requieren calcular; son celdas con fórmulas. NO SE DEBEN TOCAR NI CAMBIAR</t>
  </si>
  <si>
    <t>Una ves colocadas todas las notas, se calculará automáticamente la nota de presentación a examen</t>
  </si>
  <si>
    <t>ESTADÍSTICA I</t>
  </si>
  <si>
    <t>EST-001</t>
  </si>
  <si>
    <t>MTM-00066</t>
  </si>
  <si>
    <t>ESTADÍSTICA II</t>
  </si>
  <si>
    <t>EST-002</t>
  </si>
  <si>
    <t>MTM-00067</t>
  </si>
  <si>
    <t>BIOESTADÍSTICA</t>
  </si>
  <si>
    <t>EST-003</t>
  </si>
  <si>
    <t>MTM-00068</t>
  </si>
  <si>
    <t>MÉTODOS AVANZADOS EN ESTADÍSTICA</t>
  </si>
  <si>
    <t>EST-005</t>
  </si>
  <si>
    <t>MTM-00069</t>
  </si>
  <si>
    <t>ESTS005</t>
  </si>
  <si>
    <t xml:space="preserve">ESTADÍSTICA PARA LA GESTIÓN </t>
  </si>
  <si>
    <t>ESTS006</t>
  </si>
  <si>
    <t>MTM-S0127</t>
  </si>
  <si>
    <t>INTRODUCCIÓN A LA MATEMÁTICA</t>
  </si>
  <si>
    <t>MAT-001</t>
  </si>
  <si>
    <t>MTM-00105</t>
  </si>
  <si>
    <t>MATEMÁTICA</t>
  </si>
  <si>
    <t>MAT-002</t>
  </si>
  <si>
    <t>MTM-00106</t>
  </si>
  <si>
    <t>CÁLCULO I</t>
  </si>
  <si>
    <t>MAT-004</t>
  </si>
  <si>
    <t>MTM-00108</t>
  </si>
  <si>
    <t>CÁLCULO II</t>
  </si>
  <si>
    <t>MAT-005</t>
  </si>
  <si>
    <t>MTM-00109</t>
  </si>
  <si>
    <t>PRINCIPIOS MATEMÁTICOS</t>
  </si>
  <si>
    <t>MAT-015</t>
  </si>
  <si>
    <t>MTM-00111</t>
  </si>
  <si>
    <t>RAZONAMIENTO LÓGICO MATEMÁTICO</t>
  </si>
  <si>
    <t>MAT-016</t>
  </si>
  <si>
    <t>MTM-00112</t>
  </si>
  <si>
    <t>PENSAMIENTO MATEMÁTICO PARA CIENCIAS SOCIALES</t>
  </si>
  <si>
    <t>MAT-017</t>
  </si>
  <si>
    <t>MTM-00113</t>
  </si>
  <si>
    <t xml:space="preserve">PLANTILLA PARA EL CÁLCULO PONDERADO EVALUACIONES </t>
  </si>
  <si>
    <t>ASIGNATURA</t>
  </si>
  <si>
    <t>Asignatura</t>
  </si>
  <si>
    <t>Listado Estudiantes</t>
  </si>
  <si>
    <t>Colocar a continuación las notas de cada actividad (CAT/LAB)</t>
  </si>
  <si>
    <t>Notas para subir</t>
  </si>
  <si>
    <t>Nota Final</t>
  </si>
  <si>
    <t>Rut</t>
  </si>
  <si>
    <t>Nombre</t>
  </si>
  <si>
    <t>Nota 1</t>
  </si>
  <si>
    <t>Nota 2</t>
  </si>
  <si>
    <t>Nota 3</t>
  </si>
  <si>
    <t xml:space="preserve">NP </t>
  </si>
  <si>
    <t>Química General</t>
  </si>
  <si>
    <t>20941861-4</t>
  </si>
  <si>
    <t>Ignacio Rodríguez</t>
  </si>
  <si>
    <t>5,9</t>
  </si>
  <si>
    <t>6,4</t>
  </si>
  <si>
    <t>20415880-0</t>
  </si>
  <si>
    <t>María Díaz</t>
  </si>
  <si>
    <t>7,0</t>
  </si>
  <si>
    <t>21214703-6</t>
  </si>
  <si>
    <t>Manuel Gutiérrez</t>
  </si>
  <si>
    <t>5,3</t>
  </si>
  <si>
    <t>6,5</t>
  </si>
  <si>
    <t>2,5</t>
  </si>
  <si>
    <t>20544700-8</t>
  </si>
  <si>
    <t>Francisca Becerra</t>
  </si>
  <si>
    <t>6,0</t>
  </si>
  <si>
    <t>6,3</t>
  </si>
  <si>
    <t>21596337-3</t>
  </si>
  <si>
    <t>David Retamales</t>
  </si>
  <si>
    <t>21737919-9</t>
  </si>
  <si>
    <t>Constanza Urriaga</t>
  </si>
  <si>
    <t>28178598-2</t>
  </si>
  <si>
    <t>Marybbel Mesa</t>
  </si>
  <si>
    <t>6,6</t>
  </si>
  <si>
    <t>6,7</t>
  </si>
  <si>
    <t>4,9</t>
  </si>
  <si>
    <t>21336252-6</t>
  </si>
  <si>
    <t>Thiare Medina</t>
  </si>
  <si>
    <t>4,4</t>
  </si>
  <si>
    <t>2,2</t>
  </si>
  <si>
    <t>21549117-K</t>
  </si>
  <si>
    <t>Denysse Ávalos</t>
  </si>
  <si>
    <t>21878744-4</t>
  </si>
  <si>
    <t>Johann Rivera</t>
  </si>
  <si>
    <t>6,8</t>
  </si>
  <si>
    <t>21924870-9</t>
  </si>
  <si>
    <t>Fernanda Yao</t>
  </si>
  <si>
    <t>21930360-2</t>
  </si>
  <si>
    <t>Gabriela Gallo</t>
  </si>
  <si>
    <t>21748863-K</t>
  </si>
  <si>
    <t>Francisca Veragua</t>
  </si>
  <si>
    <t>21828112-5</t>
  </si>
  <si>
    <t>Constanza Perkis</t>
  </si>
  <si>
    <t>21747784-0</t>
  </si>
  <si>
    <t>Javiera Ledezma</t>
  </si>
  <si>
    <t>5,4</t>
  </si>
  <si>
    <t>25048697-9</t>
  </si>
  <si>
    <t>Fabiana Ríos</t>
  </si>
  <si>
    <t>21614361-2</t>
  </si>
  <si>
    <t>Lexi Vera</t>
  </si>
  <si>
    <t>6,9</t>
  </si>
  <si>
    <t>21473505-9</t>
  </si>
  <si>
    <t>Fernanda Hernández</t>
  </si>
  <si>
    <t>21371521-6</t>
  </si>
  <si>
    <t>Alieth Zapata</t>
  </si>
  <si>
    <t>21840596-7</t>
  </si>
  <si>
    <t>Alyson Varela</t>
  </si>
  <si>
    <t>6,2</t>
  </si>
  <si>
    <t>22006547-2</t>
  </si>
  <si>
    <t>Emelyn Soza</t>
  </si>
  <si>
    <t>21623794-3</t>
  </si>
  <si>
    <t>Ariel Vargas</t>
  </si>
  <si>
    <t>21358632-7</t>
  </si>
  <si>
    <t>Manuel García</t>
  </si>
  <si>
    <t>3,6</t>
  </si>
  <si>
    <t>21409908-K</t>
  </si>
  <si>
    <t>Camila Vásquez</t>
  </si>
  <si>
    <t>21662102-6</t>
  </si>
  <si>
    <t>Fernanda Arnado</t>
  </si>
  <si>
    <t>21619470-5</t>
  </si>
  <si>
    <t>Allen Troncoso</t>
  </si>
  <si>
    <t>21997772-7</t>
  </si>
  <si>
    <t>Jaheel Cruz</t>
  </si>
  <si>
    <t>1,0</t>
  </si>
  <si>
    <t>21830962-3</t>
  </si>
  <si>
    <t>Angelo Muenas</t>
  </si>
  <si>
    <t>21733685-6</t>
  </si>
  <si>
    <t>Macarena Rojas</t>
  </si>
  <si>
    <t>21766323-7</t>
  </si>
  <si>
    <t>Valentina Chepillo</t>
  </si>
  <si>
    <t>21963428-5</t>
  </si>
  <si>
    <t>Fabián Aguilera</t>
  </si>
  <si>
    <t>21754007-0</t>
  </si>
  <si>
    <t>Constanza Pardo</t>
  </si>
  <si>
    <t>21602392-7</t>
  </si>
  <si>
    <t>Javiera Parra</t>
  </si>
  <si>
    <t>21616839-9</t>
  </si>
  <si>
    <t>Antonía Olguín</t>
  </si>
  <si>
    <t>21024558-8</t>
  </si>
  <si>
    <t>Catalina Nievas</t>
  </si>
  <si>
    <t>21542340-9</t>
  </si>
  <si>
    <t>Iván Mella</t>
  </si>
  <si>
    <t>5,8</t>
  </si>
  <si>
    <t>COD_ASIGN</t>
  </si>
  <si>
    <t>27837281-2</t>
  </si>
  <si>
    <t>Rubí Alvarado</t>
  </si>
  <si>
    <t>21586717-K</t>
  </si>
  <si>
    <t>Claudina Alveal</t>
  </si>
  <si>
    <t>21901134-2</t>
  </si>
  <si>
    <t>Sabina Castillo</t>
  </si>
  <si>
    <t>21727266-1</t>
  </si>
  <si>
    <t>Noelia Contreras</t>
  </si>
  <si>
    <t>21675659-2</t>
  </si>
  <si>
    <t>Matías Domínguez</t>
  </si>
  <si>
    <t>21641818-2</t>
  </si>
  <si>
    <t>Katrina Gálvez</t>
  </si>
  <si>
    <t>21931765-4</t>
  </si>
  <si>
    <t>Belén Geraldo</t>
  </si>
  <si>
    <t>21796622-1</t>
  </si>
  <si>
    <t>Geannina González</t>
  </si>
  <si>
    <t>23733457-4</t>
  </si>
  <si>
    <t>Sasha Jibaja</t>
  </si>
  <si>
    <t>21001805-0</t>
  </si>
  <si>
    <t>Neythan Medina</t>
  </si>
  <si>
    <t>21900952-6</t>
  </si>
  <si>
    <t>Bianka Miranda</t>
  </si>
  <si>
    <t>6,1</t>
  </si>
  <si>
    <t>22095221-5</t>
  </si>
  <si>
    <t>Carlos Loo</t>
  </si>
  <si>
    <t>22031398-0</t>
  </si>
  <si>
    <t>Skarlett Mondaca</t>
  </si>
  <si>
    <t>22082339-3</t>
  </si>
  <si>
    <t>Isidora Venega</t>
  </si>
  <si>
    <t>21679648-9</t>
  </si>
  <si>
    <t>Elías Maza</t>
  </si>
  <si>
    <t>22118746-6</t>
  </si>
  <si>
    <t>Elizabeth Mena</t>
  </si>
  <si>
    <t>21332241-9</t>
  </si>
  <si>
    <t>Claudia Matamoros</t>
  </si>
  <si>
    <t>21553322-0</t>
  </si>
  <si>
    <t>Heissy Rojas</t>
  </si>
  <si>
    <t>19444290-4</t>
  </si>
  <si>
    <t>Alejandra Dávila</t>
  </si>
  <si>
    <t>19701905-0</t>
  </si>
  <si>
    <t>Karla Ojeda</t>
  </si>
  <si>
    <t>21933160-6</t>
  </si>
  <si>
    <t>Samantha Arancibia</t>
  </si>
  <si>
    <t>22112816-8</t>
  </si>
  <si>
    <t>Franco Araya</t>
  </si>
  <si>
    <t>21470204-5</t>
  </si>
  <si>
    <t>Estephany Araya</t>
  </si>
  <si>
    <t>21905595-1</t>
  </si>
  <si>
    <t>Karen Canivilo</t>
  </si>
  <si>
    <t>22015715-6</t>
  </si>
  <si>
    <t>Gabriel Carvallo</t>
  </si>
  <si>
    <t>22029853-1</t>
  </si>
  <si>
    <t>Nicolás Castillo</t>
  </si>
  <si>
    <t>21565027-8</t>
  </si>
  <si>
    <t>Cristian Choque</t>
  </si>
  <si>
    <t>21882493-5</t>
  </si>
  <si>
    <t>Josefina Contreras</t>
  </si>
  <si>
    <t>21691417-1</t>
  </si>
  <si>
    <t>Sebastián Díaz</t>
  </si>
  <si>
    <t>21958138-6</t>
  </si>
  <si>
    <t>Krishna Díaz</t>
  </si>
  <si>
    <t>22050812-9</t>
  </si>
  <si>
    <t>Nayeli Jopia</t>
  </si>
  <si>
    <t>21010625-1</t>
  </si>
  <si>
    <t>Alexandra Jorquera</t>
  </si>
  <si>
    <t>21898038-4</t>
  </si>
  <si>
    <t>Cristian Lara</t>
  </si>
  <si>
    <t>21818492-8</t>
  </si>
  <si>
    <t>Nathalie Nieto</t>
  </si>
  <si>
    <t>5,1</t>
  </si>
  <si>
    <t>21840766-8</t>
  </si>
  <si>
    <t>Annaís Reyé</t>
  </si>
  <si>
    <t>21501809-1</t>
  </si>
  <si>
    <t>María Rivera</t>
  </si>
  <si>
    <t>20820417-3</t>
  </si>
  <si>
    <t>Bastián Rojas</t>
  </si>
  <si>
    <t>21028685-3</t>
  </si>
  <si>
    <t>Claudia Saire</t>
  </si>
  <si>
    <t>21776274-K</t>
  </si>
  <si>
    <t>Antonia Sepúlveda</t>
  </si>
  <si>
    <t>21522217-9</t>
  </si>
  <si>
    <t>Gisselle Varas</t>
  </si>
  <si>
    <t>20719653-3</t>
  </si>
  <si>
    <t>Michelle Zárate</t>
  </si>
  <si>
    <t>21792532-0</t>
  </si>
  <si>
    <t>Gabriela Saavedra</t>
  </si>
  <si>
    <t>Nelson Alcota</t>
  </si>
  <si>
    <t>21471905-3</t>
  </si>
  <si>
    <t>Química NRC 19240</t>
  </si>
  <si>
    <t>Química NRC 19239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</si>
</sst>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0" borderId="0" xfId="0" applyFont="1"/>
    <xf numFmtId="17" fontId="2" fillId="0" borderId="0" xfId="0" quotePrefix="1" applyNumberFormat="1" applyFont="1"/>
    <xf numFmtId="0" fontId="4" fillId="2" borderId="1" xfId="0" applyFont="1" applyFill="1" applyBorder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0" fillId="3" borderId="0" xfId="0" applyFill="1"/>
    <xf numFmtId="0" fontId="2" fillId="2" borderId="3" xfId="0" applyFont="1" applyFill="1" applyBorder="1"/>
    <xf numFmtId="0" fontId="2" fillId="2" borderId="5" xfId="0" applyFont="1" applyFill="1" applyBorder="1"/>
    <xf numFmtId="164" fontId="0" fillId="2" borderId="0" xfId="0" applyNumberFormat="1" applyFill="1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center"/>
    </xf>
    <xf numFmtId="17" fontId="2" fillId="2" borderId="3" xfId="0" quotePrefix="1" applyNumberFormat="1" applyFont="1" applyFill="1" applyBorder="1"/>
    <xf numFmtId="17" fontId="2" fillId="2" borderId="4" xfId="0" quotePrefix="1" applyNumberFormat="1" applyFont="1" applyFill="1" applyBorder="1"/>
    <xf numFmtId="0" fontId="0" fillId="2" borderId="4" xfId="0" applyFill="1" applyBorder="1"/>
    <xf numFmtId="0" fontId="0" fillId="2" borderId="5" xfId="0" applyFill="1" applyBorder="1"/>
    <xf numFmtId="0" fontId="2" fillId="2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0" fillId="0" borderId="6" xfId="0" applyBorder="1"/>
    <xf numFmtId="164" fontId="0" fillId="4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6CA1-8C3C-443E-8D34-EB784D220B32}">
  <dimension ref="A1:X18"/>
  <sheetViews>
    <sheetView topLeftCell="H1" zoomScaleNormal="100" workbookViewId="0">
      <selection activeCell="E15" sqref="E15"/>
    </sheetView>
  </sheetViews>
  <sheetFormatPr baseColWidth="10" defaultColWidth="10.7109375" defaultRowHeight="15" x14ac:dyDescent="0.25"/>
  <cols>
    <col min="1" max="1" width="40" customWidth="1"/>
    <col min="2" max="2" width="16.28515625" customWidth="1"/>
    <col min="3" max="3" width="17.7109375" bestFit="1" customWidth="1"/>
    <col min="14" max="14" width="23.140625" bestFit="1" customWidth="1"/>
    <col min="15" max="15" width="11.28515625" bestFit="1" customWidth="1"/>
    <col min="16" max="16" width="17.7109375" customWidth="1"/>
  </cols>
  <sheetData>
    <row r="1" spans="1:24" x14ac:dyDescent="0.25">
      <c r="A1" s="3" t="s">
        <v>0</v>
      </c>
    </row>
    <row r="2" spans="1:24" x14ac:dyDescent="0.25">
      <c r="B2" s="3"/>
      <c r="C2" s="3"/>
    </row>
    <row r="3" spans="1:24" ht="15.75" x14ac:dyDescent="0.25">
      <c r="A3" s="4" t="s">
        <v>1</v>
      </c>
      <c r="B3" s="4"/>
      <c r="C3" s="4"/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</row>
    <row r="4" spans="1:24" ht="15.75" x14ac:dyDescent="0.25">
      <c r="A4" s="4" t="s">
        <v>12</v>
      </c>
      <c r="B4" s="6" t="s">
        <v>13</v>
      </c>
      <c r="C4" s="6" t="s">
        <v>14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J4" s="1" t="s">
        <v>21</v>
      </c>
      <c r="K4" s="1" t="s">
        <v>22</v>
      </c>
      <c r="L4" s="1" t="s">
        <v>10</v>
      </c>
      <c r="M4" s="1" t="s">
        <v>11</v>
      </c>
      <c r="O4" s="1" t="s">
        <v>15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" t="s">
        <v>21</v>
      </c>
      <c r="V4" s="1" t="s">
        <v>22</v>
      </c>
      <c r="W4" s="1" t="s">
        <v>10</v>
      </c>
      <c r="X4" s="1" t="s">
        <v>11</v>
      </c>
    </row>
    <row r="5" spans="1:24" x14ac:dyDescent="0.25">
      <c r="A5" s="10" t="s">
        <v>23</v>
      </c>
      <c r="B5" s="8" t="s">
        <v>24</v>
      </c>
      <c r="C5" s="8" t="s">
        <v>25</v>
      </c>
      <c r="D5" s="8">
        <v>20</v>
      </c>
      <c r="E5" s="8">
        <v>7</v>
      </c>
      <c r="F5" s="8">
        <v>31</v>
      </c>
      <c r="G5" s="8">
        <v>10</v>
      </c>
      <c r="H5" s="8">
        <v>24</v>
      </c>
      <c r="I5" s="8">
        <v>8</v>
      </c>
      <c r="J5" s="8"/>
      <c r="K5" s="8"/>
      <c r="L5" s="8"/>
      <c r="M5" s="8"/>
      <c r="O5" s="19">
        <f>+(100*D5)/SUM($D5:$E5)/100</f>
        <v>0.74074074074074081</v>
      </c>
      <c r="P5" s="19">
        <f>+(100*E5)/SUM($D5:$E5)/100</f>
        <v>0.2592592592592593</v>
      </c>
      <c r="Q5" s="19">
        <f>+(100*F5)/SUM($F5:$G5)/100</f>
        <v>0.75609756097560976</v>
      </c>
      <c r="R5" s="19">
        <f t="shared" ref="R5" si="0">+(100*G5)/SUM($F5:$G5)/100</f>
        <v>0.24390243902439024</v>
      </c>
      <c r="S5" s="19">
        <f>+(100*H5)/SUM($H5:$I5)/100</f>
        <v>0.75</v>
      </c>
      <c r="T5" s="19">
        <f>+(100*I5)/SUM($H5:$I5)/100</f>
        <v>0.25</v>
      </c>
      <c r="U5" s="19"/>
      <c r="V5" s="19"/>
      <c r="W5" s="19"/>
      <c r="X5" s="19"/>
    </row>
    <row r="6" spans="1:24" x14ac:dyDescent="0.25">
      <c r="A6" s="10" t="s">
        <v>26</v>
      </c>
      <c r="B6" s="8" t="s">
        <v>27</v>
      </c>
      <c r="C6" s="8" t="s">
        <v>28</v>
      </c>
      <c r="D6" s="8">
        <v>18</v>
      </c>
      <c r="E6" s="8">
        <v>4</v>
      </c>
      <c r="F6" s="8">
        <v>14</v>
      </c>
      <c r="G6" s="8">
        <v>3</v>
      </c>
      <c r="H6" s="8">
        <v>38</v>
      </c>
      <c r="I6" s="8">
        <v>12</v>
      </c>
      <c r="J6" s="11" t="s">
        <v>29</v>
      </c>
      <c r="K6" s="8">
        <v>11</v>
      </c>
      <c r="L6" s="8"/>
      <c r="M6" s="8"/>
      <c r="O6" s="19">
        <f t="shared" ref="O6:O15" si="1">+(100*D6)/SUM($D6:$E6)/100</f>
        <v>0.81818181818181812</v>
      </c>
      <c r="P6" s="19">
        <f t="shared" ref="P6:P15" si="2">+(100*E6)/SUM($D6:$E6)/100</f>
        <v>0.18181818181818182</v>
      </c>
      <c r="Q6" s="19">
        <f t="shared" ref="Q6:Q15" si="3">+(100*F6)/SUM($F6:$G6)/100</f>
        <v>0.82352941176470595</v>
      </c>
      <c r="R6" s="19">
        <f t="shared" ref="R6:R15" si="4">+(100*G6)/SUM($F6:$G6)/100</f>
        <v>0.17647058823529413</v>
      </c>
      <c r="S6" s="19">
        <f t="shared" ref="S6:S15" si="5">+(100*H6)/SUM($H6:$I6)/100</f>
        <v>0.76</v>
      </c>
      <c r="T6" s="19">
        <f t="shared" ref="T6:T15" si="6">+(100*I6)/SUM($H6:$I6)/100</f>
        <v>0.24</v>
      </c>
      <c r="U6" s="19"/>
      <c r="V6" s="19">
        <f t="shared" ref="V6:V13" si="7">+(100*K6)/SUM($J6:$K6)/100</f>
        <v>1</v>
      </c>
      <c r="W6" s="18"/>
      <c r="X6" s="18"/>
    </row>
    <row r="7" spans="1:24" s="7" customFormat="1" x14ac:dyDescent="0.25">
      <c r="A7" s="12" t="s">
        <v>30</v>
      </c>
      <c r="B7" s="9" t="s">
        <v>31</v>
      </c>
      <c r="C7" s="8" t="s">
        <v>32</v>
      </c>
      <c r="D7" s="9">
        <v>31</v>
      </c>
      <c r="E7" s="9">
        <v>8</v>
      </c>
      <c r="F7" s="9">
        <v>22</v>
      </c>
      <c r="G7" s="9">
        <v>5</v>
      </c>
      <c r="H7" s="9">
        <v>30</v>
      </c>
      <c r="I7" s="9">
        <v>4</v>
      </c>
      <c r="J7" s="13"/>
      <c r="K7" s="13"/>
      <c r="L7" s="13"/>
      <c r="M7" s="13"/>
      <c r="O7" s="19">
        <f t="shared" si="1"/>
        <v>0.79487179487179493</v>
      </c>
      <c r="P7" s="19">
        <f t="shared" si="2"/>
        <v>0.20512820512820515</v>
      </c>
      <c r="Q7" s="19">
        <f t="shared" si="3"/>
        <v>0.81481481481481477</v>
      </c>
      <c r="R7" s="19">
        <f t="shared" si="4"/>
        <v>0.1851851851851852</v>
      </c>
      <c r="S7" s="19">
        <f t="shared" si="5"/>
        <v>0.88235294117647056</v>
      </c>
      <c r="T7" s="19">
        <f t="shared" si="6"/>
        <v>0.11764705882352942</v>
      </c>
      <c r="U7" s="19"/>
      <c r="V7" s="19"/>
      <c r="W7" s="20"/>
      <c r="X7" s="20"/>
    </row>
    <row r="8" spans="1:24" x14ac:dyDescent="0.25">
      <c r="A8" s="10" t="s">
        <v>33</v>
      </c>
      <c r="B8" s="8" t="s">
        <v>34</v>
      </c>
      <c r="C8" s="8" t="s">
        <v>35</v>
      </c>
      <c r="D8" s="8">
        <v>21</v>
      </c>
      <c r="E8" s="8">
        <v>7</v>
      </c>
      <c r="F8" s="8">
        <v>26</v>
      </c>
      <c r="G8" s="8">
        <v>8</v>
      </c>
      <c r="H8" s="8">
        <v>29</v>
      </c>
      <c r="I8" s="8">
        <v>9</v>
      </c>
      <c r="J8" s="8"/>
      <c r="K8" s="8"/>
      <c r="L8" s="8"/>
      <c r="M8" s="8"/>
      <c r="O8" s="19">
        <f t="shared" si="1"/>
        <v>0.75</v>
      </c>
      <c r="P8" s="19">
        <f t="shared" si="2"/>
        <v>0.25</v>
      </c>
      <c r="Q8" s="19">
        <f t="shared" si="3"/>
        <v>0.76470588235294112</v>
      </c>
      <c r="R8" s="19">
        <f t="shared" si="4"/>
        <v>0.23529411764705885</v>
      </c>
      <c r="S8" s="19">
        <f t="shared" si="5"/>
        <v>0.76315789473684204</v>
      </c>
      <c r="T8" s="19">
        <f t="shared" si="6"/>
        <v>0.23684210526315791</v>
      </c>
      <c r="U8" s="19"/>
      <c r="V8" s="19"/>
      <c r="W8" s="18"/>
      <c r="X8" s="18"/>
    </row>
    <row r="9" spans="1:24" x14ac:dyDescent="0.25">
      <c r="A9" s="10" t="s">
        <v>36</v>
      </c>
      <c r="B9" s="8" t="s">
        <v>37</v>
      </c>
      <c r="C9" s="8" t="s">
        <v>38</v>
      </c>
      <c r="D9" s="8">
        <v>35</v>
      </c>
      <c r="E9" s="8">
        <v>10</v>
      </c>
      <c r="F9" s="8">
        <v>16</v>
      </c>
      <c r="G9" s="8">
        <v>5</v>
      </c>
      <c r="H9" s="8">
        <v>24</v>
      </c>
      <c r="I9" s="8">
        <v>10</v>
      </c>
      <c r="J9" s="8"/>
      <c r="K9" s="8"/>
      <c r="L9" s="8"/>
      <c r="M9" s="8"/>
      <c r="O9" s="19">
        <f t="shared" si="1"/>
        <v>0.77777777777777768</v>
      </c>
      <c r="P9" s="19">
        <f t="shared" si="2"/>
        <v>0.22222222222222221</v>
      </c>
      <c r="Q9" s="19">
        <f t="shared" si="3"/>
        <v>0.76190476190476186</v>
      </c>
      <c r="R9" s="19">
        <f t="shared" si="4"/>
        <v>0.23809523809523811</v>
      </c>
      <c r="S9" s="19">
        <f t="shared" si="5"/>
        <v>0.70588235294117652</v>
      </c>
      <c r="T9" s="19">
        <f t="shared" si="6"/>
        <v>0.29411764705882354</v>
      </c>
      <c r="U9" s="19"/>
      <c r="V9" s="19"/>
      <c r="W9" s="18"/>
      <c r="X9" s="18"/>
    </row>
    <row r="10" spans="1:24" x14ac:dyDescent="0.25">
      <c r="A10" s="10" t="s">
        <v>39</v>
      </c>
      <c r="B10" s="8" t="s">
        <v>40</v>
      </c>
      <c r="C10" s="8" t="s">
        <v>41</v>
      </c>
      <c r="D10" s="8">
        <v>17</v>
      </c>
      <c r="E10" s="8">
        <v>10</v>
      </c>
      <c r="F10" s="8">
        <v>20</v>
      </c>
      <c r="G10" s="8">
        <v>5</v>
      </c>
      <c r="H10" s="8">
        <v>20</v>
      </c>
      <c r="I10" s="8">
        <v>5</v>
      </c>
      <c r="J10" s="8">
        <v>18</v>
      </c>
      <c r="K10" s="8">
        <v>5</v>
      </c>
      <c r="L10" s="8"/>
      <c r="M10" s="8"/>
      <c r="O10" s="19">
        <f t="shared" si="1"/>
        <v>0.62962962962962965</v>
      </c>
      <c r="P10" s="19">
        <f t="shared" si="2"/>
        <v>0.37037037037037041</v>
      </c>
      <c r="Q10" s="19">
        <f t="shared" si="3"/>
        <v>0.8</v>
      </c>
      <c r="R10" s="19">
        <f t="shared" si="4"/>
        <v>0.2</v>
      </c>
      <c r="S10" s="19">
        <f t="shared" si="5"/>
        <v>0.8</v>
      </c>
      <c r="T10" s="19">
        <f t="shared" si="6"/>
        <v>0.2</v>
      </c>
      <c r="U10" s="19">
        <f t="shared" ref="U10:U13" si="8">+(100*J10)/SUM($J10:$K10)/100</f>
        <v>0.78260869565217395</v>
      </c>
      <c r="V10" s="19">
        <f t="shared" si="7"/>
        <v>0.21739130434782608</v>
      </c>
      <c r="W10" s="18"/>
      <c r="X10" s="18"/>
    </row>
    <row r="11" spans="1:24" x14ac:dyDescent="0.25">
      <c r="A11" s="10" t="s">
        <v>42</v>
      </c>
      <c r="B11" s="8" t="s">
        <v>43</v>
      </c>
      <c r="C11" s="8" t="s">
        <v>44</v>
      </c>
      <c r="D11" s="8">
        <v>22</v>
      </c>
      <c r="E11" s="8">
        <v>10</v>
      </c>
      <c r="F11" s="8">
        <v>15</v>
      </c>
      <c r="G11" s="8">
        <v>5</v>
      </c>
      <c r="H11" s="8">
        <v>19</v>
      </c>
      <c r="I11" s="8">
        <v>5</v>
      </c>
      <c r="J11" s="8">
        <v>19</v>
      </c>
      <c r="K11" s="8">
        <v>5</v>
      </c>
      <c r="L11" s="8"/>
      <c r="M11" s="8"/>
      <c r="O11" s="19">
        <f t="shared" si="1"/>
        <v>0.6875</v>
      </c>
      <c r="P11" s="19">
        <f t="shared" si="2"/>
        <v>0.3125</v>
      </c>
      <c r="Q11" s="19">
        <f t="shared" si="3"/>
        <v>0.75</v>
      </c>
      <c r="R11" s="19">
        <f t="shared" si="4"/>
        <v>0.25</v>
      </c>
      <c r="S11" s="19">
        <f t="shared" si="5"/>
        <v>0.79166666666666674</v>
      </c>
      <c r="T11" s="19">
        <f t="shared" si="6"/>
        <v>0.20833333333333331</v>
      </c>
      <c r="U11" s="19">
        <f t="shared" si="8"/>
        <v>0.79166666666666674</v>
      </c>
      <c r="V11" s="19">
        <f t="shared" si="7"/>
        <v>0.20833333333333331</v>
      </c>
      <c r="W11" s="18"/>
      <c r="X11" s="18"/>
    </row>
    <row r="12" spans="1:24" x14ac:dyDescent="0.25">
      <c r="A12" s="10" t="s">
        <v>45</v>
      </c>
      <c r="B12" s="8" t="s">
        <v>46</v>
      </c>
      <c r="C12" s="8" t="s">
        <v>47</v>
      </c>
      <c r="D12" s="8">
        <v>32</v>
      </c>
      <c r="E12" s="11" t="s">
        <v>29</v>
      </c>
      <c r="F12" s="8">
        <v>24</v>
      </c>
      <c r="G12" s="8">
        <v>8</v>
      </c>
      <c r="H12" s="8">
        <v>28.000000000000004</v>
      </c>
      <c r="I12" s="8">
        <v>8</v>
      </c>
      <c r="J12" s="8"/>
      <c r="K12" s="8"/>
      <c r="L12" s="8"/>
      <c r="M12" s="8"/>
      <c r="O12" s="19">
        <f t="shared" si="1"/>
        <v>1</v>
      </c>
      <c r="P12" s="19"/>
      <c r="Q12" s="19">
        <f t="shared" si="3"/>
        <v>0.75</v>
      </c>
      <c r="R12" s="19">
        <f t="shared" si="4"/>
        <v>0.25</v>
      </c>
      <c r="S12" s="19">
        <f t="shared" si="5"/>
        <v>0.7777777777777779</v>
      </c>
      <c r="T12" s="19">
        <f t="shared" si="6"/>
        <v>0.22222222222222221</v>
      </c>
      <c r="U12" s="19"/>
      <c r="V12" s="19"/>
      <c r="W12" s="18"/>
      <c r="X12" s="18"/>
    </row>
    <row r="13" spans="1:24" x14ac:dyDescent="0.25">
      <c r="A13" s="10" t="s">
        <v>48</v>
      </c>
      <c r="B13" s="8" t="s">
        <v>49</v>
      </c>
      <c r="C13" s="8" t="s">
        <v>50</v>
      </c>
      <c r="D13" s="8">
        <v>20</v>
      </c>
      <c r="E13" s="8">
        <v>8</v>
      </c>
      <c r="F13" s="8">
        <v>24</v>
      </c>
      <c r="G13" s="8">
        <v>8</v>
      </c>
      <c r="H13" s="8">
        <v>22</v>
      </c>
      <c r="I13" s="11" t="s">
        <v>29</v>
      </c>
      <c r="J13" s="8">
        <v>14</v>
      </c>
      <c r="K13" s="8">
        <v>4</v>
      </c>
      <c r="L13" s="8"/>
      <c r="M13" s="8"/>
      <c r="O13" s="19">
        <f t="shared" si="1"/>
        <v>0.7142857142857143</v>
      </c>
      <c r="P13" s="19">
        <f t="shared" si="2"/>
        <v>0.28571428571428575</v>
      </c>
      <c r="Q13" s="19">
        <f t="shared" si="3"/>
        <v>0.75</v>
      </c>
      <c r="R13" s="19">
        <f t="shared" si="4"/>
        <v>0.25</v>
      </c>
      <c r="S13" s="19">
        <f t="shared" si="5"/>
        <v>1</v>
      </c>
      <c r="T13" s="19"/>
      <c r="U13" s="19">
        <f t="shared" si="8"/>
        <v>0.77777777777777768</v>
      </c>
      <c r="V13" s="19">
        <f t="shared" si="7"/>
        <v>0.22222222222222221</v>
      </c>
      <c r="W13" s="18"/>
      <c r="X13" s="18"/>
    </row>
    <row r="14" spans="1:24" x14ac:dyDescent="0.25">
      <c r="A14" s="10" t="s">
        <v>51</v>
      </c>
      <c r="B14" s="8" t="s">
        <v>52</v>
      </c>
      <c r="C14" s="8" t="s">
        <v>53</v>
      </c>
      <c r="D14" s="8">
        <v>23</v>
      </c>
      <c r="E14" s="8">
        <v>5</v>
      </c>
      <c r="F14" s="8">
        <v>18</v>
      </c>
      <c r="G14" s="8">
        <v>10</v>
      </c>
      <c r="H14" s="8">
        <v>29</v>
      </c>
      <c r="I14" s="8">
        <v>15</v>
      </c>
      <c r="J14" s="8"/>
      <c r="K14" s="8"/>
      <c r="L14" s="8"/>
      <c r="M14" s="8"/>
      <c r="O14" s="19">
        <f t="shared" si="1"/>
        <v>0.8214285714285714</v>
      </c>
      <c r="P14" s="19">
        <f t="shared" si="2"/>
        <v>0.17857142857142858</v>
      </c>
      <c r="Q14" s="19">
        <f t="shared" si="3"/>
        <v>0.6428571428571429</v>
      </c>
      <c r="R14" s="19">
        <f t="shared" si="4"/>
        <v>0.35714285714285715</v>
      </c>
      <c r="S14" s="19">
        <f t="shared" si="5"/>
        <v>0.65909090909090906</v>
      </c>
      <c r="T14" s="19">
        <f t="shared" si="6"/>
        <v>0.34090909090909094</v>
      </c>
      <c r="U14" s="19"/>
      <c r="V14" s="19"/>
      <c r="W14" s="18"/>
      <c r="X14" s="18"/>
    </row>
    <row r="15" spans="1:24" x14ac:dyDescent="0.25">
      <c r="A15" s="10" t="s">
        <v>54</v>
      </c>
      <c r="B15" s="8" t="s">
        <v>55</v>
      </c>
      <c r="C15" s="8" t="s">
        <v>56</v>
      </c>
      <c r="D15" s="8">
        <v>24</v>
      </c>
      <c r="E15" s="8">
        <v>8</v>
      </c>
      <c r="F15" s="8">
        <v>34</v>
      </c>
      <c r="G15" s="8">
        <v>11</v>
      </c>
      <c r="H15" s="8">
        <v>23</v>
      </c>
      <c r="I15" s="8"/>
      <c r="J15" s="8"/>
      <c r="K15" s="8"/>
      <c r="L15" s="8"/>
      <c r="M15" s="8"/>
      <c r="O15" s="19">
        <f t="shared" si="1"/>
        <v>0.75</v>
      </c>
      <c r="P15" s="19">
        <f t="shared" si="2"/>
        <v>0.25</v>
      </c>
      <c r="Q15" s="19">
        <f t="shared" si="3"/>
        <v>0.75555555555555554</v>
      </c>
      <c r="R15" s="19">
        <f t="shared" si="4"/>
        <v>0.24444444444444444</v>
      </c>
      <c r="S15" s="19">
        <f t="shared" si="5"/>
        <v>1</v>
      </c>
      <c r="T15" s="19">
        <f t="shared" si="6"/>
        <v>0</v>
      </c>
      <c r="U15" s="19"/>
      <c r="V15" s="19"/>
      <c r="W15" s="18"/>
      <c r="X15" s="18"/>
    </row>
    <row r="17" spans="1:3" x14ac:dyDescent="0.25">
      <c r="A17" s="5" t="s">
        <v>57</v>
      </c>
      <c r="C17" s="5"/>
    </row>
    <row r="18" spans="1:3" x14ac:dyDescent="0.25">
      <c r="A18" s="5" t="s">
        <v>58</v>
      </c>
      <c r="C18" s="5"/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D8199-9ED7-47BB-B75D-D8B6D4CB1F9C}">
  <dimension ref="A1:X18"/>
  <sheetViews>
    <sheetView topLeftCell="M3" zoomScale="130" zoomScaleNormal="130" workbookViewId="0">
      <selection activeCell="T10" sqref="T10"/>
    </sheetView>
  </sheetViews>
  <sheetFormatPr baseColWidth="10" defaultColWidth="10.7109375" defaultRowHeight="15" x14ac:dyDescent="0.25"/>
  <cols>
    <col min="1" max="1" width="40" customWidth="1"/>
    <col min="2" max="2" width="16.28515625" customWidth="1"/>
    <col min="3" max="3" width="17.7109375" bestFit="1" customWidth="1"/>
    <col min="14" max="14" width="23.140625" bestFit="1" customWidth="1"/>
    <col min="15" max="15" width="11.28515625" bestFit="1" customWidth="1"/>
    <col min="16" max="16" width="17.7109375" customWidth="1"/>
  </cols>
  <sheetData>
    <row r="1" spans="1:24" x14ac:dyDescent="0.25">
      <c r="A1" s="3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</row>
    <row r="2" spans="1:24" x14ac:dyDescent="0.25">
      <c r="B2" s="3"/>
      <c r="C2" s="3"/>
      <c r="D2" s="32" t="s">
        <v>59</v>
      </c>
      <c r="E2" s="32"/>
      <c r="F2" s="32"/>
      <c r="G2" s="32"/>
      <c r="H2" s="32"/>
      <c r="I2" s="32"/>
      <c r="J2" s="32"/>
      <c r="K2" s="32"/>
      <c r="L2" s="32"/>
      <c r="M2" s="32"/>
    </row>
    <row r="3" spans="1:24" ht="15.75" x14ac:dyDescent="0.25">
      <c r="A3" s="4" t="s">
        <v>1</v>
      </c>
      <c r="B3" s="4"/>
      <c r="C3" s="4"/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</row>
    <row r="4" spans="1:24" ht="15.75" x14ac:dyDescent="0.25">
      <c r="A4" s="4" t="s">
        <v>12</v>
      </c>
      <c r="B4" s="6" t="s">
        <v>13</v>
      </c>
      <c r="C4" s="6" t="s">
        <v>14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J4" s="1" t="s">
        <v>21</v>
      </c>
      <c r="K4" s="1" t="s">
        <v>22</v>
      </c>
      <c r="L4" s="1" t="s">
        <v>10</v>
      </c>
      <c r="M4" s="1" t="s">
        <v>11</v>
      </c>
      <c r="O4" s="1" t="s">
        <v>15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" t="s">
        <v>21</v>
      </c>
      <c r="V4" s="1" t="s">
        <v>22</v>
      </c>
      <c r="W4" s="1" t="s">
        <v>10</v>
      </c>
      <c r="X4" s="1" t="s">
        <v>11</v>
      </c>
    </row>
    <row r="5" spans="1:24" x14ac:dyDescent="0.25">
      <c r="A5" s="10" t="s">
        <v>23</v>
      </c>
      <c r="B5" s="8" t="s">
        <v>24</v>
      </c>
      <c r="C5" s="8" t="s">
        <v>25</v>
      </c>
      <c r="D5" s="8">
        <v>20</v>
      </c>
      <c r="E5" s="8">
        <v>7</v>
      </c>
      <c r="F5" s="8">
        <v>31</v>
      </c>
      <c r="G5" s="8">
        <v>10</v>
      </c>
      <c r="H5" s="8">
        <v>24</v>
      </c>
      <c r="I5" s="8">
        <v>8</v>
      </c>
      <c r="J5" s="8"/>
      <c r="K5" s="8"/>
      <c r="L5" s="8"/>
      <c r="M5" s="8"/>
      <c r="O5" s="19">
        <v>0.74074074074074081</v>
      </c>
      <c r="P5" s="19">
        <v>0.2592592592592593</v>
      </c>
      <c r="Q5" s="19">
        <v>0.75609756097560976</v>
      </c>
      <c r="R5" s="19">
        <v>0.24390243902439024</v>
      </c>
      <c r="S5" s="19">
        <v>0.75</v>
      </c>
      <c r="T5" s="19">
        <v>0.25</v>
      </c>
      <c r="U5" s="19"/>
      <c r="V5" s="19"/>
      <c r="W5" s="19"/>
      <c r="X5" s="19"/>
    </row>
    <row r="6" spans="1:24" x14ac:dyDescent="0.25">
      <c r="A6" s="10" t="s">
        <v>26</v>
      </c>
      <c r="B6" s="8" t="s">
        <v>27</v>
      </c>
      <c r="C6" s="8" t="s">
        <v>28</v>
      </c>
      <c r="D6" s="8">
        <v>18</v>
      </c>
      <c r="E6" s="8">
        <v>4</v>
      </c>
      <c r="F6" s="8">
        <v>14</v>
      </c>
      <c r="G6" s="8">
        <v>3</v>
      </c>
      <c r="H6" s="8">
        <v>38</v>
      </c>
      <c r="I6" s="8">
        <v>12</v>
      </c>
      <c r="J6" s="11" t="s">
        <v>29</v>
      </c>
      <c r="K6" s="8">
        <v>11</v>
      </c>
      <c r="L6" s="8"/>
      <c r="M6" s="8"/>
      <c r="O6" s="19">
        <v>0.81818181818181812</v>
      </c>
      <c r="P6" s="19">
        <v>0.18181818181818182</v>
      </c>
      <c r="Q6" s="19">
        <v>0.82352941176470595</v>
      </c>
      <c r="R6" s="19">
        <v>0.17647058823529413</v>
      </c>
      <c r="S6" s="19">
        <v>0.76</v>
      </c>
      <c r="T6" s="19">
        <v>0.24</v>
      </c>
      <c r="U6" s="19">
        <v>0</v>
      </c>
      <c r="V6" s="19">
        <v>1</v>
      </c>
      <c r="W6" s="18"/>
      <c r="X6" s="18"/>
    </row>
    <row r="7" spans="1:24" s="7" customFormat="1" x14ac:dyDescent="0.25">
      <c r="A7" s="12" t="s">
        <v>30</v>
      </c>
      <c r="B7" s="9" t="s">
        <v>31</v>
      </c>
      <c r="C7" s="8" t="s">
        <v>32</v>
      </c>
      <c r="D7" s="9">
        <v>31</v>
      </c>
      <c r="E7" s="9">
        <v>8</v>
      </c>
      <c r="F7" s="9">
        <v>22</v>
      </c>
      <c r="G7" s="9">
        <v>5</v>
      </c>
      <c r="H7" s="9">
        <v>30</v>
      </c>
      <c r="I7" s="9">
        <v>4</v>
      </c>
      <c r="J7" s="13"/>
      <c r="K7" s="13"/>
      <c r="L7" s="13"/>
      <c r="M7" s="13"/>
      <c r="O7" s="19">
        <v>0.79487179487179493</v>
      </c>
      <c r="P7" s="19">
        <v>0.20512820512820515</v>
      </c>
      <c r="Q7" s="19">
        <v>0.81481481481481477</v>
      </c>
      <c r="R7" s="19">
        <v>0.1851851851851852</v>
      </c>
      <c r="S7" s="19">
        <v>0.88235294117647056</v>
      </c>
      <c r="T7" s="19">
        <v>0.11764705882352942</v>
      </c>
      <c r="U7" s="19"/>
      <c r="V7" s="19"/>
      <c r="W7" s="20"/>
      <c r="X7" s="20"/>
    </row>
    <row r="8" spans="1:24" x14ac:dyDescent="0.25">
      <c r="A8" s="10" t="s">
        <v>33</v>
      </c>
      <c r="B8" s="8" t="s">
        <v>34</v>
      </c>
      <c r="C8" s="8" t="s">
        <v>35</v>
      </c>
      <c r="D8" s="8">
        <v>21</v>
      </c>
      <c r="E8" s="8">
        <v>7</v>
      </c>
      <c r="F8" s="8">
        <v>26</v>
      </c>
      <c r="G8" s="8">
        <v>8</v>
      </c>
      <c r="H8" s="8">
        <v>29</v>
      </c>
      <c r="I8" s="8">
        <v>9</v>
      </c>
      <c r="J8" s="8"/>
      <c r="K8" s="8"/>
      <c r="L8" s="8"/>
      <c r="M8" s="8"/>
      <c r="O8" s="19">
        <v>0.75</v>
      </c>
      <c r="P8" s="19">
        <v>0.25</v>
      </c>
      <c r="Q8" s="19">
        <v>0.76470588235294112</v>
      </c>
      <c r="R8" s="19">
        <v>0.23529411764705885</v>
      </c>
      <c r="S8" s="19">
        <v>0.76315789473684204</v>
      </c>
      <c r="T8" s="19">
        <v>0.23684210526315791</v>
      </c>
      <c r="U8" s="19"/>
      <c r="V8" s="19"/>
      <c r="W8" s="18"/>
      <c r="X8" s="18"/>
    </row>
    <row r="9" spans="1:24" x14ac:dyDescent="0.25">
      <c r="A9" s="10" t="s">
        <v>36</v>
      </c>
      <c r="B9" s="8" t="s">
        <v>37</v>
      </c>
      <c r="C9" s="8" t="s">
        <v>38</v>
      </c>
      <c r="D9" s="8">
        <v>35</v>
      </c>
      <c r="E9" s="8">
        <v>10</v>
      </c>
      <c r="F9" s="8">
        <v>16</v>
      </c>
      <c r="G9" s="8">
        <v>5</v>
      </c>
      <c r="H9" s="8">
        <v>24</v>
      </c>
      <c r="I9" s="8">
        <v>10</v>
      </c>
      <c r="J9" s="8"/>
      <c r="K9" s="8"/>
      <c r="L9" s="8"/>
      <c r="M9" s="8"/>
      <c r="O9" s="19">
        <v>0.77777777777777768</v>
      </c>
      <c r="P9" s="19">
        <v>0.22222222222222221</v>
      </c>
      <c r="Q9" s="19">
        <v>0.76190476190476186</v>
      </c>
      <c r="R9" s="19">
        <v>0.23809523809523811</v>
      </c>
      <c r="S9" s="19">
        <v>0.70588235294117652</v>
      </c>
      <c r="T9" s="19">
        <v>0.29411764705882354</v>
      </c>
      <c r="U9" s="19"/>
      <c r="V9" s="19"/>
      <c r="W9" s="18"/>
      <c r="X9" s="18"/>
    </row>
    <row r="10" spans="1:24" x14ac:dyDescent="0.25">
      <c r="A10" s="10" t="s">
        <v>39</v>
      </c>
      <c r="B10" s="8" t="s">
        <v>40</v>
      </c>
      <c r="C10" s="8" t="s">
        <v>41</v>
      </c>
      <c r="D10" s="8">
        <v>17</v>
      </c>
      <c r="E10" s="8">
        <v>10</v>
      </c>
      <c r="F10" s="8">
        <v>20</v>
      </c>
      <c r="G10" s="8">
        <v>5</v>
      </c>
      <c r="H10" s="8">
        <v>20</v>
      </c>
      <c r="I10" s="8">
        <v>5</v>
      </c>
      <c r="J10" s="8">
        <v>18</v>
      </c>
      <c r="K10" s="8">
        <v>5</v>
      </c>
      <c r="L10" s="8"/>
      <c r="M10" s="8"/>
      <c r="O10" s="19">
        <v>0.62962962962962965</v>
      </c>
      <c r="P10" s="19">
        <v>0.37037037037037041</v>
      </c>
      <c r="Q10" s="19">
        <v>0.8</v>
      </c>
      <c r="R10" s="19">
        <v>0.2</v>
      </c>
      <c r="S10" s="19">
        <v>0.8</v>
      </c>
      <c r="T10" s="19">
        <v>0.2</v>
      </c>
      <c r="U10" s="19">
        <v>0.78260869565217395</v>
      </c>
      <c r="V10" s="19">
        <v>0.21739130434782608</v>
      </c>
      <c r="W10" s="18"/>
      <c r="X10" s="18"/>
    </row>
    <row r="11" spans="1:24" x14ac:dyDescent="0.25">
      <c r="A11" s="10" t="s">
        <v>42</v>
      </c>
      <c r="B11" s="8" t="s">
        <v>43</v>
      </c>
      <c r="C11" s="8" t="s">
        <v>44</v>
      </c>
      <c r="D11" s="8">
        <v>22</v>
      </c>
      <c r="E11" s="8">
        <v>10</v>
      </c>
      <c r="F11" s="8">
        <v>15</v>
      </c>
      <c r="G11" s="8">
        <v>5</v>
      </c>
      <c r="H11" s="8">
        <v>19</v>
      </c>
      <c r="I11" s="8">
        <v>5</v>
      </c>
      <c r="J11" s="8">
        <v>19</v>
      </c>
      <c r="K11" s="8">
        <v>5</v>
      </c>
      <c r="L11" s="8"/>
      <c r="M11" s="8"/>
      <c r="O11" s="19">
        <v>0.6875</v>
      </c>
      <c r="P11" s="19">
        <v>0.3125</v>
      </c>
      <c r="Q11" s="19">
        <v>0.75</v>
      </c>
      <c r="R11" s="19">
        <v>0.25</v>
      </c>
      <c r="S11" s="19">
        <v>0.79166666666666674</v>
      </c>
      <c r="T11" s="19">
        <v>0.20833333333333331</v>
      </c>
      <c r="U11" s="19">
        <v>0.79166666666666674</v>
      </c>
      <c r="V11" s="19">
        <v>0.20833333333333331</v>
      </c>
      <c r="W11" s="18"/>
      <c r="X11" s="18"/>
    </row>
    <row r="12" spans="1:24" x14ac:dyDescent="0.25">
      <c r="A12" s="10" t="s">
        <v>45</v>
      </c>
      <c r="B12" s="8" t="s">
        <v>46</v>
      </c>
      <c r="C12" s="8" t="s">
        <v>47</v>
      </c>
      <c r="D12" s="8">
        <v>32</v>
      </c>
      <c r="E12" s="11" t="s">
        <v>29</v>
      </c>
      <c r="F12" s="8">
        <v>24</v>
      </c>
      <c r="G12" s="8">
        <v>8</v>
      </c>
      <c r="H12" s="8">
        <v>28.000000000000004</v>
      </c>
      <c r="I12" s="8">
        <v>8</v>
      </c>
      <c r="J12" s="8"/>
      <c r="K12" s="8"/>
      <c r="L12" s="8"/>
      <c r="M12" s="8"/>
      <c r="O12" s="19">
        <v>1</v>
      </c>
      <c r="P12" s="19"/>
      <c r="Q12" s="19">
        <v>0.75</v>
      </c>
      <c r="R12" s="19">
        <v>0.25</v>
      </c>
      <c r="S12" s="19">
        <v>0.7777777777777779</v>
      </c>
      <c r="T12" s="19">
        <v>0.22222222222222221</v>
      </c>
      <c r="U12" s="19"/>
      <c r="V12" s="19"/>
      <c r="W12" s="18"/>
      <c r="X12" s="18"/>
    </row>
    <row r="13" spans="1:24" x14ac:dyDescent="0.25">
      <c r="A13" s="10" t="s">
        <v>48</v>
      </c>
      <c r="B13" s="8" t="s">
        <v>49</v>
      </c>
      <c r="C13" s="8" t="s">
        <v>50</v>
      </c>
      <c r="D13" s="8">
        <v>20</v>
      </c>
      <c r="E13" s="8">
        <v>8</v>
      </c>
      <c r="F13" s="8">
        <v>24</v>
      </c>
      <c r="G13" s="8">
        <v>8</v>
      </c>
      <c r="H13" s="8">
        <v>22</v>
      </c>
      <c r="I13" s="11" t="s">
        <v>29</v>
      </c>
      <c r="J13" s="8">
        <v>14</v>
      </c>
      <c r="K13" s="8">
        <v>4</v>
      </c>
      <c r="L13" s="8"/>
      <c r="M13" s="8"/>
      <c r="O13" s="19">
        <v>0.7142857142857143</v>
      </c>
      <c r="P13" s="19">
        <v>0.28571428571428575</v>
      </c>
      <c r="Q13" s="19">
        <v>0.75</v>
      </c>
      <c r="R13" s="19">
        <v>0.25</v>
      </c>
      <c r="S13" s="19">
        <v>1</v>
      </c>
      <c r="T13" s="19">
        <v>0</v>
      </c>
      <c r="U13" s="19">
        <v>0.77777777777777768</v>
      </c>
      <c r="V13" s="19">
        <v>0.22222222222222221</v>
      </c>
      <c r="W13" s="18"/>
      <c r="X13" s="18"/>
    </row>
    <row r="14" spans="1:24" x14ac:dyDescent="0.25">
      <c r="A14" s="10" t="s">
        <v>51</v>
      </c>
      <c r="B14" s="8" t="s">
        <v>52</v>
      </c>
      <c r="C14" s="8" t="s">
        <v>53</v>
      </c>
      <c r="D14" s="8">
        <v>23</v>
      </c>
      <c r="E14" s="8">
        <v>5</v>
      </c>
      <c r="F14" s="8">
        <v>18</v>
      </c>
      <c r="G14" s="8">
        <v>10</v>
      </c>
      <c r="H14" s="8">
        <v>29</v>
      </c>
      <c r="I14" s="8">
        <v>15</v>
      </c>
      <c r="J14" s="8"/>
      <c r="K14" s="8"/>
      <c r="L14" s="8"/>
      <c r="M14" s="8"/>
      <c r="O14" s="19">
        <v>0.8214285714285714</v>
      </c>
      <c r="P14" s="19">
        <v>0.17857142857142858</v>
      </c>
      <c r="Q14" s="19">
        <v>0.6428571428571429</v>
      </c>
      <c r="R14" s="19">
        <v>0.35714285714285715</v>
      </c>
      <c r="S14" s="19">
        <v>0.65909090909090906</v>
      </c>
      <c r="T14" s="19">
        <v>0.34090909090909094</v>
      </c>
      <c r="U14" s="19"/>
      <c r="V14" s="19"/>
      <c r="W14" s="18"/>
      <c r="X14" s="18"/>
    </row>
    <row r="15" spans="1:24" x14ac:dyDescent="0.25">
      <c r="A15" s="10" t="s">
        <v>54</v>
      </c>
      <c r="B15" s="8" t="s">
        <v>55</v>
      </c>
      <c r="C15" s="8" t="s">
        <v>56</v>
      </c>
      <c r="D15" s="8">
        <v>24</v>
      </c>
      <c r="E15" s="8">
        <v>8</v>
      </c>
      <c r="F15" s="8">
        <v>34</v>
      </c>
      <c r="G15" s="8">
        <v>11</v>
      </c>
      <c r="H15" s="8">
        <v>23</v>
      </c>
      <c r="I15" s="8"/>
      <c r="J15" s="8"/>
      <c r="K15" s="8"/>
      <c r="L15" s="8"/>
      <c r="M15" s="8"/>
      <c r="O15" s="19">
        <v>0.75</v>
      </c>
      <c r="P15" s="19">
        <v>0.25</v>
      </c>
      <c r="Q15" s="19">
        <v>0.75555555555555554</v>
      </c>
      <c r="R15" s="19">
        <v>0.24444444444444444</v>
      </c>
      <c r="S15" s="19">
        <v>1</v>
      </c>
      <c r="T15" s="19">
        <v>0</v>
      </c>
      <c r="U15" s="19"/>
      <c r="V15" s="19"/>
      <c r="W15" s="18"/>
      <c r="X15" s="18"/>
    </row>
    <row r="17" spans="1:3" x14ac:dyDescent="0.25">
      <c r="A17" s="5" t="s">
        <v>57</v>
      </c>
      <c r="C17" s="5"/>
    </row>
    <row r="18" spans="1:3" x14ac:dyDescent="0.25">
      <c r="A18" s="5" t="s">
        <v>58</v>
      </c>
      <c r="C18" s="5"/>
    </row>
  </sheetData>
  <mergeCells count="1">
    <mergeCell ref="D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50DE-3BBC-4D80-AB86-FAB2E39886A3}">
  <dimension ref="A2:M31"/>
  <sheetViews>
    <sheetView topLeftCell="A18" zoomScaleNormal="100" workbookViewId="0">
      <selection activeCell="I28" sqref="I28"/>
    </sheetView>
  </sheetViews>
  <sheetFormatPr baseColWidth="10" defaultColWidth="10.7109375" defaultRowHeight="15" x14ac:dyDescent="0.25"/>
  <cols>
    <col min="1" max="1" width="40" customWidth="1"/>
    <col min="2" max="2" width="16.28515625" customWidth="1"/>
    <col min="3" max="3" width="17.7109375" bestFit="1" customWidth="1"/>
    <col min="14" max="14" width="23.140625" bestFit="1" customWidth="1"/>
  </cols>
  <sheetData>
    <row r="2" spans="1:13" x14ac:dyDescent="0.25">
      <c r="A2" s="22" t="s">
        <v>60</v>
      </c>
      <c r="B2" s="23"/>
      <c r="C2" s="23"/>
      <c r="D2" s="24"/>
      <c r="E2" s="24"/>
      <c r="F2" s="24"/>
      <c r="G2" s="24"/>
      <c r="H2" s="24"/>
      <c r="I2" s="24"/>
      <c r="J2" s="24"/>
      <c r="K2" s="24"/>
      <c r="L2" s="24"/>
      <c r="M2" s="25"/>
    </row>
    <row r="3" spans="1:13" ht="15.75" x14ac:dyDescent="0.25">
      <c r="A3" s="4" t="s">
        <v>12</v>
      </c>
      <c r="B3" s="6" t="s">
        <v>13</v>
      </c>
      <c r="C3" s="6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10</v>
      </c>
      <c r="M3" s="1" t="s">
        <v>11</v>
      </c>
    </row>
    <row r="4" spans="1:13" x14ac:dyDescent="0.25">
      <c r="A4" s="10" t="s">
        <v>23</v>
      </c>
      <c r="B4" s="8" t="s">
        <v>24</v>
      </c>
      <c r="C4" s="8" t="s">
        <v>25</v>
      </c>
      <c r="D4" s="8">
        <v>20</v>
      </c>
      <c r="E4" s="8">
        <v>7</v>
      </c>
      <c r="F4" s="8">
        <v>31</v>
      </c>
      <c r="G4" s="8">
        <v>10</v>
      </c>
      <c r="H4" s="8">
        <v>24</v>
      </c>
      <c r="I4" s="8">
        <v>8</v>
      </c>
      <c r="J4" s="8"/>
      <c r="K4" s="8"/>
      <c r="L4" s="8"/>
      <c r="M4" s="8"/>
    </row>
    <row r="5" spans="1:13" x14ac:dyDescent="0.25">
      <c r="A5" s="10" t="s">
        <v>26</v>
      </c>
      <c r="B5" s="8" t="s">
        <v>27</v>
      </c>
      <c r="C5" s="8" t="s">
        <v>28</v>
      </c>
      <c r="D5" s="8">
        <v>18</v>
      </c>
      <c r="E5" s="8">
        <v>4</v>
      </c>
      <c r="F5" s="8">
        <v>14</v>
      </c>
      <c r="G5" s="8">
        <v>3</v>
      </c>
      <c r="H5" s="8">
        <v>38</v>
      </c>
      <c r="I5" s="8">
        <v>12</v>
      </c>
      <c r="J5" s="11" t="s">
        <v>29</v>
      </c>
      <c r="K5" s="8">
        <v>11</v>
      </c>
      <c r="L5" s="8"/>
      <c r="M5" s="8"/>
    </row>
    <row r="6" spans="1:13" s="7" customFormat="1" x14ac:dyDescent="0.25">
      <c r="A6" s="12" t="s">
        <v>30</v>
      </c>
      <c r="B6" s="9" t="s">
        <v>31</v>
      </c>
      <c r="C6" s="8" t="s">
        <v>32</v>
      </c>
      <c r="D6" s="9">
        <v>31</v>
      </c>
      <c r="E6" s="9">
        <v>8</v>
      </c>
      <c r="F6" s="9">
        <v>22</v>
      </c>
      <c r="G6" s="9">
        <v>5</v>
      </c>
      <c r="H6" s="9">
        <v>30</v>
      </c>
      <c r="I6" s="9">
        <v>4</v>
      </c>
      <c r="J6" s="13"/>
      <c r="K6" s="13"/>
      <c r="L6" s="13"/>
      <c r="M6" s="13"/>
    </row>
    <row r="7" spans="1:13" x14ac:dyDescent="0.25">
      <c r="A7" s="10" t="s">
        <v>33</v>
      </c>
      <c r="B7" s="8" t="s">
        <v>34</v>
      </c>
      <c r="C7" s="8" t="s">
        <v>35</v>
      </c>
      <c r="D7" s="8">
        <v>21</v>
      </c>
      <c r="E7" s="8">
        <v>7</v>
      </c>
      <c r="F7" s="8">
        <v>26</v>
      </c>
      <c r="G7" s="8">
        <v>8</v>
      </c>
      <c r="H7" s="8">
        <v>29</v>
      </c>
      <c r="I7" s="8">
        <v>9</v>
      </c>
      <c r="J7" s="8"/>
      <c r="K7" s="8"/>
      <c r="L7" s="8"/>
      <c r="M7" s="8"/>
    </row>
    <row r="8" spans="1:13" x14ac:dyDescent="0.25">
      <c r="A8" s="10" t="s">
        <v>36</v>
      </c>
      <c r="B8" s="8" t="s">
        <v>37</v>
      </c>
      <c r="C8" s="8" t="s">
        <v>38</v>
      </c>
      <c r="D8" s="8">
        <v>35</v>
      </c>
      <c r="E8" s="8">
        <v>10</v>
      </c>
      <c r="F8" s="8">
        <v>16</v>
      </c>
      <c r="G8" s="8">
        <v>5</v>
      </c>
      <c r="H8" s="8">
        <v>24</v>
      </c>
      <c r="I8" s="8">
        <v>10</v>
      </c>
      <c r="J8" s="8"/>
      <c r="K8" s="8"/>
      <c r="L8" s="8"/>
      <c r="M8" s="8"/>
    </row>
    <row r="9" spans="1:13" x14ac:dyDescent="0.25">
      <c r="A9" s="10" t="s">
        <v>39</v>
      </c>
      <c r="B9" s="8" t="s">
        <v>40</v>
      </c>
      <c r="C9" s="8" t="s">
        <v>41</v>
      </c>
      <c r="D9" s="8">
        <v>17</v>
      </c>
      <c r="E9" s="8">
        <v>10</v>
      </c>
      <c r="F9" s="8">
        <v>20</v>
      </c>
      <c r="G9" s="8">
        <v>5</v>
      </c>
      <c r="H9" s="8">
        <v>20</v>
      </c>
      <c r="I9" s="8">
        <v>5</v>
      </c>
      <c r="J9" s="8">
        <v>18</v>
      </c>
      <c r="K9" s="8">
        <v>5</v>
      </c>
      <c r="L9" s="8"/>
      <c r="M9" s="8"/>
    </row>
    <row r="10" spans="1:13" x14ac:dyDescent="0.25">
      <c r="A10" s="10" t="s">
        <v>42</v>
      </c>
      <c r="B10" s="8" t="s">
        <v>43</v>
      </c>
      <c r="C10" s="8" t="s">
        <v>44</v>
      </c>
      <c r="D10" s="8">
        <v>22</v>
      </c>
      <c r="E10" s="8">
        <v>10</v>
      </c>
      <c r="F10" s="8">
        <v>15</v>
      </c>
      <c r="G10" s="8">
        <v>5</v>
      </c>
      <c r="H10" s="8">
        <v>19</v>
      </c>
      <c r="I10" s="8">
        <v>5</v>
      </c>
      <c r="J10" s="8">
        <v>19</v>
      </c>
      <c r="K10" s="8">
        <v>5</v>
      </c>
      <c r="L10" s="8"/>
      <c r="M10" s="8"/>
    </row>
    <row r="11" spans="1:13" x14ac:dyDescent="0.25">
      <c r="A11" s="10" t="s">
        <v>45</v>
      </c>
      <c r="B11" s="8" t="s">
        <v>46</v>
      </c>
      <c r="C11" s="8" t="s">
        <v>47</v>
      </c>
      <c r="D11" s="8">
        <v>32</v>
      </c>
      <c r="E11" s="11" t="s">
        <v>29</v>
      </c>
      <c r="F11" s="8">
        <v>24</v>
      </c>
      <c r="G11" s="8">
        <v>8</v>
      </c>
      <c r="H11" s="8">
        <v>28.000000000000004</v>
      </c>
      <c r="I11" s="8">
        <v>8</v>
      </c>
      <c r="J11" s="8"/>
      <c r="K11" s="8"/>
      <c r="L11" s="8"/>
      <c r="M11" s="8"/>
    </row>
    <row r="12" spans="1:13" x14ac:dyDescent="0.25">
      <c r="A12" s="10" t="s">
        <v>48</v>
      </c>
      <c r="B12" s="8" t="s">
        <v>49</v>
      </c>
      <c r="C12" s="8" t="s">
        <v>50</v>
      </c>
      <c r="D12" s="8">
        <v>20</v>
      </c>
      <c r="E12" s="8">
        <v>8</v>
      </c>
      <c r="F12" s="8">
        <v>24</v>
      </c>
      <c r="G12" s="8">
        <v>8</v>
      </c>
      <c r="H12" s="8">
        <v>22</v>
      </c>
      <c r="I12" s="11" t="s">
        <v>29</v>
      </c>
      <c r="J12" s="8">
        <v>14</v>
      </c>
      <c r="K12" s="8">
        <v>4</v>
      </c>
      <c r="L12" s="8"/>
      <c r="M12" s="8"/>
    </row>
    <row r="13" spans="1:13" x14ac:dyDescent="0.25">
      <c r="A13" s="10" t="s">
        <v>51</v>
      </c>
      <c r="B13" s="8" t="s">
        <v>52</v>
      </c>
      <c r="C13" s="8" t="s">
        <v>53</v>
      </c>
      <c r="D13" s="8">
        <v>23</v>
      </c>
      <c r="E13" s="8">
        <v>5</v>
      </c>
      <c r="F13" s="8">
        <v>18</v>
      </c>
      <c r="G13" s="8">
        <v>10</v>
      </c>
      <c r="H13" s="8">
        <v>29</v>
      </c>
      <c r="I13" s="8">
        <v>15</v>
      </c>
      <c r="J13" s="8"/>
      <c r="K13" s="8"/>
      <c r="L13" s="8"/>
      <c r="M13" s="8"/>
    </row>
    <row r="14" spans="1:13" x14ac:dyDescent="0.25">
      <c r="A14" s="10" t="s">
        <v>54</v>
      </c>
      <c r="B14" s="8" t="s">
        <v>55</v>
      </c>
      <c r="C14" s="8" t="s">
        <v>56</v>
      </c>
      <c r="D14" s="8">
        <v>24</v>
      </c>
      <c r="E14" s="8">
        <v>8</v>
      </c>
      <c r="F14" s="8">
        <v>34</v>
      </c>
      <c r="G14" s="8">
        <v>11</v>
      </c>
      <c r="H14" s="8">
        <v>23</v>
      </c>
      <c r="I14" s="8"/>
      <c r="J14" s="8"/>
      <c r="K14" s="8"/>
      <c r="L14" s="8"/>
      <c r="M14" s="8"/>
    </row>
    <row r="16" spans="1:13" x14ac:dyDescent="0.25">
      <c r="A16" s="5" t="s">
        <v>61</v>
      </c>
      <c r="C16" s="5"/>
    </row>
    <row r="17" spans="1:13" x14ac:dyDescent="0.25">
      <c r="A17" s="5" t="s">
        <v>62</v>
      </c>
      <c r="C17" s="5"/>
    </row>
    <row r="19" spans="1:13" x14ac:dyDescent="0.25">
      <c r="A19" s="22" t="s">
        <v>63</v>
      </c>
      <c r="B19" s="23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5"/>
    </row>
    <row r="20" spans="1:13" ht="15.75" x14ac:dyDescent="0.25">
      <c r="A20" s="4" t="s">
        <v>12</v>
      </c>
      <c r="B20" s="6" t="s">
        <v>13</v>
      </c>
      <c r="C20" s="6" t="s">
        <v>14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  <c r="M20" s="1" t="s">
        <v>11</v>
      </c>
    </row>
    <row r="21" spans="1:13" x14ac:dyDescent="0.25">
      <c r="A21" s="10" t="s">
        <v>23</v>
      </c>
      <c r="B21" s="8" t="s">
        <v>24</v>
      </c>
      <c r="C21" s="8" t="s">
        <v>25</v>
      </c>
      <c r="D21" s="8">
        <v>27</v>
      </c>
      <c r="E21" s="8">
        <v>41</v>
      </c>
      <c r="F21" s="8">
        <v>32</v>
      </c>
      <c r="G21" s="8"/>
      <c r="H21" s="8"/>
      <c r="I21" s="8"/>
      <c r="J21" s="8"/>
      <c r="K21" s="8"/>
      <c r="L21" s="8"/>
      <c r="M21" s="8"/>
    </row>
    <row r="22" spans="1:13" x14ac:dyDescent="0.25">
      <c r="A22" s="10" t="s">
        <v>26</v>
      </c>
      <c r="B22" s="8" t="s">
        <v>27</v>
      </c>
      <c r="C22" s="8" t="s">
        <v>28</v>
      </c>
      <c r="D22" s="8">
        <v>22</v>
      </c>
      <c r="E22" s="8">
        <v>17</v>
      </c>
      <c r="F22" s="8">
        <v>50</v>
      </c>
      <c r="G22" s="8">
        <v>11</v>
      </c>
      <c r="H22" s="8"/>
      <c r="I22" s="8"/>
      <c r="J22" s="11"/>
      <c r="K22" s="8"/>
      <c r="L22" s="8"/>
      <c r="M22" s="8"/>
    </row>
    <row r="23" spans="1:13" s="7" customFormat="1" ht="47.25" customHeight="1" x14ac:dyDescent="0.25">
      <c r="A23" s="12" t="s">
        <v>30</v>
      </c>
      <c r="B23" s="9" t="s">
        <v>31</v>
      </c>
      <c r="C23" s="8" t="s">
        <v>32</v>
      </c>
      <c r="D23" s="9">
        <v>39</v>
      </c>
      <c r="E23" s="9">
        <v>27</v>
      </c>
      <c r="F23" s="9">
        <v>34</v>
      </c>
      <c r="G23" s="9"/>
      <c r="H23" s="9"/>
      <c r="I23" s="9"/>
      <c r="J23" s="13"/>
      <c r="K23" s="13"/>
      <c r="L23" s="13"/>
      <c r="M23" s="13"/>
    </row>
    <row r="24" spans="1:13" x14ac:dyDescent="0.25">
      <c r="A24" s="10" t="s">
        <v>33</v>
      </c>
      <c r="B24" s="8" t="s">
        <v>34</v>
      </c>
      <c r="C24" s="8" t="s">
        <v>35</v>
      </c>
      <c r="D24" s="8">
        <v>28</v>
      </c>
      <c r="E24" s="8">
        <v>34</v>
      </c>
      <c r="F24" s="8">
        <v>38</v>
      </c>
      <c r="G24" s="8"/>
      <c r="H24" s="8"/>
      <c r="I24" s="8"/>
      <c r="J24" s="8"/>
      <c r="K24" s="8"/>
      <c r="L24" s="8"/>
      <c r="M24" s="8"/>
    </row>
    <row r="25" spans="1:13" x14ac:dyDescent="0.25">
      <c r="A25" s="10" t="s">
        <v>36</v>
      </c>
      <c r="B25" s="8" t="s">
        <v>37</v>
      </c>
      <c r="C25" s="8" t="s">
        <v>38</v>
      </c>
      <c r="D25" s="8">
        <v>45</v>
      </c>
      <c r="E25" s="8">
        <v>21</v>
      </c>
      <c r="F25" s="8">
        <v>34</v>
      </c>
      <c r="G25" s="8"/>
      <c r="H25" s="8"/>
      <c r="I25" s="8"/>
      <c r="J25" s="8"/>
      <c r="K25" s="8"/>
      <c r="L25" s="8"/>
      <c r="M25" s="8"/>
    </row>
    <row r="26" spans="1:13" x14ac:dyDescent="0.25">
      <c r="A26" s="10" t="s">
        <v>39</v>
      </c>
      <c r="B26" s="8" t="s">
        <v>40</v>
      </c>
      <c r="C26" s="8" t="s">
        <v>41</v>
      </c>
      <c r="D26" s="8">
        <v>27</v>
      </c>
      <c r="E26" s="8">
        <v>25</v>
      </c>
      <c r="F26" s="8">
        <v>25</v>
      </c>
      <c r="G26" s="8">
        <v>23</v>
      </c>
      <c r="H26" s="8"/>
      <c r="I26" s="8"/>
      <c r="J26" s="8"/>
      <c r="K26" s="8"/>
      <c r="L26" s="8"/>
      <c r="M26" s="8"/>
    </row>
    <row r="27" spans="1:13" x14ac:dyDescent="0.25">
      <c r="A27" s="10" t="s">
        <v>42</v>
      </c>
      <c r="B27" s="8" t="s">
        <v>43</v>
      </c>
      <c r="C27" s="8" t="s">
        <v>44</v>
      </c>
      <c r="D27" s="8">
        <v>32</v>
      </c>
      <c r="E27" s="8">
        <v>20</v>
      </c>
      <c r="F27" s="8">
        <v>24</v>
      </c>
      <c r="G27" s="8">
        <v>24</v>
      </c>
      <c r="H27" s="8"/>
      <c r="I27" s="8"/>
      <c r="J27" s="8"/>
      <c r="K27" s="8"/>
      <c r="L27" s="8"/>
      <c r="M27" s="8"/>
    </row>
    <row r="28" spans="1:13" x14ac:dyDescent="0.25">
      <c r="A28" s="10" t="s">
        <v>45</v>
      </c>
      <c r="B28" s="8" t="s">
        <v>46</v>
      </c>
      <c r="C28" s="8" t="s">
        <v>47</v>
      </c>
      <c r="D28" s="8">
        <v>32</v>
      </c>
      <c r="E28" s="11">
        <v>32</v>
      </c>
      <c r="F28" s="8">
        <v>36</v>
      </c>
      <c r="G28" s="8"/>
      <c r="H28" s="8"/>
      <c r="I28" s="8"/>
      <c r="J28" s="8"/>
      <c r="K28" s="8"/>
      <c r="L28" s="8"/>
      <c r="M28" s="8"/>
    </row>
    <row r="29" spans="1:13" x14ac:dyDescent="0.25">
      <c r="A29" s="10" t="s">
        <v>48</v>
      </c>
      <c r="B29" s="8" t="s">
        <v>49</v>
      </c>
      <c r="C29" s="8" t="s">
        <v>50</v>
      </c>
      <c r="D29" s="8">
        <v>28</v>
      </c>
      <c r="E29" s="8">
        <v>32</v>
      </c>
      <c r="F29" s="8">
        <v>22</v>
      </c>
      <c r="G29" s="8">
        <v>18</v>
      </c>
      <c r="H29" s="8"/>
      <c r="I29" s="11"/>
      <c r="J29" s="8"/>
      <c r="K29" s="8"/>
      <c r="L29" s="8"/>
      <c r="M29" s="8"/>
    </row>
    <row r="30" spans="1:13" x14ac:dyDescent="0.25">
      <c r="A30" s="10" t="s">
        <v>51</v>
      </c>
      <c r="B30" s="8" t="s">
        <v>52</v>
      </c>
      <c r="C30" s="8" t="s">
        <v>53</v>
      </c>
      <c r="D30" s="8">
        <v>28</v>
      </c>
      <c r="E30" s="8">
        <v>28</v>
      </c>
      <c r="F30" s="8">
        <v>44</v>
      </c>
      <c r="G30" s="8"/>
      <c r="H30" s="8"/>
      <c r="I30" s="8"/>
      <c r="J30" s="8"/>
      <c r="K30" s="8"/>
      <c r="L30" s="8"/>
      <c r="M30" s="8"/>
    </row>
    <row r="31" spans="1:13" x14ac:dyDescent="0.25">
      <c r="A31" s="10" t="s">
        <v>54</v>
      </c>
      <c r="B31" s="8" t="s">
        <v>55</v>
      </c>
      <c r="C31" s="8" t="s">
        <v>56</v>
      </c>
      <c r="D31" s="8">
        <v>32</v>
      </c>
      <c r="E31" s="8">
        <v>45</v>
      </c>
      <c r="F31" s="8">
        <v>23</v>
      </c>
      <c r="G31" s="8"/>
      <c r="H31" s="8"/>
      <c r="I31" s="8"/>
      <c r="J31" s="8"/>
      <c r="K31" s="8"/>
      <c r="L31" s="8"/>
      <c r="M31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98DE-CB62-42A4-8A10-C49AFF6D9422}">
  <sheetPr>
    <tabColor theme="7" tint="0.59999389629810485"/>
  </sheetPr>
  <dimension ref="A1:A17"/>
  <sheetViews>
    <sheetView topLeftCell="A16" workbookViewId="0">
      <selection activeCell="A11" sqref="A11"/>
    </sheetView>
  </sheetViews>
  <sheetFormatPr baseColWidth="10" defaultColWidth="10.7109375" defaultRowHeight="15" x14ac:dyDescent="0.25"/>
  <cols>
    <col min="1" max="1" width="125.5703125" bestFit="1" customWidth="1"/>
  </cols>
  <sheetData>
    <row r="1" spans="1:1" x14ac:dyDescent="0.25">
      <c r="A1" s="26" t="s">
        <v>64</v>
      </c>
    </row>
    <row r="2" spans="1:1" x14ac:dyDescent="0.25">
      <c r="A2" s="18" t="s">
        <v>65</v>
      </c>
    </row>
    <row r="3" spans="1:1" x14ac:dyDescent="0.25">
      <c r="A3" s="18" t="s">
        <v>66</v>
      </c>
    </row>
    <row r="4" spans="1:1" x14ac:dyDescent="0.25">
      <c r="A4" s="18" t="s">
        <v>67</v>
      </c>
    </row>
    <row r="5" spans="1:1" x14ac:dyDescent="0.25">
      <c r="A5" s="18" t="s">
        <v>68</v>
      </c>
    </row>
    <row r="6" spans="1:1" x14ac:dyDescent="0.25">
      <c r="A6" s="28" t="s">
        <v>69</v>
      </c>
    </row>
    <row r="7" spans="1:1" x14ac:dyDescent="0.25">
      <c r="A7" s="18" t="s">
        <v>70</v>
      </c>
    </row>
    <row r="8" spans="1:1" x14ac:dyDescent="0.25">
      <c r="A8" s="18"/>
    </row>
    <row r="9" spans="1:1" x14ac:dyDescent="0.25">
      <c r="A9" s="18"/>
    </row>
    <row r="10" spans="1:1" x14ac:dyDescent="0.25">
      <c r="A10" s="18"/>
    </row>
    <row r="11" spans="1:1" x14ac:dyDescent="0.25">
      <c r="A11" s="18"/>
    </row>
    <row r="12" spans="1:1" x14ac:dyDescent="0.25">
      <c r="A12" s="18"/>
    </row>
    <row r="13" spans="1:1" x14ac:dyDescent="0.25">
      <c r="A13" s="18"/>
    </row>
    <row r="14" spans="1:1" x14ac:dyDescent="0.25">
      <c r="A14" s="18"/>
    </row>
    <row r="15" spans="1:1" x14ac:dyDescent="0.25">
      <c r="A15" s="18"/>
    </row>
    <row r="16" spans="1:1" x14ac:dyDescent="0.25">
      <c r="A16" s="18"/>
    </row>
    <row r="17" spans="1:1" x14ac:dyDescent="0.25">
      <c r="A17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EBB38-88D4-49D6-9EF9-A00721854DA6}">
  <dimension ref="A1:H28"/>
  <sheetViews>
    <sheetView workbookViewId="0">
      <selection activeCell="H7" sqref="H7"/>
    </sheetView>
  </sheetViews>
  <sheetFormatPr baseColWidth="10" defaultColWidth="10.7109375" defaultRowHeight="15" x14ac:dyDescent="0.25"/>
  <cols>
    <col min="1" max="1" width="50.5703125" customWidth="1"/>
    <col min="2" max="2" width="14" bestFit="1" customWidth="1"/>
    <col min="3" max="3" width="16.5703125" bestFit="1" customWidth="1"/>
    <col min="8" max="8" width="23.140625" bestFit="1" customWidth="1"/>
    <col min="10" max="10" width="17.7109375" customWidth="1"/>
  </cols>
  <sheetData>
    <row r="1" spans="1:7" x14ac:dyDescent="0.25">
      <c r="A1" s="3" t="s">
        <v>0</v>
      </c>
    </row>
    <row r="2" spans="1:7" x14ac:dyDescent="0.25">
      <c r="B2" s="3"/>
      <c r="C2" s="3"/>
    </row>
    <row r="3" spans="1:7" ht="15.75" x14ac:dyDescent="0.25">
      <c r="A3" s="4" t="s">
        <v>1</v>
      </c>
      <c r="B3" s="4"/>
      <c r="C3" s="4"/>
    </row>
    <row r="4" spans="1:7" ht="15.75" x14ac:dyDescent="0.25">
      <c r="A4" s="4" t="s">
        <v>12</v>
      </c>
      <c r="B4" s="6" t="s">
        <v>13</v>
      </c>
      <c r="C4" s="6" t="s">
        <v>14</v>
      </c>
      <c r="D4" s="1" t="s">
        <v>2</v>
      </c>
      <c r="E4" s="1" t="s">
        <v>3</v>
      </c>
      <c r="F4" s="1" t="s">
        <v>4</v>
      </c>
      <c r="G4" s="1" t="s">
        <v>5</v>
      </c>
    </row>
    <row r="5" spans="1:7" x14ac:dyDescent="0.25">
      <c r="A5" s="10" t="s">
        <v>23</v>
      </c>
      <c r="B5" s="8" t="s">
        <v>24</v>
      </c>
      <c r="C5" s="8" t="s">
        <v>25</v>
      </c>
      <c r="D5" s="8">
        <v>0.27</v>
      </c>
      <c r="E5" s="8">
        <v>0.41</v>
      </c>
      <c r="F5" s="8">
        <v>0.32</v>
      </c>
      <c r="G5" s="8">
        <v>0</v>
      </c>
    </row>
    <row r="6" spans="1:7" x14ac:dyDescent="0.25">
      <c r="A6" s="10" t="s">
        <v>26</v>
      </c>
      <c r="B6" s="8" t="s">
        <v>27</v>
      </c>
      <c r="C6" s="8" t="s">
        <v>28</v>
      </c>
      <c r="D6" s="8">
        <v>0.22</v>
      </c>
      <c r="E6" s="8">
        <v>0.17</v>
      </c>
      <c r="F6" s="8">
        <v>0.5</v>
      </c>
      <c r="G6" s="8">
        <v>0.11</v>
      </c>
    </row>
    <row r="7" spans="1:7" s="7" customFormat="1" ht="47.25" customHeight="1" x14ac:dyDescent="0.25">
      <c r="A7" s="12" t="s">
        <v>30</v>
      </c>
      <c r="B7" s="9" t="s">
        <v>31</v>
      </c>
      <c r="C7" s="8" t="s">
        <v>32</v>
      </c>
      <c r="D7" s="9">
        <v>0.39</v>
      </c>
      <c r="E7" s="9">
        <v>0.27</v>
      </c>
      <c r="F7" s="9">
        <v>0.34</v>
      </c>
      <c r="G7" s="9">
        <v>0</v>
      </c>
    </row>
    <row r="8" spans="1:7" x14ac:dyDescent="0.25">
      <c r="A8" s="10" t="s">
        <v>33</v>
      </c>
      <c r="B8" s="8" t="s">
        <v>34</v>
      </c>
      <c r="C8" s="8" t="s">
        <v>35</v>
      </c>
      <c r="D8" s="8">
        <v>0.28000000000000003</v>
      </c>
      <c r="E8" s="8">
        <v>0.34</v>
      </c>
      <c r="F8" s="8">
        <v>0.38</v>
      </c>
      <c r="G8" s="8">
        <v>0</v>
      </c>
    </row>
    <row r="9" spans="1:7" x14ac:dyDescent="0.25">
      <c r="A9" s="10" t="s">
        <v>36</v>
      </c>
      <c r="B9" s="8" t="s">
        <v>37</v>
      </c>
      <c r="C9" s="8" t="s">
        <v>38</v>
      </c>
      <c r="D9" s="8">
        <v>0.45</v>
      </c>
      <c r="E9" s="8">
        <v>0.21</v>
      </c>
      <c r="F9" s="8">
        <v>0.34</v>
      </c>
      <c r="G9" s="8">
        <v>0</v>
      </c>
    </row>
    <row r="10" spans="1:7" x14ac:dyDescent="0.25">
      <c r="A10" s="10" t="s">
        <v>39</v>
      </c>
      <c r="B10" s="8" t="s">
        <v>40</v>
      </c>
      <c r="C10" s="8" t="s">
        <v>41</v>
      </c>
      <c r="D10" s="8">
        <v>0.27</v>
      </c>
      <c r="E10" s="8">
        <v>0.25</v>
      </c>
      <c r="F10" s="8">
        <v>0.25</v>
      </c>
      <c r="G10" s="8">
        <v>0.23</v>
      </c>
    </row>
    <row r="11" spans="1:7" x14ac:dyDescent="0.25">
      <c r="A11" s="10" t="s">
        <v>42</v>
      </c>
      <c r="B11" s="8" t="s">
        <v>43</v>
      </c>
      <c r="C11" s="8" t="s">
        <v>44</v>
      </c>
      <c r="D11" s="8">
        <v>0.32</v>
      </c>
      <c r="E11" s="8">
        <v>0.2</v>
      </c>
      <c r="F11" s="8">
        <v>0.24</v>
      </c>
      <c r="G11" s="8">
        <v>0.24</v>
      </c>
    </row>
    <row r="12" spans="1:7" x14ac:dyDescent="0.25">
      <c r="A12" s="10" t="s">
        <v>45</v>
      </c>
      <c r="B12" s="8" t="s">
        <v>46</v>
      </c>
      <c r="C12" s="8" t="s">
        <v>47</v>
      </c>
      <c r="D12" s="8">
        <v>0.32</v>
      </c>
      <c r="E12" s="11">
        <v>0.32</v>
      </c>
      <c r="F12" s="8">
        <v>0.36</v>
      </c>
      <c r="G12" s="8">
        <v>0</v>
      </c>
    </row>
    <row r="13" spans="1:7" x14ac:dyDescent="0.25">
      <c r="A13" s="10" t="s">
        <v>48</v>
      </c>
      <c r="B13" s="8" t="s">
        <v>49</v>
      </c>
      <c r="C13" s="8" t="s">
        <v>50</v>
      </c>
      <c r="D13" s="8">
        <v>0.28000000000000003</v>
      </c>
      <c r="E13" s="8">
        <v>0.32</v>
      </c>
      <c r="F13" s="8">
        <v>0.22</v>
      </c>
      <c r="G13" s="8">
        <v>0.18</v>
      </c>
    </row>
    <row r="14" spans="1:7" x14ac:dyDescent="0.25">
      <c r="A14" s="10" t="s">
        <v>51</v>
      </c>
      <c r="B14" s="8" t="s">
        <v>52</v>
      </c>
      <c r="C14" s="8" t="s">
        <v>53</v>
      </c>
      <c r="D14" s="8">
        <v>0.28000000000000003</v>
      </c>
      <c r="E14" s="8">
        <v>0.28000000000000003</v>
      </c>
      <c r="F14" s="8">
        <v>0.44</v>
      </c>
      <c r="G14" s="8">
        <v>0</v>
      </c>
    </row>
    <row r="15" spans="1:7" x14ac:dyDescent="0.25">
      <c r="A15" s="10" t="s">
        <v>54</v>
      </c>
      <c r="B15" s="8" t="s">
        <v>55</v>
      </c>
      <c r="C15" s="8" t="s">
        <v>56</v>
      </c>
      <c r="D15" s="8">
        <v>0.32</v>
      </c>
      <c r="E15" s="8">
        <v>0.45</v>
      </c>
      <c r="F15" s="8">
        <v>0.23</v>
      </c>
      <c r="G15" s="8">
        <v>0</v>
      </c>
    </row>
    <row r="16" spans="1:7" x14ac:dyDescent="0.25">
      <c r="A16" s="10" t="s">
        <v>71</v>
      </c>
      <c r="B16" s="8" t="s">
        <v>72</v>
      </c>
      <c r="C16" s="8" t="s">
        <v>73</v>
      </c>
      <c r="D16" s="8">
        <v>0.28999999999999998</v>
      </c>
      <c r="E16" s="8">
        <v>0.37</v>
      </c>
      <c r="F16" s="8">
        <v>0.34</v>
      </c>
      <c r="G16" s="8">
        <v>0</v>
      </c>
    </row>
    <row r="17" spans="1:8" x14ac:dyDescent="0.25">
      <c r="A17" s="10" t="s">
        <v>74</v>
      </c>
      <c r="B17" s="8" t="s">
        <v>75</v>
      </c>
      <c r="C17" s="8" t="s">
        <v>76</v>
      </c>
      <c r="D17" s="8">
        <v>0.3</v>
      </c>
      <c r="E17" s="8">
        <v>0.3</v>
      </c>
      <c r="F17" s="8">
        <v>0.4</v>
      </c>
      <c r="G17" s="8">
        <v>0</v>
      </c>
    </row>
    <row r="18" spans="1:8" x14ac:dyDescent="0.25">
      <c r="A18" s="10" t="s">
        <v>77</v>
      </c>
      <c r="B18" s="8" t="s">
        <v>78</v>
      </c>
      <c r="C18" s="8" t="s">
        <v>79</v>
      </c>
      <c r="D18" s="8">
        <v>0.27</v>
      </c>
      <c r="E18" s="8">
        <v>0.21</v>
      </c>
      <c r="F18" s="8">
        <v>0.24</v>
      </c>
      <c r="G18" s="8">
        <v>0.28000000000000003</v>
      </c>
      <c r="H18" s="2"/>
    </row>
    <row r="19" spans="1:8" x14ac:dyDescent="0.25">
      <c r="A19" s="10" t="s">
        <v>80</v>
      </c>
      <c r="B19" s="8" t="s">
        <v>81</v>
      </c>
      <c r="C19" s="8" t="s">
        <v>82</v>
      </c>
      <c r="D19" s="8">
        <v>0.4</v>
      </c>
      <c r="E19" s="8">
        <v>0.35</v>
      </c>
      <c r="F19" s="8">
        <v>0.25</v>
      </c>
      <c r="G19" s="8">
        <v>0</v>
      </c>
      <c r="H19" s="2"/>
    </row>
    <row r="20" spans="1:8" x14ac:dyDescent="0.25">
      <c r="A20" s="10" t="s">
        <v>80</v>
      </c>
      <c r="B20" s="8" t="s">
        <v>83</v>
      </c>
      <c r="C20" s="8" t="s">
        <v>82</v>
      </c>
      <c r="D20" s="8">
        <v>0.4</v>
      </c>
      <c r="E20" s="8">
        <v>0.35</v>
      </c>
      <c r="F20" s="8">
        <v>0.25</v>
      </c>
      <c r="G20" s="8">
        <v>0</v>
      </c>
      <c r="H20" s="2"/>
    </row>
    <row r="21" spans="1:8" x14ac:dyDescent="0.25">
      <c r="A21" s="10" t="s">
        <v>84</v>
      </c>
      <c r="B21" s="8" t="s">
        <v>85</v>
      </c>
      <c r="C21" s="8" t="s">
        <v>86</v>
      </c>
      <c r="D21" s="8">
        <v>0.18</v>
      </c>
      <c r="E21" s="8">
        <v>0.18</v>
      </c>
      <c r="F21" s="8">
        <v>0.34</v>
      </c>
      <c r="G21" s="8">
        <v>0.3</v>
      </c>
    </row>
    <row r="22" spans="1:8" x14ac:dyDescent="0.25">
      <c r="A22" s="10" t="s">
        <v>87</v>
      </c>
      <c r="B22" s="8" t="s">
        <v>88</v>
      </c>
      <c r="C22" s="8" t="s">
        <v>89</v>
      </c>
      <c r="D22" s="8">
        <v>0.19</v>
      </c>
      <c r="E22" s="8">
        <v>0.53</v>
      </c>
      <c r="F22" s="8">
        <v>0.28000000000000003</v>
      </c>
      <c r="G22" s="8">
        <v>0</v>
      </c>
    </row>
    <row r="23" spans="1:8" x14ac:dyDescent="0.25">
      <c r="A23" s="10" t="s">
        <v>90</v>
      </c>
      <c r="B23" s="8" t="s">
        <v>91</v>
      </c>
      <c r="C23" s="8" t="s">
        <v>92</v>
      </c>
      <c r="D23" s="8">
        <v>0.24</v>
      </c>
      <c r="E23" s="8">
        <v>0.39</v>
      </c>
      <c r="F23" s="8">
        <v>0.18</v>
      </c>
      <c r="G23" s="8">
        <v>0.19</v>
      </c>
    </row>
    <row r="24" spans="1:8" x14ac:dyDescent="0.25">
      <c r="A24" s="10" t="s">
        <v>93</v>
      </c>
      <c r="B24" s="8" t="s">
        <v>94</v>
      </c>
      <c r="C24" s="8" t="s">
        <v>95</v>
      </c>
      <c r="D24" s="8">
        <v>0.36</v>
      </c>
      <c r="E24" s="8">
        <v>0.16</v>
      </c>
      <c r="F24" s="8">
        <v>0.48</v>
      </c>
      <c r="G24" s="8">
        <v>0</v>
      </c>
    </row>
    <row r="25" spans="1:8" x14ac:dyDescent="0.25">
      <c r="A25" s="10" t="s">
        <v>96</v>
      </c>
      <c r="B25" s="8" t="s">
        <v>97</v>
      </c>
      <c r="C25" s="8" t="s">
        <v>98</v>
      </c>
      <c r="D25" s="8">
        <v>0.16</v>
      </c>
      <c r="E25" s="8">
        <v>0.33</v>
      </c>
      <c r="F25" s="8">
        <v>0.18</v>
      </c>
      <c r="G25" s="8">
        <v>0.33</v>
      </c>
    </row>
    <row r="26" spans="1:8" x14ac:dyDescent="0.25">
      <c r="A26" s="10" t="s">
        <v>99</v>
      </c>
      <c r="B26" s="8" t="s">
        <v>100</v>
      </c>
      <c r="C26" s="8" t="s">
        <v>101</v>
      </c>
      <c r="D26" s="8">
        <v>0.21</v>
      </c>
      <c r="E26" s="8">
        <v>0.27</v>
      </c>
      <c r="F26" s="8">
        <v>0.21</v>
      </c>
      <c r="G26" s="8">
        <v>0.31</v>
      </c>
    </row>
    <row r="27" spans="1:8" x14ac:dyDescent="0.25">
      <c r="A27" s="10" t="s">
        <v>102</v>
      </c>
      <c r="B27" s="8" t="s">
        <v>103</v>
      </c>
      <c r="C27" s="8" t="s">
        <v>104</v>
      </c>
      <c r="D27" s="8">
        <v>0.18</v>
      </c>
      <c r="E27" s="8">
        <v>0.33</v>
      </c>
      <c r="F27" s="8">
        <v>0.22</v>
      </c>
      <c r="G27" s="8">
        <v>0.27</v>
      </c>
    </row>
    <row r="28" spans="1:8" x14ac:dyDescent="0.25">
      <c r="A28" s="10" t="s">
        <v>105</v>
      </c>
      <c r="B28" s="8" t="s">
        <v>106</v>
      </c>
      <c r="C28" s="8" t="s">
        <v>107</v>
      </c>
      <c r="D28" s="8">
        <v>0.3</v>
      </c>
      <c r="E28" s="8">
        <v>0.44</v>
      </c>
      <c r="F28" s="8">
        <v>0.26</v>
      </c>
      <c r="G28" s="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81674-698E-4021-BE11-1B08EDC98715}">
  <sheetPr>
    <pageSetUpPr fitToPage="1"/>
  </sheetPr>
  <dimension ref="A1:N82"/>
  <sheetViews>
    <sheetView tabSelected="1" topLeftCell="A8" zoomScale="90" zoomScaleNormal="90" workbookViewId="0">
      <selection activeCell="F20" sqref="F20"/>
    </sheetView>
  </sheetViews>
  <sheetFormatPr baseColWidth="10" defaultColWidth="10.7109375" defaultRowHeight="15" x14ac:dyDescent="0.25"/>
  <cols>
    <col min="1" max="1" width="18.7109375" customWidth="1"/>
    <col min="2" max="2" width="17.7109375" customWidth="1"/>
    <col min="3" max="8" width="11.28515625" bestFit="1" customWidth="1"/>
    <col min="9" max="9" width="5.7109375" customWidth="1"/>
    <col min="14" max="14" width="20" bestFit="1" customWidth="1"/>
  </cols>
  <sheetData>
    <row r="1" spans="1:14" s="14" customFormat="1" x14ac:dyDescent="0.25">
      <c r="A1" s="14" t="s">
        <v>108</v>
      </c>
    </row>
    <row r="2" spans="1:14" s="14" customFormat="1" x14ac:dyDescent="0.25">
      <c r="A2" s="14" t="s">
        <v>109</v>
      </c>
      <c r="B2" s="14" t="s">
        <v>46</v>
      </c>
    </row>
    <row r="3" spans="1:14" s="14" customFormat="1" x14ac:dyDescent="0.25">
      <c r="A3" s="14" t="s">
        <v>110</v>
      </c>
      <c r="B3" s="14" t="s">
        <v>121</v>
      </c>
    </row>
    <row r="5" spans="1:14" hidden="1" x14ac:dyDescent="0.25">
      <c r="C5" s="17">
        <v>0.74074074074074081</v>
      </c>
      <c r="D5" s="17">
        <v>0.2592592592592593</v>
      </c>
      <c r="E5" s="17">
        <v>0.75609756097560976</v>
      </c>
      <c r="F5" s="17">
        <v>0.24390243902439024</v>
      </c>
      <c r="G5" s="17">
        <v>0.75</v>
      </c>
      <c r="H5" s="17">
        <v>0.25</v>
      </c>
    </row>
    <row r="6" spans="1:14" x14ac:dyDescent="0.25">
      <c r="A6" s="15" t="s">
        <v>111</v>
      </c>
      <c r="B6" s="16"/>
      <c r="C6" s="33" t="s">
        <v>112</v>
      </c>
      <c r="D6" s="34"/>
      <c r="E6" s="34"/>
      <c r="F6" s="34"/>
      <c r="G6" s="34"/>
      <c r="H6" s="35"/>
      <c r="J6" s="33" t="s">
        <v>113</v>
      </c>
      <c r="K6" s="34"/>
      <c r="L6" s="35"/>
      <c r="N6" s="1" t="s">
        <v>114</v>
      </c>
    </row>
    <row r="7" spans="1:14" x14ac:dyDescent="0.25">
      <c r="A7" s="1" t="s">
        <v>115</v>
      </c>
      <c r="B7" s="1" t="s">
        <v>116</v>
      </c>
      <c r="C7" s="1" t="s">
        <v>15</v>
      </c>
      <c r="D7" s="1" t="s">
        <v>16</v>
      </c>
      <c r="E7" s="1" t="s">
        <v>17</v>
      </c>
      <c r="F7" s="1" t="s">
        <v>18</v>
      </c>
      <c r="G7" s="1" t="s">
        <v>19</v>
      </c>
      <c r="H7" s="1" t="s">
        <v>20</v>
      </c>
      <c r="J7" s="1" t="s">
        <v>117</v>
      </c>
      <c r="K7" s="1" t="s">
        <v>118</v>
      </c>
      <c r="L7" s="1" t="s">
        <v>119</v>
      </c>
      <c r="N7" s="1" t="s">
        <v>120</v>
      </c>
    </row>
    <row r="8" spans="1:14" x14ac:dyDescent="0.25">
      <c r="A8" s="18" t="s">
        <v>122</v>
      </c>
      <c r="B8" s="18" t="s">
        <v>123</v>
      </c>
      <c r="C8" s="21" t="s">
        <v>124</v>
      </c>
      <c r="D8" s="21">
        <v>0</v>
      </c>
      <c r="E8" s="21" t="s">
        <v>125</v>
      </c>
      <c r="F8" s="30">
        <v>6.4</v>
      </c>
      <c r="G8" s="30">
        <v>6.8</v>
      </c>
      <c r="H8" s="30">
        <v>6.4</v>
      </c>
      <c r="J8" s="31">
        <f>+IF(AND(C8&lt;&gt;"",D8&lt;&gt;""),(ROUND((C8*VLOOKUP($B$2,'Plantilla Ponderaciones Cruce'!$B:$X,'Plantilla Ponderaciones Cruce'!O$1,0))+(D8*VLOOKUP($B$2,'Plantilla Ponderaciones Cruce'!$B:$X,'Plantilla Ponderaciones Cruce'!P$1,0)),1)),"")</f>
        <v>5.9</v>
      </c>
      <c r="K8" s="31">
        <f>+IF(AND(E8&lt;&gt;"",F8&lt;&gt;""),(ROUND((E8*VLOOKUP($B$2,'Plantilla Ponderaciones Cruce'!$B:$X,'Plantilla Ponderaciones Cruce'!Q$1,0))+(F8*VLOOKUP($B$2,'Plantilla Ponderaciones Cruce'!$B:$X,'Plantilla Ponderaciones Cruce'!R$1,0)),1)),"")</f>
        <v>6.4</v>
      </c>
      <c r="L8" s="31">
        <f>+IF(AND(G8&lt;&gt;"",H8&lt;&gt;""),(ROUND((G8*VLOOKUP($B$2,'Plantilla Ponderaciones Cruce'!$B:$X,'Plantilla Ponderaciones Cruce'!S$1,0))+(H8*VLOOKUP($B$2,'Plantilla Ponderaciones Cruce'!$B:$X,'Plantilla Ponderaciones Cruce'!T$1,0)),1)),"")</f>
        <v>6.7</v>
      </c>
      <c r="N8" s="29">
        <f>IFERROR((J8*VLOOKUP($B$2,Pond_Calculo_NP!$B:$G,3,0))+(K8*VLOOKUP($B$2,Pond_Calculo_NP!$B:$G,4,0))+(L8*VLOOKUP($B$2,Pond_Calculo_NP!$B:$G,5,0)),"")</f>
        <v>6.3479999999999999</v>
      </c>
    </row>
    <row r="9" spans="1:14" x14ac:dyDescent="0.25">
      <c r="A9" s="18" t="s">
        <v>126</v>
      </c>
      <c r="B9" s="18" t="s">
        <v>127</v>
      </c>
      <c r="C9" s="21" t="s">
        <v>128</v>
      </c>
      <c r="D9" s="21">
        <v>0</v>
      </c>
      <c r="E9" s="21" t="s">
        <v>128</v>
      </c>
      <c r="F9" s="30">
        <v>7</v>
      </c>
      <c r="G9" s="30">
        <v>7</v>
      </c>
      <c r="H9" s="30">
        <v>7</v>
      </c>
      <c r="J9" s="31">
        <f>+IF(AND(C9&lt;&gt;"",D9&lt;&gt;""),(ROUND((C9*VLOOKUP($B$2,'Plantilla Ponderaciones Cruce'!$B:$X,'Plantilla Ponderaciones Cruce'!O$1,0))+(D9*VLOOKUP($B$2,'Plantilla Ponderaciones Cruce'!$B:$X,'Plantilla Ponderaciones Cruce'!P$1,0)),1)),"")</f>
        <v>7</v>
      </c>
      <c r="K9" s="31">
        <f>+IF(AND(E9&lt;&gt;"",F9&lt;&gt;""),(ROUND((E9*VLOOKUP($B$2,'Plantilla Ponderaciones Cruce'!$B:$X,'Plantilla Ponderaciones Cruce'!Q$1,0))+(F9*VLOOKUP($B$2,'Plantilla Ponderaciones Cruce'!$B:$X,'Plantilla Ponderaciones Cruce'!R$1,0)),1)),"")</f>
        <v>7</v>
      </c>
      <c r="L9" s="31">
        <f>+IF(AND(G9&lt;&gt;"",H9&lt;&gt;""),(ROUND((G9*VLOOKUP($B$2,'Plantilla Ponderaciones Cruce'!$B:$X,'Plantilla Ponderaciones Cruce'!S$1,0))+(H9*VLOOKUP($B$2,'Plantilla Ponderaciones Cruce'!$B:$X,'Plantilla Ponderaciones Cruce'!T$1,0)),1)),"")</f>
        <v>7</v>
      </c>
      <c r="N9" s="29">
        <f>IFERROR((J9*VLOOKUP($B$2,Pond_Calculo_NP!$B:$G,3,0))+(K9*VLOOKUP($B$2,Pond_Calculo_NP!$B:$G,4,0))+(L9*VLOOKUP($B$2,Pond_Calculo_NP!$B:$G,5,0)),"")</f>
        <v>7</v>
      </c>
    </row>
    <row r="10" spans="1:14" x14ac:dyDescent="0.25">
      <c r="A10" s="18" t="s">
        <v>129</v>
      </c>
      <c r="B10" s="18" t="s">
        <v>130</v>
      </c>
      <c r="C10" s="21" t="s">
        <v>131</v>
      </c>
      <c r="D10" s="21">
        <v>0</v>
      </c>
      <c r="E10" s="21" t="s">
        <v>133</v>
      </c>
      <c r="F10" s="30">
        <v>6.8</v>
      </c>
      <c r="G10" s="30">
        <v>6.5</v>
      </c>
      <c r="H10" s="30">
        <v>6.6</v>
      </c>
      <c r="J10" s="31">
        <f>+IF(AND(C10&lt;&gt;"",D10&lt;&gt;""),(ROUND((C10*VLOOKUP($B$2,'Plantilla Ponderaciones Cruce'!$B:$X,'Plantilla Ponderaciones Cruce'!O$1,0))+(D10*VLOOKUP($B$2,'Plantilla Ponderaciones Cruce'!$B:$X,'Plantilla Ponderaciones Cruce'!P$1,0)),1)),"")</f>
        <v>5.3</v>
      </c>
      <c r="K10" s="31">
        <f>+IF(AND(E10&lt;&gt;"",F10&lt;&gt;""),(ROUND((E10*VLOOKUP($B$2,'Plantilla Ponderaciones Cruce'!$B:$X,'Plantilla Ponderaciones Cruce'!Q$1,0))+(F10*VLOOKUP($B$2,'Plantilla Ponderaciones Cruce'!$B:$X,'Plantilla Ponderaciones Cruce'!R$1,0)),1)),"")</f>
        <v>3.6</v>
      </c>
      <c r="L10" s="31">
        <f>+IF(AND(G10&lt;&gt;"",H10&lt;&gt;""),(ROUND((G10*VLOOKUP($B$2,'Plantilla Ponderaciones Cruce'!$B:$X,'Plantilla Ponderaciones Cruce'!S$1,0))+(H10*VLOOKUP($B$2,'Plantilla Ponderaciones Cruce'!$B:$X,'Plantilla Ponderaciones Cruce'!T$1,0)),1)),"")</f>
        <v>6.5</v>
      </c>
      <c r="N10" s="29">
        <f>IFERROR((J10*VLOOKUP($B$2,Pond_Calculo_NP!$B:$G,3,0))+(K10*VLOOKUP($B$2,Pond_Calculo_NP!$B:$G,4,0))+(L10*VLOOKUP($B$2,Pond_Calculo_NP!$B:$G,5,0)),"")</f>
        <v>5.1879999999999997</v>
      </c>
    </row>
    <row r="11" spans="1:14" x14ac:dyDescent="0.25">
      <c r="A11" s="18" t="s">
        <v>134</v>
      </c>
      <c r="B11" s="18" t="s">
        <v>135</v>
      </c>
      <c r="C11" s="21" t="s">
        <v>128</v>
      </c>
      <c r="D11" s="21">
        <v>0</v>
      </c>
      <c r="E11" s="21" t="s">
        <v>137</v>
      </c>
      <c r="F11" s="30">
        <v>6</v>
      </c>
      <c r="G11" s="30">
        <v>6.9</v>
      </c>
      <c r="H11" s="30">
        <v>7</v>
      </c>
      <c r="J11" s="31">
        <f>+IF(AND(C11&lt;&gt;"",D11&lt;&gt;""),(ROUND((C11*VLOOKUP($B$2,'Plantilla Ponderaciones Cruce'!$B:$X,'Plantilla Ponderaciones Cruce'!O$1,0))+(D11*VLOOKUP($B$2,'Plantilla Ponderaciones Cruce'!$B:$X,'Plantilla Ponderaciones Cruce'!P$1,0)),1)),"")</f>
        <v>7</v>
      </c>
      <c r="K11" s="31">
        <f>+IF(AND(E11&lt;&gt;"",F11&lt;&gt;""),(ROUND((E11*VLOOKUP($B$2,'Plantilla Ponderaciones Cruce'!$B:$X,'Plantilla Ponderaciones Cruce'!Q$1,0))+(F11*VLOOKUP($B$2,'Plantilla Ponderaciones Cruce'!$B:$X,'Plantilla Ponderaciones Cruce'!R$1,0)),1)),"")</f>
        <v>6.2</v>
      </c>
      <c r="L11" s="31">
        <f>+IF(AND(G11&lt;&gt;"",H11&lt;&gt;""),(ROUND((G11*VLOOKUP($B$2,'Plantilla Ponderaciones Cruce'!$B:$X,'Plantilla Ponderaciones Cruce'!S$1,0))+(H11*VLOOKUP($B$2,'Plantilla Ponderaciones Cruce'!$B:$X,'Plantilla Ponderaciones Cruce'!T$1,0)),1)),"")</f>
        <v>6.9</v>
      </c>
      <c r="N11" s="29">
        <f>IFERROR((J11*VLOOKUP($B$2,Pond_Calculo_NP!$B:$G,3,0))+(K11*VLOOKUP($B$2,Pond_Calculo_NP!$B:$G,4,0))+(L11*VLOOKUP($B$2,Pond_Calculo_NP!$B:$G,5,0)),"")</f>
        <v>6.7080000000000002</v>
      </c>
    </row>
    <row r="12" spans="1:14" x14ac:dyDescent="0.25">
      <c r="A12" s="18" t="s">
        <v>138</v>
      </c>
      <c r="B12" s="18" t="s">
        <v>139</v>
      </c>
      <c r="C12" s="21" t="s">
        <v>136</v>
      </c>
      <c r="D12" s="21">
        <v>0</v>
      </c>
      <c r="E12" s="21" t="s">
        <v>137</v>
      </c>
      <c r="F12" s="30">
        <v>5.7</v>
      </c>
      <c r="G12" s="30">
        <v>6.9</v>
      </c>
      <c r="H12" s="30">
        <v>7</v>
      </c>
      <c r="J12" s="31">
        <f>+IF(AND(C12&lt;&gt;"",D12&lt;&gt;""),(ROUND((C12*VLOOKUP($B$2,'Plantilla Ponderaciones Cruce'!$B:$X,'Plantilla Ponderaciones Cruce'!O$1,0))+(D12*VLOOKUP($B$2,'Plantilla Ponderaciones Cruce'!$B:$X,'Plantilla Ponderaciones Cruce'!P$1,0)),1)),"")</f>
        <v>6</v>
      </c>
      <c r="K12" s="31">
        <f>+IF(AND(E12&lt;&gt;"",F12&lt;&gt;""),(ROUND((E12*VLOOKUP($B$2,'Plantilla Ponderaciones Cruce'!$B:$X,'Plantilla Ponderaciones Cruce'!Q$1,0))+(F12*VLOOKUP($B$2,'Plantilla Ponderaciones Cruce'!$B:$X,'Plantilla Ponderaciones Cruce'!R$1,0)),1)),"")</f>
        <v>6.2</v>
      </c>
      <c r="L12" s="31">
        <f>+IF(AND(G12&lt;&gt;"",H12&lt;&gt;""),(ROUND((G12*VLOOKUP($B$2,'Plantilla Ponderaciones Cruce'!$B:$X,'Plantilla Ponderaciones Cruce'!S$1,0))+(H12*VLOOKUP($B$2,'Plantilla Ponderaciones Cruce'!$B:$X,'Plantilla Ponderaciones Cruce'!T$1,0)),1)),"")</f>
        <v>6.9</v>
      </c>
      <c r="N12" s="29">
        <f>IFERROR((J12*VLOOKUP($B$2,Pond_Calculo_NP!$B:$G,3,0))+(K12*VLOOKUP($B$2,Pond_Calculo_NP!$B:$G,4,0))+(L12*VLOOKUP($B$2,Pond_Calculo_NP!$B:$G,5,0)),"")</f>
        <v>6.3879999999999999</v>
      </c>
    </row>
    <row r="13" spans="1:14" x14ac:dyDescent="0.25">
      <c r="A13" s="18" t="s">
        <v>140</v>
      </c>
      <c r="B13" s="18" t="s">
        <v>141</v>
      </c>
      <c r="C13" s="21" t="s">
        <v>128</v>
      </c>
      <c r="D13" s="21">
        <v>0</v>
      </c>
      <c r="E13" s="21" t="s">
        <v>137</v>
      </c>
      <c r="F13" s="30">
        <v>5.9</v>
      </c>
      <c r="G13" s="30">
        <v>7</v>
      </c>
      <c r="H13" s="30">
        <v>6.6</v>
      </c>
      <c r="J13" s="31">
        <f>+IF(AND(C13&lt;&gt;"",D13&lt;&gt;""),(ROUND((C13*VLOOKUP($B$2,'Plantilla Ponderaciones Cruce'!$B:$X,'Plantilla Ponderaciones Cruce'!O$1,0))+(D13*VLOOKUP($B$2,'Plantilla Ponderaciones Cruce'!$B:$X,'Plantilla Ponderaciones Cruce'!P$1,0)),1)),"")</f>
        <v>7</v>
      </c>
      <c r="K13" s="31">
        <f>+IF(AND(E13&lt;&gt;"",F13&lt;&gt;""),(ROUND((E13*VLOOKUP($B$2,'Plantilla Ponderaciones Cruce'!$B:$X,'Plantilla Ponderaciones Cruce'!Q$1,0))+(F13*VLOOKUP($B$2,'Plantilla Ponderaciones Cruce'!$B:$X,'Plantilla Ponderaciones Cruce'!R$1,0)),1)),"")</f>
        <v>6.2</v>
      </c>
      <c r="L13" s="31">
        <f>+IF(AND(G13&lt;&gt;"",H13&lt;&gt;""),(ROUND((G13*VLOOKUP($B$2,'Plantilla Ponderaciones Cruce'!$B:$X,'Plantilla Ponderaciones Cruce'!S$1,0))+(H13*VLOOKUP($B$2,'Plantilla Ponderaciones Cruce'!$B:$X,'Plantilla Ponderaciones Cruce'!T$1,0)),1)),"")</f>
        <v>6.9</v>
      </c>
      <c r="N13" s="29">
        <f>IFERROR((J13*VLOOKUP($B$2,Pond_Calculo_NP!$B:$G,3,0))+(K13*VLOOKUP($B$2,Pond_Calculo_NP!$B:$G,4,0))+(L13*VLOOKUP($B$2,Pond_Calculo_NP!$B:$G,5,0)),"")</f>
        <v>6.7080000000000002</v>
      </c>
    </row>
    <row r="14" spans="1:14" x14ac:dyDescent="0.25">
      <c r="A14" s="18" t="s">
        <v>142</v>
      </c>
      <c r="B14" s="18" t="s">
        <v>143</v>
      </c>
      <c r="C14" s="21" t="s">
        <v>144</v>
      </c>
      <c r="D14" s="21">
        <v>0</v>
      </c>
      <c r="E14" s="21" t="s">
        <v>146</v>
      </c>
      <c r="F14" s="30">
        <v>6.7</v>
      </c>
      <c r="G14" s="30">
        <v>6.9</v>
      </c>
      <c r="H14" s="30">
        <v>7</v>
      </c>
      <c r="J14" s="31">
        <f>+IF(AND(C14&lt;&gt;"",D14&lt;&gt;""),(ROUND((C14*VLOOKUP($B$2,'Plantilla Ponderaciones Cruce'!$B:$X,'Plantilla Ponderaciones Cruce'!O$1,0))+(D14*VLOOKUP($B$2,'Plantilla Ponderaciones Cruce'!$B:$X,'Plantilla Ponderaciones Cruce'!P$1,0)),1)),"")</f>
        <v>6.6</v>
      </c>
      <c r="K14" s="31">
        <f>+IF(AND(E14&lt;&gt;"",F14&lt;&gt;""),(ROUND((E14*VLOOKUP($B$2,'Plantilla Ponderaciones Cruce'!$B:$X,'Plantilla Ponderaciones Cruce'!Q$1,0))+(F14*VLOOKUP($B$2,'Plantilla Ponderaciones Cruce'!$B:$X,'Plantilla Ponderaciones Cruce'!R$1,0)),1)),"")</f>
        <v>5.4</v>
      </c>
      <c r="L14" s="31">
        <f>+IF(AND(G14&lt;&gt;"",H14&lt;&gt;""),(ROUND((G14*VLOOKUP($B$2,'Plantilla Ponderaciones Cruce'!$B:$X,'Plantilla Ponderaciones Cruce'!S$1,0))+(H14*VLOOKUP($B$2,'Plantilla Ponderaciones Cruce'!$B:$X,'Plantilla Ponderaciones Cruce'!T$1,0)),1)),"")</f>
        <v>6.9</v>
      </c>
      <c r="N14" s="29">
        <f>IFERROR((J14*VLOOKUP($B$2,Pond_Calculo_NP!$B:$G,3,0))+(K14*VLOOKUP($B$2,Pond_Calculo_NP!$B:$G,4,0))+(L14*VLOOKUP($B$2,Pond_Calculo_NP!$B:$G,5,0)),"")</f>
        <v>6.3239999999999998</v>
      </c>
    </row>
    <row r="15" spans="1:14" x14ac:dyDescent="0.25">
      <c r="A15" s="18" t="s">
        <v>147</v>
      </c>
      <c r="B15" s="18" t="s">
        <v>148</v>
      </c>
      <c r="C15" s="21" t="s">
        <v>128</v>
      </c>
      <c r="D15" s="21">
        <v>0</v>
      </c>
      <c r="E15" s="21" t="s">
        <v>150</v>
      </c>
      <c r="F15" s="30">
        <v>5.7</v>
      </c>
      <c r="G15" s="30">
        <v>1</v>
      </c>
      <c r="H15" s="30">
        <v>6.6</v>
      </c>
      <c r="J15" s="31">
        <f>+IF(AND(C15&lt;&gt;"",D15&lt;&gt;""),(ROUND((C15*VLOOKUP($B$2,'Plantilla Ponderaciones Cruce'!$B:$X,'Plantilla Ponderaciones Cruce'!O$1,0))+(D15*VLOOKUP($B$2,'Plantilla Ponderaciones Cruce'!$B:$X,'Plantilla Ponderaciones Cruce'!P$1,0)),1)),"")</f>
        <v>7</v>
      </c>
      <c r="K15" s="31">
        <f>+IF(AND(E15&lt;&gt;"",F15&lt;&gt;""),(ROUND((E15*VLOOKUP($B$2,'Plantilla Ponderaciones Cruce'!$B:$X,'Plantilla Ponderaciones Cruce'!Q$1,0))+(F15*VLOOKUP($B$2,'Plantilla Ponderaciones Cruce'!$B:$X,'Plantilla Ponderaciones Cruce'!R$1,0)),1)),"")</f>
        <v>3.1</v>
      </c>
      <c r="L15" s="31">
        <f>+IF(AND(G15&lt;&gt;"",H15&lt;&gt;""),(ROUND((G15*VLOOKUP($B$2,'Plantilla Ponderaciones Cruce'!$B:$X,'Plantilla Ponderaciones Cruce'!S$1,0))+(H15*VLOOKUP($B$2,'Plantilla Ponderaciones Cruce'!$B:$X,'Plantilla Ponderaciones Cruce'!T$1,0)),1)),"")</f>
        <v>2.2000000000000002</v>
      </c>
      <c r="N15" s="29">
        <f>IFERROR((J15*VLOOKUP($B$2,Pond_Calculo_NP!$B:$G,3,0))+(K15*VLOOKUP($B$2,Pond_Calculo_NP!$B:$G,4,0))+(L15*VLOOKUP($B$2,Pond_Calculo_NP!$B:$G,5,0)),"")</f>
        <v>4.024</v>
      </c>
    </row>
    <row r="16" spans="1:14" x14ac:dyDescent="0.25">
      <c r="A16" s="18" t="s">
        <v>151</v>
      </c>
      <c r="B16" s="18" t="s">
        <v>152</v>
      </c>
      <c r="C16" s="21" t="s">
        <v>136</v>
      </c>
      <c r="D16" s="21">
        <v>0</v>
      </c>
      <c r="E16" s="21" t="s">
        <v>146</v>
      </c>
      <c r="F16" s="30">
        <v>5.9</v>
      </c>
      <c r="G16" s="30">
        <v>6.8</v>
      </c>
      <c r="H16" s="30">
        <v>6.6</v>
      </c>
      <c r="J16" s="31">
        <f>+IF(AND(C16&lt;&gt;"",D16&lt;&gt;""),(ROUND((C16*VLOOKUP($B$2,'Plantilla Ponderaciones Cruce'!$B:$X,'Plantilla Ponderaciones Cruce'!O$1,0))+(D16*VLOOKUP($B$2,'Plantilla Ponderaciones Cruce'!$B:$X,'Plantilla Ponderaciones Cruce'!P$1,0)),1)),"")</f>
        <v>6</v>
      </c>
      <c r="K16" s="31">
        <f>+IF(AND(E16&lt;&gt;"",F16&lt;&gt;""),(ROUND((E16*VLOOKUP($B$2,'Plantilla Ponderaciones Cruce'!$B:$X,'Plantilla Ponderaciones Cruce'!Q$1,0))+(F16*VLOOKUP($B$2,'Plantilla Ponderaciones Cruce'!$B:$X,'Plantilla Ponderaciones Cruce'!R$1,0)),1)),"")</f>
        <v>5.2</v>
      </c>
      <c r="L16" s="31">
        <f>+IF(AND(G16&lt;&gt;"",H16&lt;&gt;""),(ROUND((G16*VLOOKUP($B$2,'Plantilla Ponderaciones Cruce'!$B:$X,'Plantilla Ponderaciones Cruce'!S$1,0))+(H16*VLOOKUP($B$2,'Plantilla Ponderaciones Cruce'!$B:$X,'Plantilla Ponderaciones Cruce'!T$1,0)),1)),"")</f>
        <v>6.8</v>
      </c>
      <c r="N16" s="29">
        <f>IFERROR((J16*VLOOKUP($B$2,Pond_Calculo_NP!$B:$G,3,0))+(K16*VLOOKUP($B$2,Pond_Calculo_NP!$B:$G,4,0))+(L16*VLOOKUP($B$2,Pond_Calculo_NP!$B:$G,5,0)),"")</f>
        <v>6.032</v>
      </c>
    </row>
    <row r="17" spans="1:14" x14ac:dyDescent="0.25">
      <c r="A17" s="18" t="s">
        <v>153</v>
      </c>
      <c r="B17" s="18" t="s">
        <v>154</v>
      </c>
      <c r="C17" s="21" t="s">
        <v>131</v>
      </c>
      <c r="D17" s="21">
        <v>0</v>
      </c>
      <c r="E17" s="21" t="s">
        <v>155</v>
      </c>
      <c r="F17" s="30">
        <v>6.7</v>
      </c>
      <c r="G17" s="30">
        <v>6.8</v>
      </c>
      <c r="H17" s="30">
        <v>7</v>
      </c>
      <c r="J17" s="31">
        <f>+IF(AND(C17&lt;&gt;"",D17&lt;&gt;""),(ROUND((C17*VLOOKUP($B$2,'Plantilla Ponderaciones Cruce'!$B:$X,'Plantilla Ponderaciones Cruce'!O$1,0))+(D17*VLOOKUP($B$2,'Plantilla Ponderaciones Cruce'!$B:$X,'Plantilla Ponderaciones Cruce'!P$1,0)),1)),"")</f>
        <v>5.3</v>
      </c>
      <c r="K17" s="31">
        <f>+IF(AND(E17&lt;&gt;"",F17&lt;&gt;""),(ROUND((E17*VLOOKUP($B$2,'Plantilla Ponderaciones Cruce'!$B:$X,'Plantilla Ponderaciones Cruce'!Q$1,0))+(F17*VLOOKUP($B$2,'Plantilla Ponderaciones Cruce'!$B:$X,'Plantilla Ponderaciones Cruce'!R$1,0)),1)),"")</f>
        <v>6.8</v>
      </c>
      <c r="L17" s="31">
        <f>+IF(AND(G17&lt;&gt;"",H17&lt;&gt;""),(ROUND((G17*VLOOKUP($B$2,'Plantilla Ponderaciones Cruce'!$B:$X,'Plantilla Ponderaciones Cruce'!S$1,0))+(H17*VLOOKUP($B$2,'Plantilla Ponderaciones Cruce'!$B:$X,'Plantilla Ponderaciones Cruce'!T$1,0)),1)),"")</f>
        <v>6.8</v>
      </c>
      <c r="N17" s="29">
        <f>IFERROR((J17*VLOOKUP($B$2,Pond_Calculo_NP!$B:$G,3,0))+(K17*VLOOKUP($B$2,Pond_Calculo_NP!$B:$G,4,0))+(L17*VLOOKUP($B$2,Pond_Calculo_NP!$B:$G,5,0)),"")</f>
        <v>6.32</v>
      </c>
    </row>
    <row r="18" spans="1:14" x14ac:dyDescent="0.25">
      <c r="A18" s="18" t="s">
        <v>156</v>
      </c>
      <c r="B18" s="18" t="s">
        <v>157</v>
      </c>
      <c r="C18" s="21" t="s">
        <v>136</v>
      </c>
      <c r="D18" s="21">
        <v>0</v>
      </c>
      <c r="E18" s="21" t="s">
        <v>124</v>
      </c>
      <c r="F18" s="30">
        <v>6.4</v>
      </c>
      <c r="G18" s="30">
        <v>6.4</v>
      </c>
      <c r="H18" s="30">
        <v>1</v>
      </c>
      <c r="J18" s="31">
        <f>+IF(AND(C18&lt;&gt;"",D18&lt;&gt;""),(ROUND((C18*VLOOKUP($B$2,'Plantilla Ponderaciones Cruce'!$B:$X,'Plantilla Ponderaciones Cruce'!O$1,0))+(D18*VLOOKUP($B$2,'Plantilla Ponderaciones Cruce'!$B:$X,'Plantilla Ponderaciones Cruce'!P$1,0)),1)),"")</f>
        <v>6</v>
      </c>
      <c r="K18" s="31">
        <f>+IF(AND(E18&lt;&gt;"",F18&lt;&gt;""),(ROUND((E18*VLOOKUP($B$2,'Plantilla Ponderaciones Cruce'!$B:$X,'Plantilla Ponderaciones Cruce'!Q$1,0))+(F18*VLOOKUP($B$2,'Plantilla Ponderaciones Cruce'!$B:$X,'Plantilla Ponderaciones Cruce'!R$1,0)),1)),"")</f>
        <v>6</v>
      </c>
      <c r="L18" s="31">
        <f>+IF(AND(G18&lt;&gt;"",H18&lt;&gt;""),(ROUND((G18*VLOOKUP($B$2,'Plantilla Ponderaciones Cruce'!$B:$X,'Plantilla Ponderaciones Cruce'!S$1,0))+(H18*VLOOKUP($B$2,'Plantilla Ponderaciones Cruce'!$B:$X,'Plantilla Ponderaciones Cruce'!T$1,0)),1)),"")</f>
        <v>5.2</v>
      </c>
      <c r="N18" s="29">
        <f>IFERROR((J18*VLOOKUP($B$2,Pond_Calculo_NP!$B:$G,3,0))+(K18*VLOOKUP($B$2,Pond_Calculo_NP!$B:$G,4,0))+(L18*VLOOKUP($B$2,Pond_Calculo_NP!$B:$G,5,0)),"")</f>
        <v>5.7119999999999997</v>
      </c>
    </row>
    <row r="19" spans="1:14" x14ac:dyDescent="0.25">
      <c r="A19" s="18" t="s">
        <v>158</v>
      </c>
      <c r="B19" s="18" t="s">
        <v>159</v>
      </c>
      <c r="C19" s="21" t="s">
        <v>144</v>
      </c>
      <c r="D19" s="21">
        <v>0</v>
      </c>
      <c r="E19" s="21" t="s">
        <v>144</v>
      </c>
      <c r="F19" s="30">
        <v>5.7</v>
      </c>
      <c r="G19" s="30">
        <v>6.8</v>
      </c>
      <c r="H19" s="30">
        <v>6.6</v>
      </c>
      <c r="J19" s="31">
        <f>+IF(AND(C19&lt;&gt;"",D19&lt;&gt;""),(ROUND((C19*VLOOKUP($B$2,'Plantilla Ponderaciones Cruce'!$B:$X,'Plantilla Ponderaciones Cruce'!O$1,0))+(D19*VLOOKUP($B$2,'Plantilla Ponderaciones Cruce'!$B:$X,'Plantilla Ponderaciones Cruce'!P$1,0)),1)),"")</f>
        <v>6.6</v>
      </c>
      <c r="K19" s="31">
        <f>+IF(AND(E19&lt;&gt;"",F19&lt;&gt;""),(ROUND((E19*VLOOKUP($B$2,'Plantilla Ponderaciones Cruce'!$B:$X,'Plantilla Ponderaciones Cruce'!Q$1,0))+(F19*VLOOKUP($B$2,'Plantilla Ponderaciones Cruce'!$B:$X,'Plantilla Ponderaciones Cruce'!R$1,0)),1)),"")</f>
        <v>6.4</v>
      </c>
      <c r="L19" s="31">
        <f>+IF(AND(G19&lt;&gt;"",H19&lt;&gt;""),(ROUND((G19*VLOOKUP($B$2,'Plantilla Ponderaciones Cruce'!$B:$X,'Plantilla Ponderaciones Cruce'!S$1,0))+(H19*VLOOKUP($B$2,'Plantilla Ponderaciones Cruce'!$B:$X,'Plantilla Ponderaciones Cruce'!T$1,0)),1)),"")</f>
        <v>6.8</v>
      </c>
      <c r="N19" s="29">
        <f>IFERROR((J19*VLOOKUP($B$2,Pond_Calculo_NP!$B:$G,3,0))+(K19*VLOOKUP($B$2,Pond_Calculo_NP!$B:$G,4,0))+(L19*VLOOKUP($B$2,Pond_Calculo_NP!$B:$G,5,0)),"")</f>
        <v>6.6080000000000005</v>
      </c>
    </row>
    <row r="20" spans="1:14" x14ac:dyDescent="0.25">
      <c r="A20" s="18" t="s">
        <v>160</v>
      </c>
      <c r="B20" s="18" t="s">
        <v>161</v>
      </c>
      <c r="C20" s="21" t="s">
        <v>136</v>
      </c>
      <c r="D20" s="21">
        <v>0</v>
      </c>
      <c r="E20" s="21" t="s">
        <v>149</v>
      </c>
      <c r="F20" s="30">
        <v>4.9000000000000004</v>
      </c>
      <c r="G20" s="30">
        <v>5.3</v>
      </c>
      <c r="H20" s="30">
        <v>6.8</v>
      </c>
      <c r="J20" s="31">
        <f>+IF(AND(C20&lt;&gt;"",D20&lt;&gt;""),(ROUND((C20*VLOOKUP($B$2,'Plantilla Ponderaciones Cruce'!$B:$X,'Plantilla Ponderaciones Cruce'!O$1,0))+(D20*VLOOKUP($B$2,'Plantilla Ponderaciones Cruce'!$B:$X,'Plantilla Ponderaciones Cruce'!P$1,0)),1)),"")</f>
        <v>6</v>
      </c>
      <c r="K20" s="31">
        <f>+IF(AND(E20&lt;&gt;"",F20&lt;&gt;""),(ROUND((E20*VLOOKUP($B$2,'Plantilla Ponderaciones Cruce'!$B:$X,'Plantilla Ponderaciones Cruce'!Q$1,0))+(F20*VLOOKUP($B$2,'Plantilla Ponderaciones Cruce'!$B:$X,'Plantilla Ponderaciones Cruce'!R$1,0)),1)),"")</f>
        <v>4.5</v>
      </c>
      <c r="L20" s="31">
        <f>+IF(AND(G20&lt;&gt;"",H20&lt;&gt;""),(ROUND((G20*VLOOKUP($B$2,'Plantilla Ponderaciones Cruce'!$B:$X,'Plantilla Ponderaciones Cruce'!S$1,0))+(H20*VLOOKUP($B$2,'Plantilla Ponderaciones Cruce'!$B:$X,'Plantilla Ponderaciones Cruce'!T$1,0)),1)),"")</f>
        <v>5.6</v>
      </c>
      <c r="N20" s="29">
        <f>IFERROR((J20*VLOOKUP($B$2,Pond_Calculo_NP!$B:$G,3,0))+(K20*VLOOKUP($B$2,Pond_Calculo_NP!$B:$G,4,0))+(L20*VLOOKUP($B$2,Pond_Calculo_NP!$B:$G,5,0)),"")</f>
        <v>5.3759999999999994</v>
      </c>
    </row>
    <row r="21" spans="1:14" x14ac:dyDescent="0.25">
      <c r="A21" s="18" t="s">
        <v>162</v>
      </c>
      <c r="B21" s="18" t="s">
        <v>163</v>
      </c>
      <c r="C21" s="21" t="s">
        <v>144</v>
      </c>
      <c r="D21" s="21">
        <v>0</v>
      </c>
      <c r="E21" s="21" t="s">
        <v>125</v>
      </c>
      <c r="F21" s="30">
        <v>5.7</v>
      </c>
      <c r="G21" s="30">
        <v>6.9</v>
      </c>
      <c r="H21" s="30">
        <v>6.4</v>
      </c>
      <c r="J21" s="31">
        <f>+IF(AND(C21&lt;&gt;"",D21&lt;&gt;""),(ROUND((C21*VLOOKUP($B$2,'Plantilla Ponderaciones Cruce'!$B:$X,'Plantilla Ponderaciones Cruce'!O$1,0))+(D21*VLOOKUP($B$2,'Plantilla Ponderaciones Cruce'!$B:$X,'Plantilla Ponderaciones Cruce'!P$1,0)),1)),"")</f>
        <v>6.6</v>
      </c>
      <c r="K21" s="31">
        <f>+IF(AND(E21&lt;&gt;"",F21&lt;&gt;""),(ROUND((E21*VLOOKUP($B$2,'Plantilla Ponderaciones Cruce'!$B:$X,'Plantilla Ponderaciones Cruce'!Q$1,0))+(F21*VLOOKUP($B$2,'Plantilla Ponderaciones Cruce'!$B:$X,'Plantilla Ponderaciones Cruce'!R$1,0)),1)),"")</f>
        <v>6.2</v>
      </c>
      <c r="L21" s="31">
        <f>+IF(AND(G21&lt;&gt;"",H21&lt;&gt;""),(ROUND((G21*VLOOKUP($B$2,'Plantilla Ponderaciones Cruce'!$B:$X,'Plantilla Ponderaciones Cruce'!S$1,0))+(H21*VLOOKUP($B$2,'Plantilla Ponderaciones Cruce'!$B:$X,'Plantilla Ponderaciones Cruce'!T$1,0)),1)),"")</f>
        <v>6.8</v>
      </c>
      <c r="N21" s="29">
        <f>IFERROR((J21*VLOOKUP($B$2,Pond_Calculo_NP!$B:$G,3,0))+(K21*VLOOKUP($B$2,Pond_Calculo_NP!$B:$G,4,0))+(L21*VLOOKUP($B$2,Pond_Calculo_NP!$B:$G,5,0)),"")</f>
        <v>6.5440000000000005</v>
      </c>
    </row>
    <row r="22" spans="1:14" x14ac:dyDescent="0.25">
      <c r="A22" s="18" t="s">
        <v>164</v>
      </c>
      <c r="B22" s="18" t="s">
        <v>165</v>
      </c>
      <c r="C22" s="21" t="s">
        <v>128</v>
      </c>
      <c r="D22" s="21">
        <v>0</v>
      </c>
      <c r="E22" s="21" t="s">
        <v>144</v>
      </c>
      <c r="F22" s="30">
        <v>5.4</v>
      </c>
      <c r="G22" s="30">
        <v>6.8</v>
      </c>
      <c r="H22" s="30">
        <v>6.8</v>
      </c>
      <c r="J22" s="31">
        <f>+IF(AND(C22&lt;&gt;"",D22&lt;&gt;""),(ROUND((C22*VLOOKUP($B$2,'Plantilla Ponderaciones Cruce'!$B:$X,'Plantilla Ponderaciones Cruce'!O$1,0))+(D22*VLOOKUP($B$2,'Plantilla Ponderaciones Cruce'!$B:$X,'Plantilla Ponderaciones Cruce'!P$1,0)),1)),"")</f>
        <v>7</v>
      </c>
      <c r="K22" s="31">
        <f>+IF(AND(E22&lt;&gt;"",F22&lt;&gt;""),(ROUND((E22*VLOOKUP($B$2,'Plantilla Ponderaciones Cruce'!$B:$X,'Plantilla Ponderaciones Cruce'!Q$1,0))+(F22*VLOOKUP($B$2,'Plantilla Ponderaciones Cruce'!$B:$X,'Plantilla Ponderaciones Cruce'!R$1,0)),1)),"")</f>
        <v>6.3</v>
      </c>
      <c r="L22" s="31">
        <f>+IF(AND(G22&lt;&gt;"",H22&lt;&gt;""),(ROUND((G22*VLOOKUP($B$2,'Plantilla Ponderaciones Cruce'!$B:$X,'Plantilla Ponderaciones Cruce'!S$1,0))+(H22*VLOOKUP($B$2,'Plantilla Ponderaciones Cruce'!$B:$X,'Plantilla Ponderaciones Cruce'!T$1,0)),1)),"")</f>
        <v>6.8</v>
      </c>
      <c r="N22" s="29">
        <f>IFERROR((J22*VLOOKUP($B$2,Pond_Calculo_NP!$B:$G,3,0))+(K22*VLOOKUP($B$2,Pond_Calculo_NP!$B:$G,4,0))+(L22*VLOOKUP($B$2,Pond_Calculo_NP!$B:$G,5,0)),"")</f>
        <v>6.7040000000000006</v>
      </c>
    </row>
    <row r="23" spans="1:14" x14ac:dyDescent="0.25">
      <c r="A23" s="18" t="s">
        <v>167</v>
      </c>
      <c r="B23" s="18" t="s">
        <v>168</v>
      </c>
      <c r="C23" s="21" t="s">
        <v>144</v>
      </c>
      <c r="D23" s="21">
        <v>0</v>
      </c>
      <c r="E23" s="21" t="s">
        <v>144</v>
      </c>
      <c r="F23" s="30">
        <v>6</v>
      </c>
      <c r="G23" s="30">
        <v>6.9</v>
      </c>
      <c r="H23" s="30">
        <v>7</v>
      </c>
      <c r="J23" s="31">
        <f>+IF(AND(C23&lt;&gt;"",D23&lt;&gt;""),(ROUND((C23*VLOOKUP($B$2,'Plantilla Ponderaciones Cruce'!$B:$X,'Plantilla Ponderaciones Cruce'!O$1,0))+(D23*VLOOKUP($B$2,'Plantilla Ponderaciones Cruce'!$B:$X,'Plantilla Ponderaciones Cruce'!P$1,0)),1)),"")</f>
        <v>6.6</v>
      </c>
      <c r="K23" s="31">
        <f>+IF(AND(E23&lt;&gt;"",F23&lt;&gt;""),(ROUND((E23*VLOOKUP($B$2,'Plantilla Ponderaciones Cruce'!$B:$X,'Plantilla Ponderaciones Cruce'!Q$1,0))+(F23*VLOOKUP($B$2,'Plantilla Ponderaciones Cruce'!$B:$X,'Plantilla Ponderaciones Cruce'!R$1,0)),1)),"")</f>
        <v>6.5</v>
      </c>
      <c r="L23" s="31">
        <f>+IF(AND(G23&lt;&gt;"",H23&lt;&gt;""),(ROUND((G23*VLOOKUP($B$2,'Plantilla Ponderaciones Cruce'!$B:$X,'Plantilla Ponderaciones Cruce'!S$1,0))+(H23*VLOOKUP($B$2,'Plantilla Ponderaciones Cruce'!$B:$X,'Plantilla Ponderaciones Cruce'!T$1,0)),1)),"")</f>
        <v>6.9</v>
      </c>
      <c r="N23" s="29">
        <f>IFERROR((J23*VLOOKUP($B$2,Pond_Calculo_NP!$B:$G,3,0))+(K23*VLOOKUP($B$2,Pond_Calculo_NP!$B:$G,4,0))+(L23*VLOOKUP($B$2,Pond_Calculo_NP!$B:$G,5,0)),"")</f>
        <v>6.6760000000000002</v>
      </c>
    </row>
    <row r="24" spans="1:14" x14ac:dyDescent="0.25">
      <c r="A24" s="18" t="s">
        <v>169</v>
      </c>
      <c r="B24" s="18" t="s">
        <v>170</v>
      </c>
      <c r="C24" s="21" t="s">
        <v>171</v>
      </c>
      <c r="D24" s="21">
        <v>0</v>
      </c>
      <c r="E24" s="21" t="s">
        <v>144</v>
      </c>
      <c r="F24" s="30">
        <v>6.5</v>
      </c>
      <c r="G24" s="30">
        <v>7</v>
      </c>
      <c r="H24" s="30">
        <v>6.6</v>
      </c>
      <c r="J24" s="31">
        <f>+IF(AND(C24&lt;&gt;"",D24&lt;&gt;""),(ROUND((C24*VLOOKUP($B$2,'Plantilla Ponderaciones Cruce'!$B:$X,'Plantilla Ponderaciones Cruce'!O$1,0))+(D24*VLOOKUP($B$2,'Plantilla Ponderaciones Cruce'!$B:$X,'Plantilla Ponderaciones Cruce'!P$1,0)),1)),"")</f>
        <v>6.9</v>
      </c>
      <c r="K24" s="31">
        <f>+IF(AND(E24&lt;&gt;"",F24&lt;&gt;""),(ROUND((E24*VLOOKUP($B$2,'Plantilla Ponderaciones Cruce'!$B:$X,'Plantilla Ponderaciones Cruce'!Q$1,0))+(F24*VLOOKUP($B$2,'Plantilla Ponderaciones Cruce'!$B:$X,'Plantilla Ponderaciones Cruce'!R$1,0)),1)),"")</f>
        <v>6.6</v>
      </c>
      <c r="L24" s="31">
        <f>+IF(AND(G24&lt;&gt;"",H24&lt;&gt;""),(ROUND((G24*VLOOKUP($B$2,'Plantilla Ponderaciones Cruce'!$B:$X,'Plantilla Ponderaciones Cruce'!S$1,0))+(H24*VLOOKUP($B$2,'Plantilla Ponderaciones Cruce'!$B:$X,'Plantilla Ponderaciones Cruce'!T$1,0)),1)),"")</f>
        <v>6.9</v>
      </c>
      <c r="N24" s="29">
        <f>IFERROR((J24*VLOOKUP($B$2,Pond_Calculo_NP!$B:$G,3,0))+(K24*VLOOKUP($B$2,Pond_Calculo_NP!$B:$G,4,0))+(L24*VLOOKUP($B$2,Pond_Calculo_NP!$B:$G,5,0)),"")</f>
        <v>6.8040000000000003</v>
      </c>
    </row>
    <row r="25" spans="1:14" x14ac:dyDescent="0.25">
      <c r="A25" s="18" t="s">
        <v>172</v>
      </c>
      <c r="B25" s="18" t="s">
        <v>173</v>
      </c>
      <c r="C25" s="21" t="s">
        <v>128</v>
      </c>
      <c r="D25" s="21">
        <v>0</v>
      </c>
      <c r="E25" s="21" t="s">
        <v>128</v>
      </c>
      <c r="F25" s="30">
        <v>7</v>
      </c>
      <c r="G25" s="30">
        <v>7</v>
      </c>
      <c r="H25" s="30">
        <v>7</v>
      </c>
      <c r="J25" s="31">
        <f>+IF(AND(C25&lt;&gt;"",D25&lt;&gt;""),(ROUND((C25*VLOOKUP($B$2,'Plantilla Ponderaciones Cruce'!$B:$X,'Plantilla Ponderaciones Cruce'!O$1,0))+(D25*VLOOKUP($B$2,'Plantilla Ponderaciones Cruce'!$B:$X,'Plantilla Ponderaciones Cruce'!P$1,0)),1)),"")</f>
        <v>7</v>
      </c>
      <c r="K25" s="31">
        <f>+IF(AND(E25&lt;&gt;"",F25&lt;&gt;""),(ROUND((E25*VLOOKUP($B$2,'Plantilla Ponderaciones Cruce'!$B:$X,'Plantilla Ponderaciones Cruce'!Q$1,0))+(F25*VLOOKUP($B$2,'Plantilla Ponderaciones Cruce'!$B:$X,'Plantilla Ponderaciones Cruce'!R$1,0)),1)),"")</f>
        <v>7</v>
      </c>
      <c r="L25" s="31">
        <f>+IF(AND(G25&lt;&gt;"",H25&lt;&gt;""),(ROUND((G25*VLOOKUP($B$2,'Plantilla Ponderaciones Cruce'!$B:$X,'Plantilla Ponderaciones Cruce'!S$1,0))+(H25*VLOOKUP($B$2,'Plantilla Ponderaciones Cruce'!$B:$X,'Plantilla Ponderaciones Cruce'!T$1,0)),1)),"")</f>
        <v>7</v>
      </c>
      <c r="N25" s="29">
        <f>IFERROR((J25*VLOOKUP($B$2,Pond_Calculo_NP!$B:$G,3,0))+(K25*VLOOKUP($B$2,Pond_Calculo_NP!$B:$G,4,0))+(L25*VLOOKUP($B$2,Pond_Calculo_NP!$B:$G,5,0)),"")</f>
        <v>7</v>
      </c>
    </row>
    <row r="26" spans="1:14" x14ac:dyDescent="0.25">
      <c r="A26" s="18" t="s">
        <v>174</v>
      </c>
      <c r="B26" s="18" t="s">
        <v>175</v>
      </c>
      <c r="C26" s="21" t="s">
        <v>132</v>
      </c>
      <c r="D26" s="21">
        <v>0</v>
      </c>
      <c r="E26" s="21" t="s">
        <v>124</v>
      </c>
      <c r="F26" s="30">
        <v>6.5</v>
      </c>
      <c r="G26" s="30">
        <v>6.4</v>
      </c>
      <c r="H26" s="30">
        <v>6.8</v>
      </c>
      <c r="J26" s="31">
        <f>+IF(AND(C26&lt;&gt;"",D26&lt;&gt;""),(ROUND((C26*VLOOKUP($B$2,'Plantilla Ponderaciones Cruce'!$B:$X,'Plantilla Ponderaciones Cruce'!O$1,0))+(D26*VLOOKUP($B$2,'Plantilla Ponderaciones Cruce'!$B:$X,'Plantilla Ponderaciones Cruce'!P$1,0)),1)),"")</f>
        <v>6.5</v>
      </c>
      <c r="K26" s="31">
        <f>+IF(AND(E26&lt;&gt;"",F26&lt;&gt;""),(ROUND((E26*VLOOKUP($B$2,'Plantilla Ponderaciones Cruce'!$B:$X,'Plantilla Ponderaciones Cruce'!Q$1,0))+(F26*VLOOKUP($B$2,'Plantilla Ponderaciones Cruce'!$B:$X,'Plantilla Ponderaciones Cruce'!R$1,0)),1)),"")</f>
        <v>6.1</v>
      </c>
      <c r="L26" s="31">
        <f>+IF(AND(G26&lt;&gt;"",H26&lt;&gt;""),(ROUND((G26*VLOOKUP($B$2,'Plantilla Ponderaciones Cruce'!$B:$X,'Plantilla Ponderaciones Cruce'!S$1,0))+(H26*VLOOKUP($B$2,'Plantilla Ponderaciones Cruce'!$B:$X,'Plantilla Ponderaciones Cruce'!T$1,0)),1)),"")</f>
        <v>6.5</v>
      </c>
      <c r="N26" s="29">
        <f>IFERROR((J26*VLOOKUP($B$2,Pond_Calculo_NP!$B:$G,3,0))+(K26*VLOOKUP($B$2,Pond_Calculo_NP!$B:$G,4,0))+(L26*VLOOKUP($B$2,Pond_Calculo_NP!$B:$G,5,0)),"")</f>
        <v>6.3719999999999999</v>
      </c>
    </row>
    <row r="27" spans="1:14" x14ac:dyDescent="0.25">
      <c r="A27" s="18" t="s">
        <v>176</v>
      </c>
      <c r="B27" s="18" t="s">
        <v>177</v>
      </c>
      <c r="C27" s="21" t="s">
        <v>136</v>
      </c>
      <c r="D27" s="21">
        <v>0</v>
      </c>
      <c r="E27" s="21" t="s">
        <v>137</v>
      </c>
      <c r="F27" s="30">
        <v>6.5</v>
      </c>
      <c r="G27" s="30">
        <v>7</v>
      </c>
      <c r="H27" s="30">
        <v>6.8</v>
      </c>
      <c r="J27" s="31">
        <f>+IF(AND(C27&lt;&gt;"",D27&lt;&gt;""),(ROUND((C27*VLOOKUP($B$2,'Plantilla Ponderaciones Cruce'!$B:$X,'Plantilla Ponderaciones Cruce'!O$1,0))+(D27*VLOOKUP($B$2,'Plantilla Ponderaciones Cruce'!$B:$X,'Plantilla Ponderaciones Cruce'!P$1,0)),1)),"")</f>
        <v>6</v>
      </c>
      <c r="K27" s="31">
        <f>+IF(AND(E27&lt;&gt;"",F27&lt;&gt;""),(ROUND((E27*VLOOKUP($B$2,'Plantilla Ponderaciones Cruce'!$B:$X,'Plantilla Ponderaciones Cruce'!Q$1,0))+(F27*VLOOKUP($B$2,'Plantilla Ponderaciones Cruce'!$B:$X,'Plantilla Ponderaciones Cruce'!R$1,0)),1)),"")</f>
        <v>6.4</v>
      </c>
      <c r="L27" s="31">
        <f>+IF(AND(G27&lt;&gt;"",H27&lt;&gt;""),(ROUND((G27*VLOOKUP($B$2,'Plantilla Ponderaciones Cruce'!$B:$X,'Plantilla Ponderaciones Cruce'!S$1,0))+(H27*VLOOKUP($B$2,'Plantilla Ponderaciones Cruce'!$B:$X,'Plantilla Ponderaciones Cruce'!T$1,0)),1)),"")</f>
        <v>7</v>
      </c>
      <c r="N27" s="29">
        <f>IFERROR((J27*VLOOKUP($B$2,Pond_Calculo_NP!$B:$G,3,0))+(K27*VLOOKUP($B$2,Pond_Calculo_NP!$B:$G,4,0))+(L27*VLOOKUP($B$2,Pond_Calculo_NP!$B:$G,5,0)),"")</f>
        <v>6.4879999999999995</v>
      </c>
    </row>
    <row r="28" spans="1:14" x14ac:dyDescent="0.25">
      <c r="A28" s="18" t="s">
        <v>179</v>
      </c>
      <c r="B28" s="18" t="s">
        <v>180</v>
      </c>
      <c r="C28" s="21" t="s">
        <v>144</v>
      </c>
      <c r="D28" s="21">
        <v>0</v>
      </c>
      <c r="E28" s="21" t="s">
        <v>144</v>
      </c>
      <c r="F28" s="30">
        <v>5.7</v>
      </c>
      <c r="G28" s="30">
        <v>6.9</v>
      </c>
      <c r="H28" s="30">
        <v>6.4</v>
      </c>
      <c r="J28" s="31">
        <f>+IF(AND(C28&lt;&gt;"",D28&lt;&gt;""),(ROUND((C28*VLOOKUP($B$2,'Plantilla Ponderaciones Cruce'!$B:$X,'Plantilla Ponderaciones Cruce'!O$1,0))+(D28*VLOOKUP($B$2,'Plantilla Ponderaciones Cruce'!$B:$X,'Plantilla Ponderaciones Cruce'!P$1,0)),1)),"")</f>
        <v>6.6</v>
      </c>
      <c r="K28" s="31">
        <f>+IF(AND(E28&lt;&gt;"",F28&lt;&gt;""),(ROUND((E28*VLOOKUP($B$2,'Plantilla Ponderaciones Cruce'!$B:$X,'Plantilla Ponderaciones Cruce'!Q$1,0))+(F28*VLOOKUP($B$2,'Plantilla Ponderaciones Cruce'!$B:$X,'Plantilla Ponderaciones Cruce'!R$1,0)),1)),"")</f>
        <v>6.4</v>
      </c>
      <c r="L28" s="31">
        <f>+IF(AND(G28&lt;&gt;"",H28&lt;&gt;""),(ROUND((G28*VLOOKUP($B$2,'Plantilla Ponderaciones Cruce'!$B:$X,'Plantilla Ponderaciones Cruce'!S$1,0))+(H28*VLOOKUP($B$2,'Plantilla Ponderaciones Cruce'!$B:$X,'Plantilla Ponderaciones Cruce'!T$1,0)),1)),"")</f>
        <v>6.8</v>
      </c>
      <c r="N28" s="29">
        <f>IFERROR((J28*VLOOKUP($B$2,Pond_Calculo_NP!$B:$G,3,0))+(K28*VLOOKUP($B$2,Pond_Calculo_NP!$B:$G,4,0))+(L28*VLOOKUP($B$2,Pond_Calculo_NP!$B:$G,5,0)),"")</f>
        <v>6.6080000000000005</v>
      </c>
    </row>
    <row r="29" spans="1:14" x14ac:dyDescent="0.25">
      <c r="A29" s="18" t="s">
        <v>181</v>
      </c>
      <c r="B29" s="18" t="s">
        <v>182</v>
      </c>
      <c r="C29" s="21" t="s">
        <v>124</v>
      </c>
      <c r="D29" s="21">
        <v>0</v>
      </c>
      <c r="E29" s="21" t="s">
        <v>125</v>
      </c>
      <c r="F29" s="30">
        <v>6.4</v>
      </c>
      <c r="G29" s="30">
        <v>6.8</v>
      </c>
      <c r="H29" s="30">
        <v>6.4</v>
      </c>
      <c r="J29" s="31">
        <f>+IF(AND(C29&lt;&gt;"",D29&lt;&gt;""),(ROUND((C29*VLOOKUP($B$2,'Plantilla Ponderaciones Cruce'!$B:$X,'Plantilla Ponderaciones Cruce'!O$1,0))+(D29*VLOOKUP($B$2,'Plantilla Ponderaciones Cruce'!$B:$X,'Plantilla Ponderaciones Cruce'!P$1,0)),1)),"")</f>
        <v>5.9</v>
      </c>
      <c r="K29" s="31">
        <f>+IF(AND(E29&lt;&gt;"",F29&lt;&gt;""),(ROUND((E29*VLOOKUP($B$2,'Plantilla Ponderaciones Cruce'!$B:$X,'Plantilla Ponderaciones Cruce'!Q$1,0))+(F29*VLOOKUP($B$2,'Plantilla Ponderaciones Cruce'!$B:$X,'Plantilla Ponderaciones Cruce'!R$1,0)),1)),"")</f>
        <v>6.4</v>
      </c>
      <c r="L29" s="31">
        <f>+IF(AND(G29&lt;&gt;"",H29&lt;&gt;""),(ROUND((G29*VLOOKUP($B$2,'Plantilla Ponderaciones Cruce'!$B:$X,'Plantilla Ponderaciones Cruce'!S$1,0))+(H29*VLOOKUP($B$2,'Plantilla Ponderaciones Cruce'!$B:$X,'Plantilla Ponderaciones Cruce'!T$1,0)),1)),"")</f>
        <v>6.7</v>
      </c>
      <c r="N29" s="29">
        <f>IFERROR((J29*VLOOKUP($B$2,Pond_Calculo_NP!$B:$G,3,0))+(K29*VLOOKUP($B$2,Pond_Calculo_NP!$B:$G,4,0))+(L29*VLOOKUP($B$2,Pond_Calculo_NP!$B:$G,5,0)),"")</f>
        <v>6.3479999999999999</v>
      </c>
    </row>
    <row r="30" spans="1:14" x14ac:dyDescent="0.25">
      <c r="A30" s="18" t="s">
        <v>183</v>
      </c>
      <c r="B30" s="18" t="s">
        <v>184</v>
      </c>
      <c r="C30" s="21" t="s">
        <v>136</v>
      </c>
      <c r="D30" s="21">
        <v>0</v>
      </c>
      <c r="E30" s="21" t="s">
        <v>185</v>
      </c>
      <c r="F30" s="30">
        <v>5.7</v>
      </c>
      <c r="G30" s="30">
        <v>6.4</v>
      </c>
      <c r="H30" s="30">
        <v>7</v>
      </c>
      <c r="J30" s="31">
        <f>+IF(AND(C30&lt;&gt;"",D30&lt;&gt;""),(ROUND((C30*VLOOKUP($B$2,'Plantilla Ponderaciones Cruce'!$B:$X,'Plantilla Ponderaciones Cruce'!O$1,0))+(D30*VLOOKUP($B$2,'Plantilla Ponderaciones Cruce'!$B:$X,'Plantilla Ponderaciones Cruce'!P$1,0)),1)),"")</f>
        <v>6</v>
      </c>
      <c r="K30" s="31">
        <f>+IF(AND(E30&lt;&gt;"",F30&lt;&gt;""),(ROUND((E30*VLOOKUP($B$2,'Plantilla Ponderaciones Cruce'!$B:$X,'Plantilla Ponderaciones Cruce'!Q$1,0))+(F30*VLOOKUP($B$2,'Plantilla Ponderaciones Cruce'!$B:$X,'Plantilla Ponderaciones Cruce'!R$1,0)),1)),"")</f>
        <v>4.0999999999999996</v>
      </c>
      <c r="L30" s="31">
        <f>+IF(AND(G30&lt;&gt;"",H30&lt;&gt;""),(ROUND((G30*VLOOKUP($B$2,'Plantilla Ponderaciones Cruce'!$B:$X,'Plantilla Ponderaciones Cruce'!S$1,0))+(H30*VLOOKUP($B$2,'Plantilla Ponderaciones Cruce'!$B:$X,'Plantilla Ponderaciones Cruce'!T$1,0)),1)),"")</f>
        <v>6.5</v>
      </c>
      <c r="N30" s="29">
        <f>IFERROR((J30*VLOOKUP($B$2,Pond_Calculo_NP!$B:$G,3,0))+(K30*VLOOKUP($B$2,Pond_Calculo_NP!$B:$G,4,0))+(L30*VLOOKUP($B$2,Pond_Calculo_NP!$B:$G,5,0)),"")</f>
        <v>5.5719999999999992</v>
      </c>
    </row>
    <row r="31" spans="1:14" x14ac:dyDescent="0.25">
      <c r="A31" s="18" t="s">
        <v>186</v>
      </c>
      <c r="B31" s="18" t="s">
        <v>187</v>
      </c>
      <c r="C31" s="21" t="s">
        <v>166</v>
      </c>
      <c r="D31" s="21">
        <v>0</v>
      </c>
      <c r="E31" s="21" t="s">
        <v>146</v>
      </c>
      <c r="F31" s="30">
        <v>6.7</v>
      </c>
      <c r="G31" s="30">
        <v>6.9</v>
      </c>
      <c r="H31" s="30">
        <v>6.6</v>
      </c>
      <c r="J31" s="31">
        <f>+IF(AND(C31&lt;&gt;"",D31&lt;&gt;""),(ROUND((C31*VLOOKUP($B$2,'Plantilla Ponderaciones Cruce'!$B:$X,'Plantilla Ponderaciones Cruce'!O$1,0))+(D31*VLOOKUP($B$2,'Plantilla Ponderaciones Cruce'!$B:$X,'Plantilla Ponderaciones Cruce'!P$1,0)),1)),"")</f>
        <v>5.4</v>
      </c>
      <c r="K31" s="31">
        <f>+IF(AND(E31&lt;&gt;"",F31&lt;&gt;""),(ROUND((E31*VLOOKUP($B$2,'Plantilla Ponderaciones Cruce'!$B:$X,'Plantilla Ponderaciones Cruce'!Q$1,0))+(F31*VLOOKUP($B$2,'Plantilla Ponderaciones Cruce'!$B:$X,'Plantilla Ponderaciones Cruce'!R$1,0)),1)),"")</f>
        <v>5.4</v>
      </c>
      <c r="L31" s="31">
        <f>+IF(AND(G31&lt;&gt;"",H31&lt;&gt;""),(ROUND((G31*VLOOKUP($B$2,'Plantilla Ponderaciones Cruce'!$B:$X,'Plantilla Ponderaciones Cruce'!S$1,0))+(H31*VLOOKUP($B$2,'Plantilla Ponderaciones Cruce'!$B:$X,'Plantilla Ponderaciones Cruce'!T$1,0)),1)),"")</f>
        <v>6.8</v>
      </c>
      <c r="N31" s="29">
        <f>IFERROR((J31*VLOOKUP($B$2,Pond_Calculo_NP!$B:$G,3,0))+(K31*VLOOKUP($B$2,Pond_Calculo_NP!$B:$G,4,0))+(L31*VLOOKUP($B$2,Pond_Calculo_NP!$B:$G,5,0)),"")</f>
        <v>5.9039999999999999</v>
      </c>
    </row>
    <row r="32" spans="1:14" x14ac:dyDescent="0.25">
      <c r="A32" s="18" t="s">
        <v>188</v>
      </c>
      <c r="B32" s="18" t="s">
        <v>189</v>
      </c>
      <c r="C32" s="21" t="s">
        <v>132</v>
      </c>
      <c r="D32" s="21">
        <v>0</v>
      </c>
      <c r="E32" s="21" t="s">
        <v>149</v>
      </c>
      <c r="F32" s="30">
        <v>6.5</v>
      </c>
      <c r="G32" s="30">
        <v>5.3</v>
      </c>
      <c r="H32" s="30">
        <v>6.8</v>
      </c>
      <c r="J32" s="31">
        <f>+IF(AND(C32&lt;&gt;"",D32&lt;&gt;""),(ROUND((C32*VLOOKUP($B$2,'Plantilla Ponderaciones Cruce'!$B:$X,'Plantilla Ponderaciones Cruce'!O$1,0))+(D32*VLOOKUP($B$2,'Plantilla Ponderaciones Cruce'!$B:$X,'Plantilla Ponderaciones Cruce'!P$1,0)),1)),"")</f>
        <v>6.5</v>
      </c>
      <c r="K32" s="31">
        <f>+IF(AND(E32&lt;&gt;"",F32&lt;&gt;""),(ROUND((E32*VLOOKUP($B$2,'Plantilla Ponderaciones Cruce'!$B:$X,'Plantilla Ponderaciones Cruce'!Q$1,0))+(F32*VLOOKUP($B$2,'Plantilla Ponderaciones Cruce'!$B:$X,'Plantilla Ponderaciones Cruce'!R$1,0)),1)),"")</f>
        <v>4.9000000000000004</v>
      </c>
      <c r="L32" s="31">
        <f>+IF(AND(G32&lt;&gt;"",H32&lt;&gt;""),(ROUND((G32*VLOOKUP($B$2,'Plantilla Ponderaciones Cruce'!$B:$X,'Plantilla Ponderaciones Cruce'!S$1,0))+(H32*VLOOKUP($B$2,'Plantilla Ponderaciones Cruce'!$B:$X,'Plantilla Ponderaciones Cruce'!T$1,0)),1)),"")</f>
        <v>5.6</v>
      </c>
      <c r="N32" s="29">
        <f>IFERROR((J32*VLOOKUP($B$2,Pond_Calculo_NP!$B:$G,3,0))+(K32*VLOOKUP($B$2,Pond_Calculo_NP!$B:$G,4,0))+(L32*VLOOKUP($B$2,Pond_Calculo_NP!$B:$G,5,0)),"")</f>
        <v>5.6639999999999997</v>
      </c>
    </row>
    <row r="33" spans="1:14" x14ac:dyDescent="0.25">
      <c r="A33" s="18" t="s">
        <v>190</v>
      </c>
      <c r="B33" s="18" t="s">
        <v>191</v>
      </c>
      <c r="C33" s="21" t="s">
        <v>171</v>
      </c>
      <c r="D33" s="21">
        <v>0</v>
      </c>
      <c r="E33" s="21" t="s">
        <v>144</v>
      </c>
      <c r="F33" s="30">
        <v>5.8</v>
      </c>
      <c r="G33" s="30">
        <v>7</v>
      </c>
      <c r="H33" s="30">
        <v>6.4</v>
      </c>
      <c r="J33" s="31">
        <f>+IF(AND(C33&lt;&gt;"",D33&lt;&gt;""),(ROUND((C33*VLOOKUP($B$2,'Plantilla Ponderaciones Cruce'!$B:$X,'Plantilla Ponderaciones Cruce'!O$1,0))+(D33*VLOOKUP($B$2,'Plantilla Ponderaciones Cruce'!$B:$X,'Plantilla Ponderaciones Cruce'!P$1,0)),1)),"")</f>
        <v>6.9</v>
      </c>
      <c r="K33" s="31">
        <f>+IF(AND(E33&lt;&gt;"",F33&lt;&gt;""),(ROUND((E33*VLOOKUP($B$2,'Plantilla Ponderaciones Cruce'!$B:$X,'Plantilla Ponderaciones Cruce'!Q$1,0))+(F33*VLOOKUP($B$2,'Plantilla Ponderaciones Cruce'!$B:$X,'Plantilla Ponderaciones Cruce'!R$1,0)),1)),"")</f>
        <v>6.4</v>
      </c>
      <c r="L33" s="31">
        <f>+IF(AND(G33&lt;&gt;"",H33&lt;&gt;""),(ROUND((G33*VLOOKUP($B$2,'Plantilla Ponderaciones Cruce'!$B:$X,'Plantilla Ponderaciones Cruce'!S$1,0))+(H33*VLOOKUP($B$2,'Plantilla Ponderaciones Cruce'!$B:$X,'Plantilla Ponderaciones Cruce'!T$1,0)),1)),"")</f>
        <v>6.9</v>
      </c>
      <c r="N33" s="29">
        <f>IFERROR((J33*VLOOKUP($B$2,Pond_Calculo_NP!$B:$G,3,0))+(K33*VLOOKUP($B$2,Pond_Calculo_NP!$B:$G,4,0))+(L33*VLOOKUP($B$2,Pond_Calculo_NP!$B:$G,5,0)),"")</f>
        <v>6.74</v>
      </c>
    </row>
    <row r="34" spans="1:14" x14ac:dyDescent="0.25">
      <c r="A34" s="18" t="s">
        <v>192</v>
      </c>
      <c r="B34" s="18" t="s">
        <v>193</v>
      </c>
      <c r="C34" s="21" t="s">
        <v>194</v>
      </c>
      <c r="D34" s="21">
        <v>0</v>
      </c>
      <c r="E34" s="21" t="s">
        <v>194</v>
      </c>
      <c r="F34" s="30">
        <v>1</v>
      </c>
      <c r="G34" s="30">
        <v>1</v>
      </c>
      <c r="H34" s="30">
        <v>1</v>
      </c>
      <c r="J34" s="31">
        <f>+IF(AND(C34&lt;&gt;"",D34&lt;&gt;""),(ROUND((C34*VLOOKUP($B$2,'Plantilla Ponderaciones Cruce'!$B:$X,'Plantilla Ponderaciones Cruce'!O$1,0))+(D34*VLOOKUP($B$2,'Plantilla Ponderaciones Cruce'!$B:$X,'Plantilla Ponderaciones Cruce'!P$1,0)),1)),"")</f>
        <v>1</v>
      </c>
      <c r="K34" s="31">
        <f>+IF(AND(E34&lt;&gt;"",F34&lt;&gt;""),(ROUND((E34*VLOOKUP($B$2,'Plantilla Ponderaciones Cruce'!$B:$X,'Plantilla Ponderaciones Cruce'!Q$1,0))+(F34*VLOOKUP($B$2,'Plantilla Ponderaciones Cruce'!$B:$X,'Plantilla Ponderaciones Cruce'!R$1,0)),1)),"")</f>
        <v>1</v>
      </c>
      <c r="L34" s="31">
        <f>+IF(AND(G34&lt;&gt;"",H34&lt;&gt;""),(ROUND((G34*VLOOKUP($B$2,'Plantilla Ponderaciones Cruce'!$B:$X,'Plantilla Ponderaciones Cruce'!S$1,0))+(H34*VLOOKUP($B$2,'Plantilla Ponderaciones Cruce'!$B:$X,'Plantilla Ponderaciones Cruce'!T$1,0)),1)),"")</f>
        <v>1</v>
      </c>
      <c r="N34" s="29">
        <f>IFERROR((J34*VLOOKUP($B$2,Pond_Calculo_NP!$B:$G,3,0))+(K34*VLOOKUP($B$2,Pond_Calculo_NP!$B:$G,4,0))+(L34*VLOOKUP($B$2,Pond_Calculo_NP!$B:$G,5,0)),"")</f>
        <v>1</v>
      </c>
    </row>
    <row r="35" spans="1:14" x14ac:dyDescent="0.25">
      <c r="A35" s="18" t="s">
        <v>195</v>
      </c>
      <c r="B35" s="18" t="s">
        <v>196</v>
      </c>
      <c r="C35" s="21" t="s">
        <v>124</v>
      </c>
      <c r="D35" s="21">
        <v>0</v>
      </c>
      <c r="E35" s="21" t="s">
        <v>155</v>
      </c>
      <c r="F35" s="30">
        <v>6.2</v>
      </c>
      <c r="G35" s="30">
        <v>6.8</v>
      </c>
      <c r="H35" s="30">
        <v>7</v>
      </c>
      <c r="J35" s="31">
        <f>+IF(AND(C35&lt;&gt;"",D35&lt;&gt;""),(ROUND((C35*VLOOKUP($B$2,'Plantilla Ponderaciones Cruce'!$B:$X,'Plantilla Ponderaciones Cruce'!O$1,0))+(D35*VLOOKUP($B$2,'Plantilla Ponderaciones Cruce'!$B:$X,'Plantilla Ponderaciones Cruce'!P$1,0)),1)),"")</f>
        <v>5.9</v>
      </c>
      <c r="K35" s="31">
        <f>+IF(AND(E35&lt;&gt;"",F35&lt;&gt;""),(ROUND((E35*VLOOKUP($B$2,'Plantilla Ponderaciones Cruce'!$B:$X,'Plantilla Ponderaciones Cruce'!Q$1,0))+(F35*VLOOKUP($B$2,'Plantilla Ponderaciones Cruce'!$B:$X,'Plantilla Ponderaciones Cruce'!R$1,0)),1)),"")</f>
        <v>6.7</v>
      </c>
      <c r="L35" s="31">
        <f>+IF(AND(G35&lt;&gt;"",H35&lt;&gt;""),(ROUND((G35*VLOOKUP($B$2,'Plantilla Ponderaciones Cruce'!$B:$X,'Plantilla Ponderaciones Cruce'!S$1,0))+(H35*VLOOKUP($B$2,'Plantilla Ponderaciones Cruce'!$B:$X,'Plantilla Ponderaciones Cruce'!T$1,0)),1)),"")</f>
        <v>6.8</v>
      </c>
      <c r="N35" s="29">
        <f>IFERROR((J35*VLOOKUP($B$2,Pond_Calculo_NP!$B:$G,3,0))+(K35*VLOOKUP($B$2,Pond_Calculo_NP!$B:$G,4,0))+(L35*VLOOKUP($B$2,Pond_Calculo_NP!$B:$G,5,0)),"")</f>
        <v>6.48</v>
      </c>
    </row>
    <row r="36" spans="1:14" x14ac:dyDescent="0.25">
      <c r="A36" s="18" t="s">
        <v>197</v>
      </c>
      <c r="B36" s="18" t="s">
        <v>198</v>
      </c>
      <c r="C36" s="21" t="s">
        <v>128</v>
      </c>
      <c r="D36" s="21">
        <v>0</v>
      </c>
      <c r="E36" s="21" t="s">
        <v>137</v>
      </c>
      <c r="F36" s="30">
        <v>6</v>
      </c>
      <c r="G36" s="30">
        <v>7</v>
      </c>
      <c r="H36" s="30">
        <v>6.8</v>
      </c>
      <c r="J36" s="31">
        <f>+IF(AND(C36&lt;&gt;"",D36&lt;&gt;""),(ROUND((C36*VLOOKUP($B$2,'Plantilla Ponderaciones Cruce'!$B:$X,'Plantilla Ponderaciones Cruce'!O$1,0))+(D36*VLOOKUP($B$2,'Plantilla Ponderaciones Cruce'!$B:$X,'Plantilla Ponderaciones Cruce'!P$1,0)),1)),"")</f>
        <v>7</v>
      </c>
      <c r="K36" s="31">
        <f>+IF(AND(E36&lt;&gt;"",F36&lt;&gt;""),(ROUND((E36*VLOOKUP($B$2,'Plantilla Ponderaciones Cruce'!$B:$X,'Plantilla Ponderaciones Cruce'!Q$1,0))+(F36*VLOOKUP($B$2,'Plantilla Ponderaciones Cruce'!$B:$X,'Plantilla Ponderaciones Cruce'!R$1,0)),1)),"")</f>
        <v>6.2</v>
      </c>
      <c r="L36" s="31">
        <f>+IF(AND(G36&lt;&gt;"",H36&lt;&gt;""),(ROUND((G36*VLOOKUP($B$2,'Plantilla Ponderaciones Cruce'!$B:$X,'Plantilla Ponderaciones Cruce'!S$1,0))+(H36*VLOOKUP($B$2,'Plantilla Ponderaciones Cruce'!$B:$X,'Plantilla Ponderaciones Cruce'!T$1,0)),1)),"")</f>
        <v>7</v>
      </c>
      <c r="N36" s="29">
        <f>IFERROR((J36*VLOOKUP($B$2,Pond_Calculo_NP!$B:$G,3,0))+(K36*VLOOKUP($B$2,Pond_Calculo_NP!$B:$G,4,0))+(L36*VLOOKUP($B$2,Pond_Calculo_NP!$B:$G,5,0)),"")</f>
        <v>6.7439999999999998</v>
      </c>
    </row>
    <row r="37" spans="1:14" x14ac:dyDescent="0.25">
      <c r="A37" s="18" t="s">
        <v>199</v>
      </c>
      <c r="B37" s="18" t="s">
        <v>200</v>
      </c>
      <c r="C37" s="21" t="s">
        <v>128</v>
      </c>
      <c r="D37" s="21">
        <v>0</v>
      </c>
      <c r="E37" s="21" t="s">
        <v>124</v>
      </c>
      <c r="F37" s="30">
        <v>7</v>
      </c>
      <c r="G37" s="30">
        <v>6.9</v>
      </c>
      <c r="H37" s="30">
        <v>7</v>
      </c>
      <c r="J37" s="31">
        <f>+IF(AND(C37&lt;&gt;"",D37&lt;&gt;""),(ROUND((C37*VLOOKUP($B$2,'Plantilla Ponderaciones Cruce'!$B:$X,'Plantilla Ponderaciones Cruce'!O$1,0))+(D37*VLOOKUP($B$2,'Plantilla Ponderaciones Cruce'!$B:$X,'Plantilla Ponderaciones Cruce'!P$1,0)),1)),"")</f>
        <v>7</v>
      </c>
      <c r="K37" s="31">
        <f>+IF(AND(E37&lt;&gt;"",F37&lt;&gt;""),(ROUND((E37*VLOOKUP($B$2,'Plantilla Ponderaciones Cruce'!$B:$X,'Plantilla Ponderaciones Cruce'!Q$1,0))+(F37*VLOOKUP($B$2,'Plantilla Ponderaciones Cruce'!$B:$X,'Plantilla Ponderaciones Cruce'!R$1,0)),1)),"")</f>
        <v>6.2</v>
      </c>
      <c r="L37" s="31">
        <f>+IF(AND(G37&lt;&gt;"",H37&lt;&gt;""),(ROUND((G37*VLOOKUP($B$2,'Plantilla Ponderaciones Cruce'!$B:$X,'Plantilla Ponderaciones Cruce'!S$1,0))+(H37*VLOOKUP($B$2,'Plantilla Ponderaciones Cruce'!$B:$X,'Plantilla Ponderaciones Cruce'!T$1,0)),1)),"")</f>
        <v>6.9</v>
      </c>
      <c r="N37" s="29">
        <f>IFERROR((J37*VLOOKUP($B$2,Pond_Calculo_NP!$B:$G,3,0))+(K37*VLOOKUP($B$2,Pond_Calculo_NP!$B:$G,4,0))+(L37*VLOOKUP($B$2,Pond_Calculo_NP!$B:$G,5,0)),"")</f>
        <v>6.7080000000000002</v>
      </c>
    </row>
    <row r="38" spans="1:14" x14ac:dyDescent="0.25">
      <c r="A38" s="18" t="s">
        <v>201</v>
      </c>
      <c r="B38" s="18" t="s">
        <v>202</v>
      </c>
      <c r="C38" s="21" t="s">
        <v>131</v>
      </c>
      <c r="D38" s="21">
        <v>0</v>
      </c>
      <c r="E38" s="21" t="s">
        <v>133</v>
      </c>
      <c r="F38" s="30">
        <v>6.4</v>
      </c>
      <c r="G38" s="30">
        <v>6.5</v>
      </c>
      <c r="H38" s="30">
        <v>6.6</v>
      </c>
      <c r="J38" s="31">
        <f>+IF(AND(C38&lt;&gt;"",D38&lt;&gt;""),(ROUND((C38*VLOOKUP($B$2,'Plantilla Ponderaciones Cruce'!$B:$X,'Plantilla Ponderaciones Cruce'!O$1,0))+(D38*VLOOKUP($B$2,'Plantilla Ponderaciones Cruce'!$B:$X,'Plantilla Ponderaciones Cruce'!P$1,0)),1)),"")</f>
        <v>5.3</v>
      </c>
      <c r="K38" s="31">
        <f>+IF(AND(E38&lt;&gt;"",F38&lt;&gt;""),(ROUND((E38*VLOOKUP($B$2,'Plantilla Ponderaciones Cruce'!$B:$X,'Plantilla Ponderaciones Cruce'!Q$1,0))+(F38*VLOOKUP($B$2,'Plantilla Ponderaciones Cruce'!$B:$X,'Plantilla Ponderaciones Cruce'!R$1,0)),1)),"")</f>
        <v>3.5</v>
      </c>
      <c r="L38" s="31">
        <f>+IF(AND(G38&lt;&gt;"",H38&lt;&gt;""),(ROUND((G38*VLOOKUP($B$2,'Plantilla Ponderaciones Cruce'!$B:$X,'Plantilla Ponderaciones Cruce'!S$1,0))+(H38*VLOOKUP($B$2,'Plantilla Ponderaciones Cruce'!$B:$X,'Plantilla Ponderaciones Cruce'!T$1,0)),1)),"")</f>
        <v>6.5</v>
      </c>
      <c r="N38" s="29">
        <f>IFERROR((J38*VLOOKUP($B$2,Pond_Calculo_NP!$B:$G,3,0))+(K38*VLOOKUP($B$2,Pond_Calculo_NP!$B:$G,4,0))+(L38*VLOOKUP($B$2,Pond_Calculo_NP!$B:$G,5,0)),"")</f>
        <v>5.1559999999999997</v>
      </c>
    </row>
    <row r="39" spans="1:14" x14ac:dyDescent="0.25">
      <c r="A39" s="18" t="s">
        <v>203</v>
      </c>
      <c r="B39" s="18" t="s">
        <v>204</v>
      </c>
      <c r="C39" s="21" t="s">
        <v>128</v>
      </c>
      <c r="D39" s="21">
        <v>0</v>
      </c>
      <c r="E39" s="21" t="s">
        <v>124</v>
      </c>
      <c r="F39" s="30">
        <v>6.1</v>
      </c>
      <c r="G39" s="30">
        <v>6.9</v>
      </c>
      <c r="H39" s="30">
        <v>7</v>
      </c>
      <c r="J39" s="31">
        <f>+IF(AND(C39&lt;&gt;"",D39&lt;&gt;""),(ROUND((C39*VLOOKUP($B$2,'Plantilla Ponderaciones Cruce'!$B:$X,'Plantilla Ponderaciones Cruce'!O$1,0))+(D39*VLOOKUP($B$2,'Plantilla Ponderaciones Cruce'!$B:$X,'Plantilla Ponderaciones Cruce'!P$1,0)),1)),"")</f>
        <v>7</v>
      </c>
      <c r="K39" s="31">
        <f>+IF(AND(E39&lt;&gt;"",F39&lt;&gt;""),(ROUND((E39*VLOOKUP($B$2,'Plantilla Ponderaciones Cruce'!$B:$X,'Plantilla Ponderaciones Cruce'!Q$1,0))+(F39*VLOOKUP($B$2,'Plantilla Ponderaciones Cruce'!$B:$X,'Plantilla Ponderaciones Cruce'!R$1,0)),1)),"")</f>
        <v>6</v>
      </c>
      <c r="L39" s="31">
        <f>+IF(AND(G39&lt;&gt;"",H39&lt;&gt;""),(ROUND((G39*VLOOKUP($B$2,'Plantilla Ponderaciones Cruce'!$B:$X,'Plantilla Ponderaciones Cruce'!S$1,0))+(H39*VLOOKUP($B$2,'Plantilla Ponderaciones Cruce'!$B:$X,'Plantilla Ponderaciones Cruce'!T$1,0)),1)),"")</f>
        <v>6.9</v>
      </c>
      <c r="N39" s="29">
        <f>IFERROR((J39*VLOOKUP($B$2,Pond_Calculo_NP!$B:$G,3,0))+(K39*VLOOKUP($B$2,Pond_Calculo_NP!$B:$G,4,0))+(L39*VLOOKUP($B$2,Pond_Calculo_NP!$B:$G,5,0)),"")</f>
        <v>6.6440000000000001</v>
      </c>
    </row>
    <row r="40" spans="1:14" x14ac:dyDescent="0.25">
      <c r="A40" s="18" t="s">
        <v>205</v>
      </c>
      <c r="B40" s="18" t="s">
        <v>206</v>
      </c>
      <c r="C40" s="21" t="s">
        <v>132</v>
      </c>
      <c r="D40" s="21">
        <v>0</v>
      </c>
      <c r="E40" s="21" t="s">
        <v>146</v>
      </c>
      <c r="F40" s="30">
        <v>6.9</v>
      </c>
      <c r="G40" s="30">
        <v>6.8</v>
      </c>
      <c r="H40" s="30">
        <v>7</v>
      </c>
      <c r="J40" s="31">
        <f>+IF(AND(C40&lt;&gt;"",D40&lt;&gt;""),(ROUND((C40*VLOOKUP($B$2,'Plantilla Ponderaciones Cruce'!$B:$X,'Plantilla Ponderaciones Cruce'!O$1,0))+(D40*VLOOKUP($B$2,'Plantilla Ponderaciones Cruce'!$B:$X,'Plantilla Ponderaciones Cruce'!P$1,0)),1)),"")</f>
        <v>6.5</v>
      </c>
      <c r="K40" s="31">
        <f>+IF(AND(E40&lt;&gt;"",F40&lt;&gt;""),(ROUND((E40*VLOOKUP($B$2,'Plantilla Ponderaciones Cruce'!$B:$X,'Plantilla Ponderaciones Cruce'!Q$1,0))+(F40*VLOOKUP($B$2,'Plantilla Ponderaciones Cruce'!$B:$X,'Plantilla Ponderaciones Cruce'!R$1,0)),1)),"")</f>
        <v>5.4</v>
      </c>
      <c r="L40" s="31">
        <f>+IF(AND(G40&lt;&gt;"",H40&lt;&gt;""),(ROUND((G40*VLOOKUP($B$2,'Plantilla Ponderaciones Cruce'!$B:$X,'Plantilla Ponderaciones Cruce'!S$1,0))+(H40*VLOOKUP($B$2,'Plantilla Ponderaciones Cruce'!$B:$X,'Plantilla Ponderaciones Cruce'!T$1,0)),1)),"")</f>
        <v>6.8</v>
      </c>
      <c r="N40" s="29">
        <f>IFERROR((J40*VLOOKUP($B$2,Pond_Calculo_NP!$B:$G,3,0))+(K40*VLOOKUP($B$2,Pond_Calculo_NP!$B:$G,4,0))+(L40*VLOOKUP($B$2,Pond_Calculo_NP!$B:$G,5,0)),"")</f>
        <v>6.2560000000000002</v>
      </c>
    </row>
    <row r="41" spans="1:14" x14ac:dyDescent="0.25">
      <c r="A41" s="18" t="s">
        <v>207</v>
      </c>
      <c r="B41" s="18" t="s">
        <v>208</v>
      </c>
      <c r="C41" s="21" t="s">
        <v>128</v>
      </c>
      <c r="D41" s="21">
        <v>0</v>
      </c>
      <c r="E41" s="21" t="s">
        <v>125</v>
      </c>
      <c r="F41" s="30">
        <v>7</v>
      </c>
      <c r="G41" s="30">
        <v>6.9</v>
      </c>
      <c r="H41" s="30">
        <v>6.4</v>
      </c>
      <c r="J41" s="31">
        <f>+IF(AND(C41&lt;&gt;"",D41&lt;&gt;""),(ROUND((C41*VLOOKUP($B$2,'Plantilla Ponderaciones Cruce'!$B:$X,'Plantilla Ponderaciones Cruce'!O$1,0))+(D41*VLOOKUP($B$2,'Plantilla Ponderaciones Cruce'!$B:$X,'Plantilla Ponderaciones Cruce'!P$1,0)),1)),"")</f>
        <v>7</v>
      </c>
      <c r="K41" s="31">
        <f>+IF(AND(E41&lt;&gt;"",F41&lt;&gt;""),(ROUND((E41*VLOOKUP($B$2,'Plantilla Ponderaciones Cruce'!$B:$X,'Plantilla Ponderaciones Cruce'!Q$1,0))+(F41*VLOOKUP($B$2,'Plantilla Ponderaciones Cruce'!$B:$X,'Plantilla Ponderaciones Cruce'!R$1,0)),1)),"")</f>
        <v>6.6</v>
      </c>
      <c r="L41" s="31">
        <f>+IF(AND(G41&lt;&gt;"",H41&lt;&gt;""),(ROUND((G41*VLOOKUP($B$2,'Plantilla Ponderaciones Cruce'!$B:$X,'Plantilla Ponderaciones Cruce'!S$1,0))+(H41*VLOOKUP($B$2,'Plantilla Ponderaciones Cruce'!$B:$X,'Plantilla Ponderaciones Cruce'!T$1,0)),1)),"")</f>
        <v>6.8</v>
      </c>
      <c r="N41" s="29">
        <f>IFERROR((J41*VLOOKUP($B$2,Pond_Calculo_NP!$B:$G,3,0))+(K41*VLOOKUP($B$2,Pond_Calculo_NP!$B:$G,4,0))+(L41*VLOOKUP($B$2,Pond_Calculo_NP!$B:$G,5,0)),"")</f>
        <v>6.8000000000000007</v>
      </c>
    </row>
    <row r="42" spans="1:14" x14ac:dyDescent="0.25">
      <c r="A42" s="18" t="s">
        <v>209</v>
      </c>
      <c r="B42" s="18" t="s">
        <v>210</v>
      </c>
      <c r="C42" s="21" t="s">
        <v>166</v>
      </c>
      <c r="D42" s="21">
        <v>0</v>
      </c>
      <c r="E42" s="21" t="s">
        <v>137</v>
      </c>
      <c r="F42" s="30">
        <v>6.4</v>
      </c>
      <c r="G42" s="30">
        <v>7</v>
      </c>
      <c r="H42" s="30">
        <v>6.6</v>
      </c>
      <c r="J42" s="31">
        <f>+IF(AND(C42&lt;&gt;"",D42&lt;&gt;""),(ROUND((C42*VLOOKUP($B$2,'Plantilla Ponderaciones Cruce'!$B:$X,'Plantilla Ponderaciones Cruce'!O$1,0))+(D42*VLOOKUP($B$2,'Plantilla Ponderaciones Cruce'!$B:$X,'Plantilla Ponderaciones Cruce'!P$1,0)),1)),"")</f>
        <v>5.4</v>
      </c>
      <c r="K42" s="31">
        <f>+IF(AND(E42&lt;&gt;"",F42&lt;&gt;""),(ROUND((E42*VLOOKUP($B$2,'Plantilla Ponderaciones Cruce'!$B:$X,'Plantilla Ponderaciones Cruce'!Q$1,0))+(F42*VLOOKUP($B$2,'Plantilla Ponderaciones Cruce'!$B:$X,'Plantilla Ponderaciones Cruce'!R$1,0)),1)),"")</f>
        <v>6.3</v>
      </c>
      <c r="L42" s="31">
        <f>+IF(AND(G42&lt;&gt;"",H42&lt;&gt;""),(ROUND((G42*VLOOKUP($B$2,'Plantilla Ponderaciones Cruce'!$B:$X,'Plantilla Ponderaciones Cruce'!S$1,0))+(H42*VLOOKUP($B$2,'Plantilla Ponderaciones Cruce'!$B:$X,'Plantilla Ponderaciones Cruce'!T$1,0)),1)),"")</f>
        <v>6.9</v>
      </c>
      <c r="N42" s="29">
        <f>IFERROR((J42*VLOOKUP($B$2,Pond_Calculo_NP!$B:$G,3,0))+(K42*VLOOKUP($B$2,Pond_Calculo_NP!$B:$G,4,0))+(L42*VLOOKUP($B$2,Pond_Calculo_NP!$B:$G,5,0)),"")</f>
        <v>6.2279999999999998</v>
      </c>
    </row>
    <row r="43" spans="1:14" x14ac:dyDescent="0.25">
      <c r="A43" s="18" t="s">
        <v>211</v>
      </c>
      <c r="B43" s="18" t="s">
        <v>212</v>
      </c>
      <c r="C43" s="21" t="s">
        <v>213</v>
      </c>
      <c r="D43" s="21">
        <v>0</v>
      </c>
      <c r="E43" s="21" t="s">
        <v>149</v>
      </c>
      <c r="F43" s="30">
        <v>6.7</v>
      </c>
      <c r="G43" s="30">
        <v>6.8</v>
      </c>
      <c r="H43" s="30">
        <v>6.8</v>
      </c>
      <c r="J43" s="31">
        <f>+IF(AND(C43&lt;&gt;"",D43&lt;&gt;""),(ROUND((C43*VLOOKUP($B$2,'Plantilla Ponderaciones Cruce'!$B:$X,'Plantilla Ponderaciones Cruce'!O$1,0))+(D43*VLOOKUP($B$2,'Plantilla Ponderaciones Cruce'!$B:$X,'Plantilla Ponderaciones Cruce'!P$1,0)),1)),"")</f>
        <v>5.8</v>
      </c>
      <c r="K43" s="31">
        <f>+IF(AND(E43&lt;&gt;"",F43&lt;&gt;""),(ROUND((E43*VLOOKUP($B$2,'Plantilla Ponderaciones Cruce'!$B:$X,'Plantilla Ponderaciones Cruce'!Q$1,0))+(F43*VLOOKUP($B$2,'Plantilla Ponderaciones Cruce'!$B:$X,'Plantilla Ponderaciones Cruce'!R$1,0)),1)),"")</f>
        <v>5</v>
      </c>
      <c r="L43" s="31">
        <f>+IF(AND(G43&lt;&gt;"",H43&lt;&gt;""),(ROUND((G43*VLOOKUP($B$2,'Plantilla Ponderaciones Cruce'!$B:$X,'Plantilla Ponderaciones Cruce'!S$1,0))+(H43*VLOOKUP($B$2,'Plantilla Ponderaciones Cruce'!$B:$X,'Plantilla Ponderaciones Cruce'!T$1,0)),1)),"")</f>
        <v>6.8</v>
      </c>
      <c r="N43" s="29">
        <f>IFERROR((J43*VLOOKUP($B$2,Pond_Calculo_NP!$B:$G,3,0))+(K43*VLOOKUP($B$2,Pond_Calculo_NP!$B:$G,4,0))+(L43*VLOOKUP($B$2,Pond_Calculo_NP!$B:$G,5,0)),"")</f>
        <v>5.9039999999999999</v>
      </c>
    </row>
    <row r="44" spans="1:14" x14ac:dyDescent="0.25">
      <c r="A44" s="18"/>
      <c r="B44" s="18"/>
      <c r="C44" s="21"/>
      <c r="D44" s="21"/>
      <c r="E44" s="21"/>
      <c r="F44" s="21"/>
      <c r="G44" s="21"/>
      <c r="H44" s="21"/>
      <c r="J44" s="27" t="str">
        <f>+IF(AND(C44&lt;&gt;"",D44&lt;&gt;""),(ROUND((C44*VLOOKUP($B$2,'Plantilla Ponderaciones Cruce'!$B:$X,'Plantilla Ponderaciones Cruce'!O$1,0))+(D44*VLOOKUP($B$2,'Plantilla Ponderaciones Cruce'!$B:$X,'Plantilla Ponderaciones Cruce'!P$1,0)),1)),"")</f>
        <v/>
      </c>
      <c r="K44" s="27" t="str">
        <f>+IF(AND(E44&lt;&gt;"",F44&lt;&gt;""),(ROUND((E44*VLOOKUP($B$2,'Plantilla Ponderaciones Cruce'!$B:$X,'Plantilla Ponderaciones Cruce'!Q$1,0))+(F44*VLOOKUP($B$2,'Plantilla Ponderaciones Cruce'!$B:$X,'Plantilla Ponderaciones Cruce'!R$1,0)),1)),"")</f>
        <v/>
      </c>
      <c r="L44" s="27" t="str">
        <f>+IF(AND(G44&lt;&gt;"",H44&lt;&gt;""),(ROUND((G44*VLOOKUP($B$2,'Plantilla Ponderaciones Cruce'!$B:$X,'Plantilla Ponderaciones Cruce'!S$1,0))+(H44*VLOOKUP($B$2,'Plantilla Ponderaciones Cruce'!$B:$X,'Plantilla Ponderaciones Cruce'!T$1,0)),1)),"")</f>
        <v/>
      </c>
      <c r="N44" s="29" t="str">
        <f>IFERROR((J44*VLOOKUP($B$2,Pond_Calculo_NP!$B:$G,3,0))+(K44*VLOOKUP($B$2,Pond_Calculo_NP!$B:$G,4,0))+(L44*VLOOKUP($B$2,Pond_Calculo_NP!$B:$G,5,0)),"")</f>
        <v/>
      </c>
    </row>
    <row r="45" spans="1:14" x14ac:dyDescent="0.25">
      <c r="A45" s="18"/>
      <c r="B45" s="18"/>
      <c r="C45" s="21"/>
      <c r="D45" s="21"/>
      <c r="E45" s="21"/>
      <c r="F45" s="21"/>
      <c r="G45" s="21"/>
      <c r="H45" s="21"/>
      <c r="J45" s="27" t="str">
        <f>+IF(AND(C45&lt;&gt;"",D45&lt;&gt;""),(ROUND((C45*VLOOKUP($B$2,'Plantilla Ponderaciones Cruce'!$B:$X,'Plantilla Ponderaciones Cruce'!O$1,0))+(D45*VLOOKUP($B$2,'Plantilla Ponderaciones Cruce'!$B:$X,'Plantilla Ponderaciones Cruce'!P$1,0)),1)),"")</f>
        <v/>
      </c>
      <c r="K45" s="27" t="str">
        <f>+IF(AND(E45&lt;&gt;"",F45&lt;&gt;""),(ROUND((E45*VLOOKUP($B$2,'Plantilla Ponderaciones Cruce'!$B:$X,'Plantilla Ponderaciones Cruce'!Q$1,0))+(F45*VLOOKUP($B$2,'Plantilla Ponderaciones Cruce'!$B:$X,'Plantilla Ponderaciones Cruce'!R$1,0)),1)),"")</f>
        <v/>
      </c>
      <c r="L45" s="27" t="str">
        <f>+IF(AND(G45&lt;&gt;"",H45&lt;&gt;""),(ROUND((G45*VLOOKUP($B$2,'Plantilla Ponderaciones Cruce'!$B:$X,'Plantilla Ponderaciones Cruce'!S$1,0))+(H45*VLOOKUP($B$2,'Plantilla Ponderaciones Cruce'!$B:$X,'Plantilla Ponderaciones Cruce'!T$1,0)),1)),"")</f>
        <v/>
      </c>
      <c r="N45" s="29" t="str">
        <f>IFERROR((J45*VLOOKUP($B$2,Pond_Calculo_NP!$B:$G,3,0))+(K45*VLOOKUP($B$2,Pond_Calculo_NP!$B:$G,4,0))+(L45*VLOOKUP($B$2,Pond_Calculo_NP!$B:$G,5,0)),"")</f>
        <v/>
      </c>
    </row>
    <row r="46" spans="1:14" x14ac:dyDescent="0.25">
      <c r="A46" s="18"/>
      <c r="B46" s="18"/>
      <c r="C46" s="21"/>
      <c r="D46" s="21"/>
      <c r="E46" s="21"/>
      <c r="F46" s="21"/>
      <c r="G46" s="21"/>
      <c r="H46" s="21"/>
      <c r="J46" s="27" t="str">
        <f>+IF(AND(C46&lt;&gt;"",D46&lt;&gt;""),(ROUND((C46*VLOOKUP($B$2,'Plantilla Ponderaciones Cruce'!$B:$X,'Plantilla Ponderaciones Cruce'!O$1,0))+(D46*VLOOKUP($B$2,'Plantilla Ponderaciones Cruce'!$B:$X,'Plantilla Ponderaciones Cruce'!P$1,0)),1)),"")</f>
        <v/>
      </c>
      <c r="K46" s="27" t="str">
        <f>+IF(AND(E46&lt;&gt;"",F46&lt;&gt;""),(ROUND((E46*VLOOKUP($B$2,'Plantilla Ponderaciones Cruce'!$B:$X,'Plantilla Ponderaciones Cruce'!Q$1,0))+(F46*VLOOKUP($B$2,'Plantilla Ponderaciones Cruce'!$B:$X,'Plantilla Ponderaciones Cruce'!R$1,0)),1)),"")</f>
        <v/>
      </c>
      <c r="L46" s="27" t="str">
        <f>+IF(AND(G46&lt;&gt;"",H46&lt;&gt;""),(ROUND((G46*VLOOKUP($B$2,'Plantilla Ponderaciones Cruce'!$B:$X,'Plantilla Ponderaciones Cruce'!S$1,0))+(H46*VLOOKUP($B$2,'Plantilla Ponderaciones Cruce'!$B:$X,'Plantilla Ponderaciones Cruce'!T$1,0)),1)),"")</f>
        <v/>
      </c>
      <c r="N46" s="29" t="str">
        <f>IFERROR((J46*VLOOKUP($B$2,Pond_Calculo_NP!$B:$G,3,0))+(K46*VLOOKUP($B$2,Pond_Calculo_NP!$B:$G,4,0))+(L46*VLOOKUP($B$2,Pond_Calculo_NP!$B:$G,5,0)),"")</f>
        <v/>
      </c>
    </row>
    <row r="47" spans="1:14" x14ac:dyDescent="0.25">
      <c r="A47" s="18"/>
      <c r="B47" s="18"/>
      <c r="C47" s="21"/>
      <c r="D47" s="21"/>
      <c r="E47" s="21"/>
      <c r="F47" s="21"/>
      <c r="G47" s="21"/>
      <c r="H47" s="21"/>
      <c r="J47" s="27" t="str">
        <f>+IF(AND(C47&lt;&gt;"",D47&lt;&gt;""),(ROUND((C47*VLOOKUP($B$2,'Plantilla Ponderaciones Cruce'!$B:$X,'Plantilla Ponderaciones Cruce'!O$1,0))+(D47*VLOOKUP($B$2,'Plantilla Ponderaciones Cruce'!$B:$X,'Plantilla Ponderaciones Cruce'!P$1,0)),1)),"")</f>
        <v/>
      </c>
      <c r="K47" s="27" t="str">
        <f>+IF(AND(E47&lt;&gt;"",F47&lt;&gt;""),(ROUND((E47*VLOOKUP($B$2,'Plantilla Ponderaciones Cruce'!$B:$X,'Plantilla Ponderaciones Cruce'!Q$1,0))+(F47*VLOOKUP($B$2,'Plantilla Ponderaciones Cruce'!$B:$X,'Plantilla Ponderaciones Cruce'!R$1,0)),1)),"")</f>
        <v/>
      </c>
      <c r="L47" s="27" t="str">
        <f>+IF(AND(G47&lt;&gt;"",H47&lt;&gt;""),(ROUND((G47*VLOOKUP($B$2,'Plantilla Ponderaciones Cruce'!$B:$X,'Plantilla Ponderaciones Cruce'!S$1,0))+(H47*VLOOKUP($B$2,'Plantilla Ponderaciones Cruce'!$B:$X,'Plantilla Ponderaciones Cruce'!T$1,0)),1)),"")</f>
        <v/>
      </c>
      <c r="N47" s="29" t="str">
        <f>IFERROR((J47*VLOOKUP($B$2,Pond_Calculo_NP!$B:$G,3,0))+(K47*VLOOKUP($B$2,Pond_Calculo_NP!$B:$G,4,0))+(L47*VLOOKUP($B$2,Pond_Calculo_NP!$B:$G,5,0)),"")</f>
        <v/>
      </c>
    </row>
    <row r="48" spans="1:14" x14ac:dyDescent="0.25">
      <c r="A48" s="18"/>
      <c r="B48" s="18"/>
      <c r="C48" s="21"/>
      <c r="D48" s="21"/>
      <c r="E48" s="21"/>
      <c r="F48" s="21"/>
      <c r="G48" s="21"/>
      <c r="H48" s="21"/>
      <c r="J48" s="27" t="str">
        <f>+IF(AND(C48&lt;&gt;"",D48&lt;&gt;""),(ROUND((C48*VLOOKUP($B$2,'Plantilla Ponderaciones Cruce'!$B:$X,'Plantilla Ponderaciones Cruce'!O$1,0))+(D48*VLOOKUP($B$2,'Plantilla Ponderaciones Cruce'!$B:$X,'Plantilla Ponderaciones Cruce'!P$1,0)),1)),"")</f>
        <v/>
      </c>
      <c r="K48" s="27" t="str">
        <f>+IF(AND(E48&lt;&gt;"",F48&lt;&gt;""),(ROUND((E48*VLOOKUP($B$2,'Plantilla Ponderaciones Cruce'!$B:$X,'Plantilla Ponderaciones Cruce'!Q$1,0))+(F48*VLOOKUP($B$2,'Plantilla Ponderaciones Cruce'!$B:$X,'Plantilla Ponderaciones Cruce'!R$1,0)),1)),"")</f>
        <v/>
      </c>
      <c r="L48" s="27" t="str">
        <f>+IF(AND(G48&lt;&gt;"",H48&lt;&gt;""),(ROUND((G48*VLOOKUP($B$2,'Plantilla Ponderaciones Cruce'!$B:$X,'Plantilla Ponderaciones Cruce'!S$1,0))+(H48*VLOOKUP($B$2,'Plantilla Ponderaciones Cruce'!$B:$X,'Plantilla Ponderaciones Cruce'!T$1,0)),1)),"")</f>
        <v/>
      </c>
      <c r="N48" s="29" t="str">
        <f>IFERROR((J48*VLOOKUP($B$2,Pond_Calculo_NP!$B:$G,3,0))+(K48*VLOOKUP($B$2,Pond_Calculo_NP!$B:$G,4,0))+(L48*VLOOKUP($B$2,Pond_Calculo_NP!$B:$G,5,0)),"")</f>
        <v/>
      </c>
    </row>
    <row r="49" spans="1:14" x14ac:dyDescent="0.25">
      <c r="A49" s="18"/>
      <c r="B49" s="18"/>
      <c r="C49" s="21"/>
      <c r="D49" s="21"/>
      <c r="E49" s="21"/>
      <c r="F49" s="21"/>
      <c r="G49" s="21"/>
      <c r="H49" s="21"/>
      <c r="J49" s="27" t="str">
        <f>+IF(AND(C49&lt;&gt;"",D49&lt;&gt;""),(ROUND((C49*VLOOKUP($B$2,'Plantilla Ponderaciones Cruce'!$B:$X,'Plantilla Ponderaciones Cruce'!O$1,0))+(D49*VLOOKUP($B$2,'Plantilla Ponderaciones Cruce'!$B:$X,'Plantilla Ponderaciones Cruce'!P$1,0)),1)),"")</f>
        <v/>
      </c>
      <c r="K49" s="27" t="str">
        <f>+IF(AND(E49&lt;&gt;"",F49&lt;&gt;""),(ROUND((E49*VLOOKUP($B$2,'Plantilla Ponderaciones Cruce'!$B:$X,'Plantilla Ponderaciones Cruce'!Q$1,0))+(F49*VLOOKUP($B$2,'Plantilla Ponderaciones Cruce'!$B:$X,'Plantilla Ponderaciones Cruce'!R$1,0)),1)),"")</f>
        <v/>
      </c>
      <c r="L49" s="27" t="str">
        <f>+IF(AND(G49&lt;&gt;"",H49&lt;&gt;""),(ROUND((G49*VLOOKUP($B$2,'Plantilla Ponderaciones Cruce'!$B:$X,'Plantilla Ponderaciones Cruce'!S$1,0))+(H49*VLOOKUP($B$2,'Plantilla Ponderaciones Cruce'!$B:$X,'Plantilla Ponderaciones Cruce'!T$1,0)),1)),"")</f>
        <v/>
      </c>
      <c r="N49" s="29" t="str">
        <f>IFERROR((J49*VLOOKUP($B$2,Pond_Calculo_NP!$B:$G,3,0))+(K49*VLOOKUP($B$2,Pond_Calculo_NP!$B:$G,4,0))+(L49*VLOOKUP($B$2,Pond_Calculo_NP!$B:$G,5,0)),"")</f>
        <v/>
      </c>
    </row>
    <row r="50" spans="1:14" x14ac:dyDescent="0.25">
      <c r="A50" s="18"/>
      <c r="B50" s="18"/>
      <c r="C50" s="21"/>
      <c r="D50" s="21"/>
      <c r="E50" s="21"/>
      <c r="F50" s="21"/>
      <c r="G50" s="21"/>
      <c r="H50" s="21"/>
      <c r="J50" s="27" t="str">
        <f>+IF(AND(C50&lt;&gt;"",D50&lt;&gt;""),(ROUND((C50*VLOOKUP($B$2,'Plantilla Ponderaciones Cruce'!$B:$X,'Plantilla Ponderaciones Cruce'!O$1,0))+(D50*VLOOKUP($B$2,'Plantilla Ponderaciones Cruce'!$B:$X,'Plantilla Ponderaciones Cruce'!P$1,0)),1)),"")</f>
        <v/>
      </c>
      <c r="K50" s="27" t="str">
        <f>+IF(AND(E50&lt;&gt;"",F50&lt;&gt;""),(ROUND((E50*VLOOKUP($B$2,'Plantilla Ponderaciones Cruce'!$B:$X,'Plantilla Ponderaciones Cruce'!Q$1,0))+(F50*VLOOKUP($B$2,'Plantilla Ponderaciones Cruce'!$B:$X,'Plantilla Ponderaciones Cruce'!R$1,0)),1)),"")</f>
        <v/>
      </c>
      <c r="L50" s="27" t="str">
        <f>+IF(AND(G50&lt;&gt;"",H50&lt;&gt;""),(ROUND((G50*VLOOKUP($B$2,'Plantilla Ponderaciones Cruce'!$B:$X,'Plantilla Ponderaciones Cruce'!S$1,0))+(H50*VLOOKUP($B$2,'Plantilla Ponderaciones Cruce'!$B:$X,'Plantilla Ponderaciones Cruce'!T$1,0)),1)),"")</f>
        <v/>
      </c>
      <c r="N50" s="29" t="str">
        <f>IFERROR((J50*VLOOKUP($B$2,Pond_Calculo_NP!$B:$G,3,0))+(K50*VLOOKUP($B$2,Pond_Calculo_NP!$B:$G,4,0))+(L50*VLOOKUP($B$2,Pond_Calculo_NP!$B:$G,5,0)),"")</f>
        <v/>
      </c>
    </row>
    <row r="51" spans="1:14" x14ac:dyDescent="0.25">
      <c r="A51" s="18"/>
      <c r="B51" s="18"/>
      <c r="C51" s="21"/>
      <c r="D51" s="21"/>
      <c r="E51" s="21"/>
      <c r="F51" s="21"/>
      <c r="G51" s="21"/>
      <c r="H51" s="21"/>
      <c r="J51" s="27" t="str">
        <f>+IF(AND(C51&lt;&gt;"",D51&lt;&gt;""),(ROUND((C51*VLOOKUP($B$2,'Plantilla Ponderaciones Cruce'!$B:$X,'Plantilla Ponderaciones Cruce'!O$1,0))+(D51*VLOOKUP($B$2,'Plantilla Ponderaciones Cruce'!$B:$X,'Plantilla Ponderaciones Cruce'!P$1,0)),1)),"")</f>
        <v/>
      </c>
      <c r="K51" s="27" t="str">
        <f>+IF(AND(E51&lt;&gt;"",F51&lt;&gt;""),(ROUND((E51*VLOOKUP($B$2,'Plantilla Ponderaciones Cruce'!$B:$X,'Plantilla Ponderaciones Cruce'!Q$1,0))+(F51*VLOOKUP($B$2,'Plantilla Ponderaciones Cruce'!$B:$X,'Plantilla Ponderaciones Cruce'!R$1,0)),1)),"")</f>
        <v/>
      </c>
      <c r="L51" s="27" t="str">
        <f>+IF(AND(G51&lt;&gt;"",H51&lt;&gt;""),(ROUND((G51*VLOOKUP($B$2,'Plantilla Ponderaciones Cruce'!$B:$X,'Plantilla Ponderaciones Cruce'!S$1,0))+(H51*VLOOKUP($B$2,'Plantilla Ponderaciones Cruce'!$B:$X,'Plantilla Ponderaciones Cruce'!T$1,0)),1)),"")</f>
        <v/>
      </c>
      <c r="N51" s="29" t="str">
        <f>IFERROR((J51*VLOOKUP($B$2,Pond_Calculo_NP!$B:$G,3,0))+(K51*VLOOKUP($B$2,Pond_Calculo_NP!$B:$G,4,0))+(L51*VLOOKUP($B$2,Pond_Calculo_NP!$B:$G,5,0)),"")</f>
        <v/>
      </c>
    </row>
    <row r="52" spans="1:14" x14ac:dyDescent="0.25">
      <c r="A52" s="18"/>
      <c r="B52" s="18"/>
      <c r="C52" s="21"/>
      <c r="D52" s="21"/>
      <c r="E52" s="21"/>
      <c r="F52" s="21"/>
      <c r="G52" s="21"/>
      <c r="H52" s="21"/>
      <c r="J52" s="27" t="str">
        <f>+IF(AND(C52&lt;&gt;"",D52&lt;&gt;""),(ROUND((C52*VLOOKUP($B$2,'Plantilla Ponderaciones Cruce'!$B:$X,'Plantilla Ponderaciones Cruce'!O$1,0))+(D52*VLOOKUP($B$2,'Plantilla Ponderaciones Cruce'!$B:$X,'Plantilla Ponderaciones Cruce'!P$1,0)),1)),"")</f>
        <v/>
      </c>
      <c r="K52" s="27" t="str">
        <f>+IF(AND(E52&lt;&gt;"",F52&lt;&gt;""),(ROUND((E52*VLOOKUP($B$2,'Plantilla Ponderaciones Cruce'!$B:$X,'Plantilla Ponderaciones Cruce'!Q$1,0))+(F52*VLOOKUP($B$2,'Plantilla Ponderaciones Cruce'!$B:$X,'Plantilla Ponderaciones Cruce'!R$1,0)),1)),"")</f>
        <v/>
      </c>
      <c r="L52" s="27" t="str">
        <f>+IF(AND(G52&lt;&gt;"",H52&lt;&gt;""),(ROUND((G52*VLOOKUP($B$2,'Plantilla Ponderaciones Cruce'!$B:$X,'Plantilla Ponderaciones Cruce'!S$1,0))+(H52*VLOOKUP($B$2,'Plantilla Ponderaciones Cruce'!$B:$X,'Plantilla Ponderaciones Cruce'!T$1,0)),1)),"")</f>
        <v/>
      </c>
      <c r="N52" s="29" t="str">
        <f>IFERROR((J52*VLOOKUP($B$2,Pond_Calculo_NP!$B:$G,3,0))+(K52*VLOOKUP($B$2,Pond_Calculo_NP!$B:$G,4,0))+(L52*VLOOKUP($B$2,Pond_Calculo_NP!$B:$G,5,0)),"")</f>
        <v/>
      </c>
    </row>
    <row r="53" spans="1:14" x14ac:dyDescent="0.25">
      <c r="A53" s="18"/>
      <c r="B53" s="18"/>
      <c r="C53" s="21"/>
      <c r="D53" s="21"/>
      <c r="E53" s="21"/>
      <c r="F53" s="21"/>
      <c r="G53" s="21"/>
      <c r="H53" s="21"/>
      <c r="J53" s="27" t="str">
        <f>+IF(AND(C53&lt;&gt;"",D53&lt;&gt;""),(ROUND((C53*VLOOKUP($B$2,'Plantilla Ponderaciones Cruce'!$B:$X,'Plantilla Ponderaciones Cruce'!O$1,0))+(D53*VLOOKUP($B$2,'Plantilla Ponderaciones Cruce'!$B:$X,'Plantilla Ponderaciones Cruce'!P$1,0)),1)),"")</f>
        <v/>
      </c>
      <c r="K53" s="27" t="str">
        <f>+IF(AND(E53&lt;&gt;"",F53&lt;&gt;""),(ROUND((E53*VLOOKUP($B$2,'Plantilla Ponderaciones Cruce'!$B:$X,'Plantilla Ponderaciones Cruce'!Q$1,0))+(F53*VLOOKUP($B$2,'Plantilla Ponderaciones Cruce'!$B:$X,'Plantilla Ponderaciones Cruce'!R$1,0)),1)),"")</f>
        <v/>
      </c>
      <c r="L53" s="27" t="str">
        <f>+IF(AND(G53&lt;&gt;"",H53&lt;&gt;""),(ROUND((G53*VLOOKUP($B$2,'Plantilla Ponderaciones Cruce'!$B:$X,'Plantilla Ponderaciones Cruce'!S$1,0))+(H53*VLOOKUP($B$2,'Plantilla Ponderaciones Cruce'!$B:$X,'Plantilla Ponderaciones Cruce'!T$1,0)),1)),"")</f>
        <v/>
      </c>
      <c r="N53" s="29" t="str">
        <f>IFERROR((J53*VLOOKUP($B$2,Pond_Calculo_NP!$B:$G,3,0))+(K53*VLOOKUP($B$2,Pond_Calculo_NP!$B:$G,4,0))+(L53*VLOOKUP($B$2,Pond_Calculo_NP!$B:$G,5,0)),"")</f>
        <v/>
      </c>
    </row>
    <row r="54" spans="1:14" x14ac:dyDescent="0.25">
      <c r="A54" s="18"/>
      <c r="B54" s="18"/>
      <c r="C54" s="21"/>
      <c r="D54" s="21"/>
      <c r="E54" s="21"/>
      <c r="F54" s="21"/>
      <c r="G54" s="21"/>
      <c r="H54" s="21"/>
      <c r="J54" s="27" t="str">
        <f>+IF(AND(C54&lt;&gt;"",D54&lt;&gt;""),(ROUND((C54*VLOOKUP($B$2,'Plantilla Ponderaciones Cruce'!$B:$X,'Plantilla Ponderaciones Cruce'!O$1,0))+(D54*VLOOKUP($B$2,'Plantilla Ponderaciones Cruce'!$B:$X,'Plantilla Ponderaciones Cruce'!P$1,0)),1)),"")</f>
        <v/>
      </c>
      <c r="K54" s="27" t="str">
        <f>+IF(AND(E54&lt;&gt;"",F54&lt;&gt;""),(ROUND((E54*VLOOKUP($B$2,'Plantilla Ponderaciones Cruce'!$B:$X,'Plantilla Ponderaciones Cruce'!Q$1,0))+(F54*VLOOKUP($B$2,'Plantilla Ponderaciones Cruce'!$B:$X,'Plantilla Ponderaciones Cruce'!R$1,0)),1)),"")</f>
        <v/>
      </c>
      <c r="L54" s="27" t="str">
        <f>+IF(AND(G54&lt;&gt;"",H54&lt;&gt;""),(ROUND((G54*VLOOKUP($B$2,'Plantilla Ponderaciones Cruce'!$B:$X,'Plantilla Ponderaciones Cruce'!S$1,0))+(H54*VLOOKUP($B$2,'Plantilla Ponderaciones Cruce'!$B:$X,'Plantilla Ponderaciones Cruce'!T$1,0)),1)),"")</f>
        <v/>
      </c>
      <c r="N54" s="29" t="str">
        <f>IFERROR((J54*VLOOKUP($B$2,Pond_Calculo_NP!$B:$G,3,0))+(K54*VLOOKUP($B$2,Pond_Calculo_NP!$B:$G,4,0))+(L54*VLOOKUP($B$2,Pond_Calculo_NP!$B:$G,5,0)),"")</f>
        <v/>
      </c>
    </row>
    <row r="55" spans="1:14" x14ac:dyDescent="0.25">
      <c r="A55" s="18"/>
      <c r="B55" s="18"/>
      <c r="C55" s="21"/>
      <c r="D55" s="21"/>
      <c r="E55" s="21"/>
      <c r="F55" s="21"/>
      <c r="G55" s="21"/>
      <c r="H55" s="21"/>
      <c r="J55" s="27" t="str">
        <f>+IF(AND(C55&lt;&gt;"",D55&lt;&gt;""),(ROUND((C55*VLOOKUP($B$2,'Plantilla Ponderaciones Cruce'!$B:$X,'Plantilla Ponderaciones Cruce'!O$1,0))+(D55*VLOOKUP($B$2,'Plantilla Ponderaciones Cruce'!$B:$X,'Plantilla Ponderaciones Cruce'!P$1,0)),1)),"")</f>
        <v/>
      </c>
      <c r="K55" s="27" t="str">
        <f>+IF(AND(E55&lt;&gt;"",F55&lt;&gt;""),(ROUND((E55*VLOOKUP($B$2,'Plantilla Ponderaciones Cruce'!$B:$X,'Plantilla Ponderaciones Cruce'!Q$1,0))+(F55*VLOOKUP($B$2,'Plantilla Ponderaciones Cruce'!$B:$X,'Plantilla Ponderaciones Cruce'!R$1,0)),1)),"")</f>
        <v/>
      </c>
      <c r="L55" s="27" t="str">
        <f>+IF(AND(G55&lt;&gt;"",H55&lt;&gt;""),(ROUND((G55*VLOOKUP($B$2,'Plantilla Ponderaciones Cruce'!$B:$X,'Plantilla Ponderaciones Cruce'!S$1,0))+(H55*VLOOKUP($B$2,'Plantilla Ponderaciones Cruce'!$B:$X,'Plantilla Ponderaciones Cruce'!T$1,0)),1)),"")</f>
        <v/>
      </c>
      <c r="N55" s="29" t="str">
        <f>IFERROR((J55*VLOOKUP($B$2,Pond_Calculo_NP!$B:$G,3,0))+(K55*VLOOKUP($B$2,Pond_Calculo_NP!$B:$G,4,0))+(L55*VLOOKUP($B$2,Pond_Calculo_NP!$B:$G,5,0)),"")</f>
        <v/>
      </c>
    </row>
    <row r="56" spans="1:14" x14ac:dyDescent="0.25">
      <c r="A56" s="18"/>
      <c r="B56" s="18"/>
      <c r="C56" s="21"/>
      <c r="D56" s="21"/>
      <c r="E56" s="21"/>
      <c r="F56" s="21"/>
      <c r="G56" s="21"/>
      <c r="H56" s="21"/>
      <c r="J56" s="27" t="str">
        <f>+IF(AND(C56&lt;&gt;"",D56&lt;&gt;""),(ROUND((C56*VLOOKUP($B$2,'Plantilla Ponderaciones Cruce'!$B:$X,'Plantilla Ponderaciones Cruce'!O$1,0))+(D56*VLOOKUP($B$2,'Plantilla Ponderaciones Cruce'!$B:$X,'Plantilla Ponderaciones Cruce'!P$1,0)),1)),"")</f>
        <v/>
      </c>
      <c r="K56" s="27" t="str">
        <f>+IF(AND(E56&lt;&gt;"",F56&lt;&gt;""),(ROUND((E56*VLOOKUP($B$2,'Plantilla Ponderaciones Cruce'!$B:$X,'Plantilla Ponderaciones Cruce'!Q$1,0))+(F56*VLOOKUP($B$2,'Plantilla Ponderaciones Cruce'!$B:$X,'Plantilla Ponderaciones Cruce'!R$1,0)),1)),"")</f>
        <v/>
      </c>
      <c r="L56" s="27" t="str">
        <f>+IF(AND(G56&lt;&gt;"",H56&lt;&gt;""),(ROUND((G56*VLOOKUP($B$2,'Plantilla Ponderaciones Cruce'!$B:$X,'Plantilla Ponderaciones Cruce'!S$1,0))+(H56*VLOOKUP($B$2,'Plantilla Ponderaciones Cruce'!$B:$X,'Plantilla Ponderaciones Cruce'!T$1,0)),1)),"")</f>
        <v/>
      </c>
      <c r="N56" s="29" t="str">
        <f>IFERROR((J56*VLOOKUP($B$2,Pond_Calculo_NP!$B:$G,3,0))+(K56*VLOOKUP($B$2,Pond_Calculo_NP!$B:$G,4,0))+(L56*VLOOKUP($B$2,Pond_Calculo_NP!$B:$G,5,0)),"")</f>
        <v/>
      </c>
    </row>
    <row r="57" spans="1:14" x14ac:dyDescent="0.25">
      <c r="A57" s="18"/>
      <c r="B57" s="18"/>
      <c r="C57" s="21"/>
      <c r="D57" s="21"/>
      <c r="E57" s="21"/>
      <c r="F57" s="21"/>
      <c r="G57" s="21"/>
      <c r="H57" s="21"/>
      <c r="J57" s="27" t="str">
        <f>+IF(AND(C57&lt;&gt;"",D57&lt;&gt;""),(ROUND((C57*VLOOKUP($B$2,'Plantilla Ponderaciones Cruce'!$B:$X,'Plantilla Ponderaciones Cruce'!O$1,0))+(D57*VLOOKUP($B$2,'Plantilla Ponderaciones Cruce'!$B:$X,'Plantilla Ponderaciones Cruce'!P$1,0)),1)),"")</f>
        <v/>
      </c>
      <c r="K57" s="27" t="str">
        <f>+IF(AND(E57&lt;&gt;"",F57&lt;&gt;""),(ROUND((E57*VLOOKUP($B$2,'Plantilla Ponderaciones Cruce'!$B:$X,'Plantilla Ponderaciones Cruce'!Q$1,0))+(F57*VLOOKUP($B$2,'Plantilla Ponderaciones Cruce'!$B:$X,'Plantilla Ponderaciones Cruce'!R$1,0)),1)),"")</f>
        <v/>
      </c>
      <c r="L57" s="27" t="str">
        <f>+IF(AND(G57&lt;&gt;"",H57&lt;&gt;""),(ROUND((G57*VLOOKUP($B$2,'Plantilla Ponderaciones Cruce'!$B:$X,'Plantilla Ponderaciones Cruce'!S$1,0))+(H57*VLOOKUP($B$2,'Plantilla Ponderaciones Cruce'!$B:$X,'Plantilla Ponderaciones Cruce'!T$1,0)),1)),"")</f>
        <v/>
      </c>
      <c r="N57" s="29" t="str">
        <f>IFERROR((J57*VLOOKUP($B$2,Pond_Calculo_NP!$B:$G,3,0))+(K57*VLOOKUP($B$2,Pond_Calculo_NP!$B:$G,4,0))+(L57*VLOOKUP($B$2,Pond_Calculo_NP!$B:$G,5,0)),"")</f>
        <v/>
      </c>
    </row>
    <row r="58" spans="1:14" x14ac:dyDescent="0.25">
      <c r="A58" s="18"/>
      <c r="B58" s="18"/>
      <c r="C58" s="21"/>
      <c r="D58" s="21"/>
      <c r="E58" s="21"/>
      <c r="F58" s="21"/>
      <c r="G58" s="21"/>
      <c r="H58" s="21"/>
      <c r="J58" s="27" t="str">
        <f>+IF(AND(C58&lt;&gt;"",D58&lt;&gt;""),(ROUND((C58*VLOOKUP($B$2,'Plantilla Ponderaciones Cruce'!$B:$X,'Plantilla Ponderaciones Cruce'!O$1,0))+(D58*VLOOKUP($B$2,'Plantilla Ponderaciones Cruce'!$B:$X,'Plantilla Ponderaciones Cruce'!P$1,0)),1)),"")</f>
        <v/>
      </c>
      <c r="K58" s="27" t="str">
        <f>+IF(AND(E58&lt;&gt;"",F58&lt;&gt;""),(ROUND((E58*VLOOKUP($B$2,'Plantilla Ponderaciones Cruce'!$B:$X,'Plantilla Ponderaciones Cruce'!Q$1,0))+(F58*VLOOKUP($B$2,'Plantilla Ponderaciones Cruce'!$B:$X,'Plantilla Ponderaciones Cruce'!R$1,0)),1)),"")</f>
        <v/>
      </c>
      <c r="L58" s="27" t="str">
        <f>+IF(AND(G58&lt;&gt;"",H58&lt;&gt;""),(ROUND((G58*VLOOKUP($B$2,'Plantilla Ponderaciones Cruce'!$B:$X,'Plantilla Ponderaciones Cruce'!S$1,0))+(H58*VLOOKUP($B$2,'Plantilla Ponderaciones Cruce'!$B:$X,'Plantilla Ponderaciones Cruce'!T$1,0)),1)),"")</f>
        <v/>
      </c>
      <c r="N58" s="29" t="str">
        <f>IFERROR((J58*VLOOKUP($B$2,Pond_Calculo_NP!$B:$G,3,0))+(K58*VLOOKUP($B$2,Pond_Calculo_NP!$B:$G,4,0))+(L58*VLOOKUP($B$2,Pond_Calculo_NP!$B:$G,5,0)),"")</f>
        <v/>
      </c>
    </row>
    <row r="59" spans="1:14" x14ac:dyDescent="0.25">
      <c r="A59" s="18"/>
      <c r="B59" s="18"/>
      <c r="C59" s="21"/>
      <c r="D59" s="21"/>
      <c r="E59" s="21"/>
      <c r="F59" s="21"/>
      <c r="G59" s="21"/>
      <c r="H59" s="21"/>
      <c r="J59" s="27" t="str">
        <f>+IF(AND(C59&lt;&gt;"",D59&lt;&gt;""),(ROUND((C59*VLOOKUP($B$2,'Plantilla Ponderaciones Cruce'!$B:$X,'Plantilla Ponderaciones Cruce'!O$1,0))+(D59*VLOOKUP($B$2,'Plantilla Ponderaciones Cruce'!$B:$X,'Plantilla Ponderaciones Cruce'!P$1,0)),1)),"")</f>
        <v/>
      </c>
      <c r="K59" s="27" t="str">
        <f>+IF(AND(E59&lt;&gt;"",F59&lt;&gt;""),(ROUND((E59*VLOOKUP($B$2,'Plantilla Ponderaciones Cruce'!$B:$X,'Plantilla Ponderaciones Cruce'!Q$1,0))+(F59*VLOOKUP($B$2,'Plantilla Ponderaciones Cruce'!$B:$X,'Plantilla Ponderaciones Cruce'!R$1,0)),1)),"")</f>
        <v/>
      </c>
      <c r="L59" s="27" t="str">
        <f>+IF(AND(G59&lt;&gt;"",H59&lt;&gt;""),(ROUND((G59*VLOOKUP($B$2,'Plantilla Ponderaciones Cruce'!$B:$X,'Plantilla Ponderaciones Cruce'!S$1,0))+(H59*VLOOKUP($B$2,'Plantilla Ponderaciones Cruce'!$B:$X,'Plantilla Ponderaciones Cruce'!T$1,0)),1)),"")</f>
        <v/>
      </c>
      <c r="N59" s="29" t="str">
        <f>IFERROR((J59*VLOOKUP($B$2,Pond_Calculo_NP!$B:$G,3,0))+(K59*VLOOKUP($B$2,Pond_Calculo_NP!$B:$G,4,0))+(L59*VLOOKUP($B$2,Pond_Calculo_NP!$B:$G,5,0)),"")</f>
        <v/>
      </c>
    </row>
    <row r="60" spans="1:14" x14ac:dyDescent="0.25">
      <c r="A60" s="18"/>
      <c r="B60" s="18"/>
      <c r="C60" s="21"/>
      <c r="D60" s="21"/>
      <c r="E60" s="21"/>
      <c r="F60" s="21"/>
      <c r="G60" s="21"/>
      <c r="H60" s="21"/>
      <c r="J60" s="27" t="str">
        <f>+IF(AND(C60&lt;&gt;"",D60&lt;&gt;""),(ROUND((C60*VLOOKUP($B$2,'Plantilla Ponderaciones Cruce'!$B:$X,'Plantilla Ponderaciones Cruce'!O$1,0))+(D60*VLOOKUP($B$2,'Plantilla Ponderaciones Cruce'!$B:$X,'Plantilla Ponderaciones Cruce'!P$1,0)),1)),"")</f>
        <v/>
      </c>
      <c r="K60" s="27" t="str">
        <f>+IF(AND(E60&lt;&gt;"",F60&lt;&gt;""),(ROUND((E60*VLOOKUP($B$2,'Plantilla Ponderaciones Cruce'!$B:$X,'Plantilla Ponderaciones Cruce'!Q$1,0))+(F60*VLOOKUP($B$2,'Plantilla Ponderaciones Cruce'!$B:$X,'Plantilla Ponderaciones Cruce'!R$1,0)),1)),"")</f>
        <v/>
      </c>
      <c r="L60" s="27" t="str">
        <f>+IF(AND(G60&lt;&gt;"",H60&lt;&gt;""),(ROUND((G60*VLOOKUP($B$2,'Plantilla Ponderaciones Cruce'!$B:$X,'Plantilla Ponderaciones Cruce'!S$1,0))+(H60*VLOOKUP($B$2,'Plantilla Ponderaciones Cruce'!$B:$X,'Plantilla Ponderaciones Cruce'!T$1,0)),1)),"")</f>
        <v/>
      </c>
      <c r="N60" s="29" t="str">
        <f>IFERROR((J60*VLOOKUP($B$2,Pond_Calculo_NP!$B:$G,3,0))+(K60*VLOOKUP($B$2,Pond_Calculo_NP!$B:$G,4,0))+(L60*VLOOKUP($B$2,Pond_Calculo_NP!$B:$G,5,0)),"")</f>
        <v/>
      </c>
    </row>
    <row r="61" spans="1:14" x14ac:dyDescent="0.25">
      <c r="A61" s="18"/>
      <c r="B61" s="18"/>
      <c r="C61" s="21"/>
      <c r="D61" s="21"/>
      <c r="E61" s="21"/>
      <c r="F61" s="21"/>
      <c r="G61" s="21"/>
      <c r="H61" s="21"/>
      <c r="J61" s="27" t="str">
        <f>+IF(AND(C61&lt;&gt;"",D61&lt;&gt;""),(ROUND((C61*VLOOKUP($B$2,'Plantilla Ponderaciones Cruce'!$B:$X,'Plantilla Ponderaciones Cruce'!O$1,0))+(D61*VLOOKUP($B$2,'Plantilla Ponderaciones Cruce'!$B:$X,'Plantilla Ponderaciones Cruce'!P$1,0)),1)),"")</f>
        <v/>
      </c>
      <c r="K61" s="27" t="str">
        <f>+IF(AND(E61&lt;&gt;"",F61&lt;&gt;""),(ROUND((E61*VLOOKUP($B$2,'Plantilla Ponderaciones Cruce'!$B:$X,'Plantilla Ponderaciones Cruce'!Q$1,0))+(F61*VLOOKUP($B$2,'Plantilla Ponderaciones Cruce'!$B:$X,'Plantilla Ponderaciones Cruce'!R$1,0)),1)),"")</f>
        <v/>
      </c>
      <c r="L61" s="27" t="str">
        <f>+IF(AND(G61&lt;&gt;"",H61&lt;&gt;""),(ROUND((G61*VLOOKUP($B$2,'Plantilla Ponderaciones Cruce'!$B:$X,'Plantilla Ponderaciones Cruce'!S$1,0))+(H61*VLOOKUP($B$2,'Plantilla Ponderaciones Cruce'!$B:$X,'Plantilla Ponderaciones Cruce'!T$1,0)),1)),"")</f>
        <v/>
      </c>
      <c r="N61" s="29" t="str">
        <f>IFERROR((J61*VLOOKUP($B$2,Pond_Calculo_NP!$B:$G,3,0))+(K61*VLOOKUP($B$2,Pond_Calculo_NP!$B:$G,4,0))+(L61*VLOOKUP($B$2,Pond_Calculo_NP!$B:$G,5,0)),"")</f>
        <v/>
      </c>
    </row>
    <row r="62" spans="1:14" x14ac:dyDescent="0.25">
      <c r="A62" s="18"/>
      <c r="B62" s="18"/>
      <c r="C62" s="21"/>
      <c r="D62" s="21"/>
      <c r="E62" s="21"/>
      <c r="F62" s="21"/>
      <c r="G62" s="21"/>
      <c r="H62" s="21"/>
      <c r="J62" s="27" t="str">
        <f>+IF(AND(C62&lt;&gt;"",D62&lt;&gt;""),(ROUND((C62*VLOOKUP($B$2,'Plantilla Ponderaciones Cruce'!$B:$X,'Plantilla Ponderaciones Cruce'!O$1,0))+(D62*VLOOKUP($B$2,'Plantilla Ponderaciones Cruce'!$B:$X,'Plantilla Ponderaciones Cruce'!P$1,0)),1)),"")</f>
        <v/>
      </c>
      <c r="K62" s="27" t="str">
        <f>+IF(AND(E62&lt;&gt;"",F62&lt;&gt;""),(ROUND((E62*VLOOKUP($B$2,'Plantilla Ponderaciones Cruce'!$B:$X,'Plantilla Ponderaciones Cruce'!Q$1,0))+(F62*VLOOKUP($B$2,'Plantilla Ponderaciones Cruce'!$B:$X,'Plantilla Ponderaciones Cruce'!R$1,0)),1)),"")</f>
        <v/>
      </c>
      <c r="L62" s="27" t="str">
        <f>+IF(AND(G62&lt;&gt;"",H62&lt;&gt;""),(ROUND((G62*VLOOKUP($B$2,'Plantilla Ponderaciones Cruce'!$B:$X,'Plantilla Ponderaciones Cruce'!S$1,0))+(H62*VLOOKUP($B$2,'Plantilla Ponderaciones Cruce'!$B:$X,'Plantilla Ponderaciones Cruce'!T$1,0)),1)),"")</f>
        <v/>
      </c>
      <c r="N62" s="29" t="str">
        <f>IFERROR((J62*VLOOKUP($B$2,Pond_Calculo_NP!$B:$G,3,0))+(K62*VLOOKUP($B$2,Pond_Calculo_NP!$B:$G,4,0))+(L62*VLOOKUP($B$2,Pond_Calculo_NP!$B:$G,5,0)),"")</f>
        <v/>
      </c>
    </row>
    <row r="63" spans="1:14" x14ac:dyDescent="0.25">
      <c r="A63" s="18"/>
      <c r="B63" s="18"/>
      <c r="C63" s="21"/>
      <c r="D63" s="21"/>
      <c r="E63" s="21"/>
      <c r="F63" s="21"/>
      <c r="G63" s="21"/>
      <c r="H63" s="21"/>
      <c r="J63" s="27" t="str">
        <f>+IF(AND(C63&lt;&gt;"",D63&lt;&gt;""),(ROUND((C63*VLOOKUP($B$2,'Plantilla Ponderaciones Cruce'!$B:$X,'Plantilla Ponderaciones Cruce'!O$1,0))+(D63*VLOOKUP($B$2,'Plantilla Ponderaciones Cruce'!$B:$X,'Plantilla Ponderaciones Cruce'!P$1,0)),1)),"")</f>
        <v/>
      </c>
      <c r="K63" s="27" t="str">
        <f>+IF(AND(E63&lt;&gt;"",F63&lt;&gt;""),(ROUND((E63*VLOOKUP($B$2,'Plantilla Ponderaciones Cruce'!$B:$X,'Plantilla Ponderaciones Cruce'!Q$1,0))+(F63*VLOOKUP($B$2,'Plantilla Ponderaciones Cruce'!$B:$X,'Plantilla Ponderaciones Cruce'!R$1,0)),1)),"")</f>
        <v/>
      </c>
      <c r="L63" s="27" t="str">
        <f>+IF(AND(G63&lt;&gt;"",H63&lt;&gt;""),(ROUND((G63*VLOOKUP($B$2,'Plantilla Ponderaciones Cruce'!$B:$X,'Plantilla Ponderaciones Cruce'!S$1,0))+(H63*VLOOKUP($B$2,'Plantilla Ponderaciones Cruce'!$B:$X,'Plantilla Ponderaciones Cruce'!T$1,0)),1)),"")</f>
        <v/>
      </c>
      <c r="N63" s="29" t="str">
        <f>IFERROR((J63*VLOOKUP($B$2,Pond_Calculo_NP!$B:$G,3,0))+(K63*VLOOKUP($B$2,Pond_Calculo_NP!$B:$G,4,0))+(L63*VLOOKUP($B$2,Pond_Calculo_NP!$B:$G,5,0)),"")</f>
        <v/>
      </c>
    </row>
    <row r="64" spans="1:14" x14ac:dyDescent="0.25">
      <c r="A64" s="18"/>
      <c r="B64" s="18"/>
      <c r="C64" s="21"/>
      <c r="D64" s="21"/>
      <c r="E64" s="21"/>
      <c r="F64" s="21"/>
      <c r="G64" s="21"/>
      <c r="H64" s="21"/>
      <c r="J64" s="27" t="str">
        <f>+IF(AND(C64&lt;&gt;"",D64&lt;&gt;""),(ROUND((C64*VLOOKUP($B$2,'Plantilla Ponderaciones Cruce'!$B:$X,'Plantilla Ponderaciones Cruce'!O$1,0))+(D64*VLOOKUP($B$2,'Plantilla Ponderaciones Cruce'!$B:$X,'Plantilla Ponderaciones Cruce'!P$1,0)),1)),"")</f>
        <v/>
      </c>
      <c r="K64" s="27" t="str">
        <f>+IF(AND(E64&lt;&gt;"",F64&lt;&gt;""),(ROUND((E64*VLOOKUP($B$2,'Plantilla Ponderaciones Cruce'!$B:$X,'Plantilla Ponderaciones Cruce'!Q$1,0))+(F64*VLOOKUP($B$2,'Plantilla Ponderaciones Cruce'!$B:$X,'Plantilla Ponderaciones Cruce'!R$1,0)),1)),"")</f>
        <v/>
      </c>
      <c r="L64" s="27" t="str">
        <f>+IF(AND(G64&lt;&gt;"",H64&lt;&gt;""),(ROUND((G64*VLOOKUP($B$2,'Plantilla Ponderaciones Cruce'!$B:$X,'Plantilla Ponderaciones Cruce'!S$1,0))+(H64*VLOOKUP($B$2,'Plantilla Ponderaciones Cruce'!$B:$X,'Plantilla Ponderaciones Cruce'!T$1,0)),1)),"")</f>
        <v/>
      </c>
      <c r="N64" s="29" t="str">
        <f>IFERROR((J64*VLOOKUP($B$2,Pond_Calculo_NP!$B:$G,3,0))+(K64*VLOOKUP($B$2,Pond_Calculo_NP!$B:$G,4,0))+(L64*VLOOKUP($B$2,Pond_Calculo_NP!$B:$G,5,0)),"")</f>
        <v/>
      </c>
    </row>
    <row r="65" spans="1:14" x14ac:dyDescent="0.25">
      <c r="A65" s="18"/>
      <c r="B65" s="18"/>
      <c r="C65" s="21"/>
      <c r="D65" s="21"/>
      <c r="E65" s="21"/>
      <c r="F65" s="21"/>
      <c r="G65" s="21"/>
      <c r="H65" s="21"/>
      <c r="J65" s="27" t="str">
        <f>+IF(AND(C65&lt;&gt;"",D65&lt;&gt;""),(ROUND((C65*VLOOKUP($B$2,'Plantilla Ponderaciones Cruce'!$B:$X,'Plantilla Ponderaciones Cruce'!O$1,0))+(D65*VLOOKUP($B$2,'Plantilla Ponderaciones Cruce'!$B:$X,'Plantilla Ponderaciones Cruce'!P$1,0)),1)),"")</f>
        <v/>
      </c>
      <c r="K65" s="27" t="str">
        <f>+IF(AND(E65&lt;&gt;"",F65&lt;&gt;""),(ROUND((E65*VLOOKUP($B$2,'Plantilla Ponderaciones Cruce'!$B:$X,'Plantilla Ponderaciones Cruce'!Q$1,0))+(F65*VLOOKUP($B$2,'Plantilla Ponderaciones Cruce'!$B:$X,'Plantilla Ponderaciones Cruce'!R$1,0)),1)),"")</f>
        <v/>
      </c>
      <c r="L65" s="27" t="str">
        <f>+IF(AND(G65&lt;&gt;"",H65&lt;&gt;""),(ROUND((G65*VLOOKUP($B$2,'Plantilla Ponderaciones Cruce'!$B:$X,'Plantilla Ponderaciones Cruce'!S$1,0))+(H65*VLOOKUP($B$2,'Plantilla Ponderaciones Cruce'!$B:$X,'Plantilla Ponderaciones Cruce'!T$1,0)),1)),"")</f>
        <v/>
      </c>
      <c r="N65" s="29" t="str">
        <f>IFERROR((J65*VLOOKUP($B$2,Pond_Calculo_NP!$B:$G,3,0))+(K65*VLOOKUP($B$2,Pond_Calculo_NP!$B:$G,4,0))+(L65*VLOOKUP($B$2,Pond_Calculo_NP!$B:$G,5,0)),"")</f>
        <v/>
      </c>
    </row>
    <row r="66" spans="1:14" x14ac:dyDescent="0.25">
      <c r="A66" s="18"/>
      <c r="B66" s="18"/>
      <c r="C66" s="21"/>
      <c r="D66" s="21"/>
      <c r="E66" s="21"/>
      <c r="F66" s="21"/>
      <c r="G66" s="21"/>
      <c r="H66" s="21"/>
      <c r="J66" s="27" t="str">
        <f>+IF(AND(C66&lt;&gt;"",D66&lt;&gt;""),(ROUND((C66*VLOOKUP($B$2,'Plantilla Ponderaciones Cruce'!$B:$X,'Plantilla Ponderaciones Cruce'!O$1,0))+(D66*VLOOKUP($B$2,'Plantilla Ponderaciones Cruce'!$B:$X,'Plantilla Ponderaciones Cruce'!P$1,0)),1)),"")</f>
        <v/>
      </c>
      <c r="K66" s="27" t="str">
        <f>+IF(AND(E66&lt;&gt;"",F66&lt;&gt;""),(ROUND((E66*VLOOKUP($B$2,'Plantilla Ponderaciones Cruce'!$B:$X,'Plantilla Ponderaciones Cruce'!Q$1,0))+(F66*VLOOKUP($B$2,'Plantilla Ponderaciones Cruce'!$B:$X,'Plantilla Ponderaciones Cruce'!R$1,0)),1)),"")</f>
        <v/>
      </c>
      <c r="L66" s="27" t="str">
        <f>+IF(AND(G66&lt;&gt;"",H66&lt;&gt;""),(ROUND((G66*VLOOKUP($B$2,'Plantilla Ponderaciones Cruce'!$B:$X,'Plantilla Ponderaciones Cruce'!S$1,0))+(H66*VLOOKUP($B$2,'Plantilla Ponderaciones Cruce'!$B:$X,'Plantilla Ponderaciones Cruce'!T$1,0)),1)),"")</f>
        <v/>
      </c>
      <c r="N66" s="29" t="str">
        <f>IFERROR((J66*VLOOKUP($B$2,Pond_Calculo_NP!$B:$G,3,0))+(K66*VLOOKUP($B$2,Pond_Calculo_NP!$B:$G,4,0))+(L66*VLOOKUP($B$2,Pond_Calculo_NP!$B:$G,5,0)),"")</f>
        <v/>
      </c>
    </row>
    <row r="67" spans="1:14" x14ac:dyDescent="0.25">
      <c r="A67" s="18"/>
      <c r="B67" s="18"/>
      <c r="C67" s="21"/>
      <c r="D67" s="21"/>
      <c r="E67" s="21"/>
      <c r="F67" s="21"/>
      <c r="G67" s="21"/>
      <c r="H67" s="21"/>
      <c r="J67" s="27" t="str">
        <f>+IF(AND(C67&lt;&gt;"",D67&lt;&gt;""),(ROUND((C67*VLOOKUP($B$2,'Plantilla Ponderaciones Cruce'!$B:$X,'Plantilla Ponderaciones Cruce'!O$1,0))+(D67*VLOOKUP($B$2,'Plantilla Ponderaciones Cruce'!$B:$X,'Plantilla Ponderaciones Cruce'!P$1,0)),1)),"")</f>
        <v/>
      </c>
      <c r="K67" s="27" t="str">
        <f>+IF(AND(E67&lt;&gt;"",F67&lt;&gt;""),(ROUND((E67*VLOOKUP($B$2,'Plantilla Ponderaciones Cruce'!$B:$X,'Plantilla Ponderaciones Cruce'!Q$1,0))+(F67*VLOOKUP($B$2,'Plantilla Ponderaciones Cruce'!$B:$X,'Plantilla Ponderaciones Cruce'!R$1,0)),1)),"")</f>
        <v/>
      </c>
      <c r="L67" s="27" t="str">
        <f>+IF(AND(G67&lt;&gt;"",H67&lt;&gt;""),(ROUND((G67*VLOOKUP($B$2,'Plantilla Ponderaciones Cruce'!$B:$X,'Plantilla Ponderaciones Cruce'!S$1,0))+(H67*VLOOKUP($B$2,'Plantilla Ponderaciones Cruce'!$B:$X,'Plantilla Ponderaciones Cruce'!T$1,0)),1)),"")</f>
        <v/>
      </c>
      <c r="N67" s="29" t="str">
        <f>IFERROR((J67*VLOOKUP($B$2,Pond_Calculo_NP!$B:$G,3,0))+(K67*VLOOKUP($B$2,Pond_Calculo_NP!$B:$G,4,0))+(L67*VLOOKUP($B$2,Pond_Calculo_NP!$B:$G,5,0)),"")</f>
        <v/>
      </c>
    </row>
    <row r="68" spans="1:14" x14ac:dyDescent="0.25">
      <c r="A68" s="18"/>
      <c r="B68" s="18"/>
      <c r="C68" s="21"/>
      <c r="D68" s="21"/>
      <c r="E68" s="21"/>
      <c r="F68" s="21"/>
      <c r="G68" s="21"/>
      <c r="H68" s="21"/>
      <c r="J68" s="27" t="str">
        <f>+IF(AND(C68&lt;&gt;"",D68&lt;&gt;""),(ROUND((C68*VLOOKUP($B$2,'Plantilla Ponderaciones Cruce'!$B:$X,'Plantilla Ponderaciones Cruce'!O$1,0))+(D68*VLOOKUP($B$2,'Plantilla Ponderaciones Cruce'!$B:$X,'Plantilla Ponderaciones Cruce'!P$1,0)),1)),"")</f>
        <v/>
      </c>
      <c r="K68" s="27" t="str">
        <f>+IF(AND(E68&lt;&gt;"",F68&lt;&gt;""),(ROUND((E68*VLOOKUP($B$2,'Plantilla Ponderaciones Cruce'!$B:$X,'Plantilla Ponderaciones Cruce'!Q$1,0))+(F68*VLOOKUP($B$2,'Plantilla Ponderaciones Cruce'!$B:$X,'Plantilla Ponderaciones Cruce'!R$1,0)),1)),"")</f>
        <v/>
      </c>
      <c r="L68" s="27" t="str">
        <f>+IF(AND(G68&lt;&gt;"",H68&lt;&gt;""),(ROUND((G68*VLOOKUP($B$2,'Plantilla Ponderaciones Cruce'!$B:$X,'Plantilla Ponderaciones Cruce'!S$1,0))+(H68*VLOOKUP($B$2,'Plantilla Ponderaciones Cruce'!$B:$X,'Plantilla Ponderaciones Cruce'!T$1,0)),1)),"")</f>
        <v/>
      </c>
      <c r="N68" s="29" t="str">
        <f>IFERROR((J68*VLOOKUP($B$2,Pond_Calculo_NP!$B:$G,3,0))+(K68*VLOOKUP($B$2,Pond_Calculo_NP!$B:$G,4,0))+(L68*VLOOKUP($B$2,Pond_Calculo_NP!$B:$G,5,0)),"")</f>
        <v/>
      </c>
    </row>
    <row r="69" spans="1:14" x14ac:dyDescent="0.25">
      <c r="A69" s="18"/>
      <c r="B69" s="18"/>
      <c r="C69" s="21"/>
      <c r="D69" s="21"/>
      <c r="E69" s="21"/>
      <c r="F69" s="21"/>
      <c r="G69" s="21"/>
      <c r="H69" s="21"/>
      <c r="J69" s="27" t="str">
        <f>+IF(AND(C69&lt;&gt;"",D69&lt;&gt;""),(ROUND((C69*VLOOKUP($B$2,'Plantilla Ponderaciones Cruce'!$B:$X,'Plantilla Ponderaciones Cruce'!O$1,0))+(D69*VLOOKUP($B$2,'Plantilla Ponderaciones Cruce'!$B:$X,'Plantilla Ponderaciones Cruce'!P$1,0)),1)),"")</f>
        <v/>
      </c>
      <c r="K69" s="27" t="str">
        <f>+IF(AND(E69&lt;&gt;"",F69&lt;&gt;""),(ROUND((E69*VLOOKUP($B$2,'Plantilla Ponderaciones Cruce'!$B:$X,'Plantilla Ponderaciones Cruce'!Q$1,0))+(F69*VLOOKUP($B$2,'Plantilla Ponderaciones Cruce'!$B:$X,'Plantilla Ponderaciones Cruce'!R$1,0)),1)),"")</f>
        <v/>
      </c>
      <c r="L69" s="27" t="str">
        <f>+IF(AND(G69&lt;&gt;"",H69&lt;&gt;""),(ROUND((G69*VLOOKUP($B$2,'Plantilla Ponderaciones Cruce'!$B:$X,'Plantilla Ponderaciones Cruce'!S$1,0))+(H69*VLOOKUP($B$2,'Plantilla Ponderaciones Cruce'!$B:$X,'Plantilla Ponderaciones Cruce'!T$1,0)),1)),"")</f>
        <v/>
      </c>
      <c r="N69" s="29" t="str">
        <f>IFERROR((J69*VLOOKUP($B$2,Pond_Calculo_NP!$B:$G,3,0))+(K69*VLOOKUP($B$2,Pond_Calculo_NP!$B:$G,4,0))+(L69*VLOOKUP($B$2,Pond_Calculo_NP!$B:$G,5,0)),"")</f>
        <v/>
      </c>
    </row>
    <row r="70" spans="1:14" x14ac:dyDescent="0.25">
      <c r="A70" s="18"/>
      <c r="B70" s="18"/>
      <c r="C70" s="21"/>
      <c r="D70" s="21"/>
      <c r="E70" s="21"/>
      <c r="F70" s="21"/>
      <c r="G70" s="21"/>
      <c r="H70" s="21"/>
      <c r="J70" s="27" t="str">
        <f>+IF(AND(C70&lt;&gt;"",D70&lt;&gt;""),(ROUND((C70*VLOOKUP($B$2,'Plantilla Ponderaciones Cruce'!$B:$X,'Plantilla Ponderaciones Cruce'!O$1,0))+(D70*VLOOKUP($B$2,'Plantilla Ponderaciones Cruce'!$B:$X,'Plantilla Ponderaciones Cruce'!P$1,0)),1)),"")</f>
        <v/>
      </c>
      <c r="K70" s="27" t="str">
        <f>+IF(AND(E70&lt;&gt;"",F70&lt;&gt;""),(ROUND((E70*VLOOKUP($B$2,'Plantilla Ponderaciones Cruce'!$B:$X,'Plantilla Ponderaciones Cruce'!Q$1,0))+(F70*VLOOKUP($B$2,'Plantilla Ponderaciones Cruce'!$B:$X,'Plantilla Ponderaciones Cruce'!R$1,0)),1)),"")</f>
        <v/>
      </c>
      <c r="L70" s="27" t="str">
        <f>+IF(AND(G70&lt;&gt;"",H70&lt;&gt;""),(ROUND((G70*VLOOKUP($B$2,'Plantilla Ponderaciones Cruce'!$B:$X,'Plantilla Ponderaciones Cruce'!S$1,0))+(H70*VLOOKUP($B$2,'Plantilla Ponderaciones Cruce'!$B:$X,'Plantilla Ponderaciones Cruce'!T$1,0)),1)),"")</f>
        <v/>
      </c>
      <c r="N70" s="29" t="str">
        <f>IFERROR((J70*VLOOKUP($B$2,Pond_Calculo_NP!$B:$G,3,0))+(K70*VLOOKUP($B$2,Pond_Calculo_NP!$B:$G,4,0))+(L70*VLOOKUP($B$2,Pond_Calculo_NP!$B:$G,5,0)),"")</f>
        <v/>
      </c>
    </row>
    <row r="71" spans="1:14" x14ac:dyDescent="0.25">
      <c r="A71" s="18"/>
      <c r="B71" s="18"/>
      <c r="C71" s="21"/>
      <c r="D71" s="21"/>
      <c r="E71" s="21"/>
      <c r="F71" s="21"/>
      <c r="G71" s="21"/>
      <c r="H71" s="21"/>
      <c r="J71" s="27" t="str">
        <f>+IF(AND(C71&lt;&gt;"",D71&lt;&gt;""),(ROUND((C71*VLOOKUP($B$2,'Plantilla Ponderaciones Cruce'!$B:$X,'Plantilla Ponderaciones Cruce'!O$1,0))+(D71*VLOOKUP($B$2,'Plantilla Ponderaciones Cruce'!$B:$X,'Plantilla Ponderaciones Cruce'!P$1,0)),1)),"")</f>
        <v/>
      </c>
      <c r="K71" s="27" t="str">
        <f>+IF(AND(E71&lt;&gt;"",F71&lt;&gt;""),(ROUND((E71*VLOOKUP($B$2,'Plantilla Ponderaciones Cruce'!$B:$X,'Plantilla Ponderaciones Cruce'!Q$1,0))+(F71*VLOOKUP($B$2,'Plantilla Ponderaciones Cruce'!$B:$X,'Plantilla Ponderaciones Cruce'!R$1,0)),1)),"")</f>
        <v/>
      </c>
      <c r="L71" s="27" t="str">
        <f>+IF(AND(G71&lt;&gt;"",H71&lt;&gt;""),(ROUND((G71*VLOOKUP($B$2,'Plantilla Ponderaciones Cruce'!$B:$X,'Plantilla Ponderaciones Cruce'!S$1,0))+(H71*VLOOKUP($B$2,'Plantilla Ponderaciones Cruce'!$B:$X,'Plantilla Ponderaciones Cruce'!T$1,0)),1)),"")</f>
        <v/>
      </c>
      <c r="N71" s="29" t="str">
        <f>IFERROR((J71*VLOOKUP($B$2,Pond_Calculo_NP!$B:$G,3,0))+(K71*VLOOKUP($B$2,Pond_Calculo_NP!$B:$G,4,0))+(L71*VLOOKUP($B$2,Pond_Calculo_NP!$B:$G,5,0)),"")</f>
        <v/>
      </c>
    </row>
    <row r="72" spans="1:14" x14ac:dyDescent="0.25">
      <c r="A72" s="18"/>
      <c r="B72" s="18"/>
      <c r="C72" s="21"/>
      <c r="D72" s="21"/>
      <c r="E72" s="21"/>
      <c r="F72" s="21"/>
      <c r="G72" s="21"/>
      <c r="H72" s="21"/>
      <c r="J72" s="27" t="str">
        <f>+IF(AND(C72&lt;&gt;"",D72&lt;&gt;""),(ROUND((C72*VLOOKUP($B$2,'Plantilla Ponderaciones Cruce'!$B:$X,'Plantilla Ponderaciones Cruce'!O$1,0))+(D72*VLOOKUP($B$2,'Plantilla Ponderaciones Cruce'!$B:$X,'Plantilla Ponderaciones Cruce'!P$1,0)),1)),"")</f>
        <v/>
      </c>
      <c r="K72" s="27" t="str">
        <f>+IF(AND(E72&lt;&gt;"",F72&lt;&gt;""),(ROUND((E72*VLOOKUP($B$2,'Plantilla Ponderaciones Cruce'!$B:$X,'Plantilla Ponderaciones Cruce'!Q$1,0))+(F72*VLOOKUP($B$2,'Plantilla Ponderaciones Cruce'!$B:$X,'Plantilla Ponderaciones Cruce'!R$1,0)),1)),"")</f>
        <v/>
      </c>
      <c r="L72" s="27" t="str">
        <f>+IF(AND(G72&lt;&gt;"",H72&lt;&gt;""),(ROUND((G72*VLOOKUP($B$2,'Plantilla Ponderaciones Cruce'!$B:$X,'Plantilla Ponderaciones Cruce'!S$1,0))+(H72*VLOOKUP($B$2,'Plantilla Ponderaciones Cruce'!$B:$X,'Plantilla Ponderaciones Cruce'!T$1,0)),1)),"")</f>
        <v/>
      </c>
      <c r="N72" s="29" t="str">
        <f>IFERROR((J72*VLOOKUP($B$2,Pond_Calculo_NP!$B:$G,3,0))+(K72*VLOOKUP($B$2,Pond_Calculo_NP!$B:$G,4,0))+(L72*VLOOKUP($B$2,Pond_Calculo_NP!$B:$G,5,0)),"")</f>
        <v/>
      </c>
    </row>
    <row r="73" spans="1:14" x14ac:dyDescent="0.25">
      <c r="A73" s="18"/>
      <c r="B73" s="18"/>
      <c r="C73" s="21"/>
      <c r="D73" s="21"/>
      <c r="E73" s="21"/>
      <c r="F73" s="21"/>
      <c r="G73" s="21"/>
      <c r="H73" s="21"/>
      <c r="J73" s="27" t="str">
        <f>+IF(AND(C73&lt;&gt;"",D73&lt;&gt;""),(ROUND((C73*VLOOKUP($B$2,'Plantilla Ponderaciones Cruce'!$B:$X,'Plantilla Ponderaciones Cruce'!O$1,0))+(D73*VLOOKUP($B$2,'Plantilla Ponderaciones Cruce'!$B:$X,'Plantilla Ponderaciones Cruce'!P$1,0)),1)),"")</f>
        <v/>
      </c>
      <c r="K73" s="27" t="str">
        <f>+IF(AND(E73&lt;&gt;"",F73&lt;&gt;""),(ROUND((E73*VLOOKUP($B$2,'Plantilla Ponderaciones Cruce'!$B:$X,'Plantilla Ponderaciones Cruce'!Q$1,0))+(F73*VLOOKUP($B$2,'Plantilla Ponderaciones Cruce'!$B:$X,'Plantilla Ponderaciones Cruce'!R$1,0)),1)),"")</f>
        <v/>
      </c>
      <c r="L73" s="27" t="str">
        <f>+IF(AND(G73&lt;&gt;"",H73&lt;&gt;""),(ROUND((G73*VLOOKUP($B$2,'Plantilla Ponderaciones Cruce'!$B:$X,'Plantilla Ponderaciones Cruce'!S$1,0))+(H73*VLOOKUP($B$2,'Plantilla Ponderaciones Cruce'!$B:$X,'Plantilla Ponderaciones Cruce'!T$1,0)),1)),"")</f>
        <v/>
      </c>
      <c r="N73" s="29" t="str">
        <f>IFERROR((J73*VLOOKUP($B$2,Pond_Calculo_NP!$B:$G,3,0))+(K73*VLOOKUP($B$2,Pond_Calculo_NP!$B:$G,4,0))+(L73*VLOOKUP($B$2,Pond_Calculo_NP!$B:$G,5,0)),"")</f>
        <v/>
      </c>
    </row>
    <row r="74" spans="1:14" x14ac:dyDescent="0.25">
      <c r="A74" s="18"/>
      <c r="B74" s="18"/>
      <c r="C74" s="21"/>
      <c r="D74" s="21"/>
      <c r="E74" s="21"/>
      <c r="F74" s="21"/>
      <c r="G74" s="21"/>
      <c r="H74" s="21"/>
      <c r="J74" s="27" t="str">
        <f>+IF(AND(C74&lt;&gt;"",D74&lt;&gt;""),(ROUND((C74*VLOOKUP($B$2,'Plantilla Ponderaciones Cruce'!$B:$X,'Plantilla Ponderaciones Cruce'!O$1,0))+(D74*VLOOKUP($B$2,'Plantilla Ponderaciones Cruce'!$B:$X,'Plantilla Ponderaciones Cruce'!P$1,0)),1)),"")</f>
        <v/>
      </c>
      <c r="K74" s="27" t="str">
        <f>+IF(AND(E74&lt;&gt;"",F74&lt;&gt;""),(ROUND((E74*VLOOKUP($B$2,'Plantilla Ponderaciones Cruce'!$B:$X,'Plantilla Ponderaciones Cruce'!Q$1,0))+(F74*VLOOKUP($B$2,'Plantilla Ponderaciones Cruce'!$B:$X,'Plantilla Ponderaciones Cruce'!R$1,0)),1)),"")</f>
        <v/>
      </c>
      <c r="L74" s="27" t="str">
        <f>+IF(AND(G74&lt;&gt;"",H74&lt;&gt;""),(ROUND((G74*VLOOKUP($B$2,'Plantilla Ponderaciones Cruce'!$B:$X,'Plantilla Ponderaciones Cruce'!S$1,0))+(H74*VLOOKUP($B$2,'Plantilla Ponderaciones Cruce'!$B:$X,'Plantilla Ponderaciones Cruce'!T$1,0)),1)),"")</f>
        <v/>
      </c>
      <c r="N74" s="29" t="str">
        <f>IFERROR((J74*VLOOKUP($B$2,Pond_Calculo_NP!$B:$G,3,0))+(K74*VLOOKUP($B$2,Pond_Calculo_NP!$B:$G,4,0))+(L74*VLOOKUP($B$2,Pond_Calculo_NP!$B:$G,5,0)),"")</f>
        <v/>
      </c>
    </row>
    <row r="75" spans="1:14" x14ac:dyDescent="0.25">
      <c r="A75" s="18"/>
      <c r="B75" s="18"/>
      <c r="C75" s="21"/>
      <c r="D75" s="21"/>
      <c r="E75" s="21"/>
      <c r="F75" s="21"/>
      <c r="G75" s="21"/>
      <c r="H75" s="21"/>
      <c r="J75" s="27" t="str">
        <f>+IF(AND(C75&lt;&gt;"",D75&lt;&gt;""),(ROUND((C75*VLOOKUP($B$2,'Plantilla Ponderaciones Cruce'!$B:$X,'Plantilla Ponderaciones Cruce'!O$1,0))+(D75*VLOOKUP($B$2,'Plantilla Ponderaciones Cruce'!$B:$X,'Plantilla Ponderaciones Cruce'!P$1,0)),1)),"")</f>
        <v/>
      </c>
      <c r="K75" s="27" t="str">
        <f>+IF(AND(E75&lt;&gt;"",F75&lt;&gt;""),(ROUND((E75*VLOOKUP($B$2,'Plantilla Ponderaciones Cruce'!$B:$X,'Plantilla Ponderaciones Cruce'!Q$1,0))+(F75*VLOOKUP($B$2,'Plantilla Ponderaciones Cruce'!$B:$X,'Plantilla Ponderaciones Cruce'!R$1,0)),1)),"")</f>
        <v/>
      </c>
      <c r="L75" s="27" t="str">
        <f>+IF(AND(G75&lt;&gt;"",H75&lt;&gt;""),(ROUND((G75*VLOOKUP($B$2,'Plantilla Ponderaciones Cruce'!$B:$X,'Plantilla Ponderaciones Cruce'!S$1,0))+(H75*VLOOKUP($B$2,'Plantilla Ponderaciones Cruce'!$B:$X,'Plantilla Ponderaciones Cruce'!T$1,0)),1)),"")</f>
        <v/>
      </c>
      <c r="N75" s="29" t="str">
        <f>IFERROR((J75*VLOOKUP($B$2,Pond_Calculo_NP!$B:$G,3,0))+(K75*VLOOKUP($B$2,Pond_Calculo_NP!$B:$G,4,0))+(L75*VLOOKUP($B$2,Pond_Calculo_NP!$B:$G,5,0)),"")</f>
        <v/>
      </c>
    </row>
    <row r="76" spans="1:14" x14ac:dyDescent="0.25">
      <c r="A76" s="18"/>
      <c r="B76" s="18"/>
      <c r="C76" s="21"/>
      <c r="D76" s="21"/>
      <c r="E76" s="21"/>
      <c r="F76" s="21"/>
      <c r="G76" s="21"/>
      <c r="H76" s="21"/>
      <c r="J76" s="27" t="str">
        <f>+IF(AND(C76&lt;&gt;"",D76&lt;&gt;""),(ROUND((C76*VLOOKUP($B$2,'Plantilla Ponderaciones Cruce'!$B:$X,'Plantilla Ponderaciones Cruce'!O$1,0))+(D76*VLOOKUP($B$2,'Plantilla Ponderaciones Cruce'!$B:$X,'Plantilla Ponderaciones Cruce'!P$1,0)),1)),"")</f>
        <v/>
      </c>
      <c r="K76" s="27" t="str">
        <f>+IF(AND(E76&lt;&gt;"",F76&lt;&gt;""),(ROUND((E76*VLOOKUP($B$2,'Plantilla Ponderaciones Cruce'!$B:$X,'Plantilla Ponderaciones Cruce'!Q$1,0))+(F76*VLOOKUP($B$2,'Plantilla Ponderaciones Cruce'!$B:$X,'Plantilla Ponderaciones Cruce'!R$1,0)),1)),"")</f>
        <v/>
      </c>
      <c r="L76" s="27" t="str">
        <f>+IF(AND(G76&lt;&gt;"",H76&lt;&gt;""),(ROUND((G76*VLOOKUP($B$2,'Plantilla Ponderaciones Cruce'!$B:$X,'Plantilla Ponderaciones Cruce'!S$1,0))+(H76*VLOOKUP($B$2,'Plantilla Ponderaciones Cruce'!$B:$X,'Plantilla Ponderaciones Cruce'!T$1,0)),1)),"")</f>
        <v/>
      </c>
      <c r="N76" s="29" t="str">
        <f>IFERROR((J76*VLOOKUP($B$2,Pond_Calculo_NP!$B:$G,3,0))+(K76*VLOOKUP($B$2,Pond_Calculo_NP!$B:$G,4,0))+(L76*VLOOKUP($B$2,Pond_Calculo_NP!$B:$G,5,0)),"")</f>
        <v/>
      </c>
    </row>
    <row r="77" spans="1:14" x14ac:dyDescent="0.25">
      <c r="A77" s="18"/>
      <c r="B77" s="18"/>
      <c r="C77" s="21"/>
      <c r="D77" s="21"/>
      <c r="E77" s="21"/>
      <c r="F77" s="21"/>
      <c r="G77" s="21"/>
      <c r="H77" s="21"/>
      <c r="J77" s="27" t="str">
        <f>+IF(AND(C77&lt;&gt;"",D77&lt;&gt;""),(ROUND((C77*VLOOKUP($B$2,'Plantilla Ponderaciones Cruce'!$B:$X,'Plantilla Ponderaciones Cruce'!O$1,0))+(D77*VLOOKUP($B$2,'Plantilla Ponderaciones Cruce'!$B:$X,'Plantilla Ponderaciones Cruce'!P$1,0)),1)),"")</f>
        <v/>
      </c>
      <c r="K77" s="27" t="str">
        <f>+IF(AND(E77&lt;&gt;"",F77&lt;&gt;""),(ROUND((E77*VLOOKUP($B$2,'Plantilla Ponderaciones Cruce'!$B:$X,'Plantilla Ponderaciones Cruce'!Q$1,0))+(F77*VLOOKUP($B$2,'Plantilla Ponderaciones Cruce'!$B:$X,'Plantilla Ponderaciones Cruce'!R$1,0)),1)),"")</f>
        <v/>
      </c>
      <c r="L77" s="27" t="str">
        <f>+IF(AND(G77&lt;&gt;"",H77&lt;&gt;""),(ROUND((G77*VLOOKUP($B$2,'Plantilla Ponderaciones Cruce'!$B:$X,'Plantilla Ponderaciones Cruce'!S$1,0))+(H77*VLOOKUP($B$2,'Plantilla Ponderaciones Cruce'!$B:$X,'Plantilla Ponderaciones Cruce'!T$1,0)),1)),"")</f>
        <v/>
      </c>
      <c r="N77" s="29" t="str">
        <f>IFERROR((J77*VLOOKUP($B$2,Pond_Calculo_NP!$B:$G,3,0))+(K77*VLOOKUP($B$2,Pond_Calculo_NP!$B:$G,4,0))+(L77*VLOOKUP($B$2,Pond_Calculo_NP!$B:$G,5,0)),"")</f>
        <v/>
      </c>
    </row>
    <row r="78" spans="1:14" x14ac:dyDescent="0.25">
      <c r="A78" s="18"/>
      <c r="B78" s="18"/>
      <c r="C78" s="21"/>
      <c r="D78" s="21"/>
      <c r="E78" s="21"/>
      <c r="F78" s="21"/>
      <c r="G78" s="21"/>
      <c r="H78" s="21"/>
      <c r="J78" s="27" t="str">
        <f>+IF(AND(C78&lt;&gt;"",D78&lt;&gt;""),(ROUND((C78*VLOOKUP($B$2,'Plantilla Ponderaciones Cruce'!$B:$X,'Plantilla Ponderaciones Cruce'!O$1,0))+(D78*VLOOKUP($B$2,'Plantilla Ponderaciones Cruce'!$B:$X,'Plantilla Ponderaciones Cruce'!P$1,0)),1)),"")</f>
        <v/>
      </c>
      <c r="K78" s="27" t="str">
        <f>+IF(AND(E78&lt;&gt;"",F78&lt;&gt;""),(ROUND((E78*VLOOKUP($B$2,'Plantilla Ponderaciones Cruce'!$B:$X,'Plantilla Ponderaciones Cruce'!Q$1,0))+(F78*VLOOKUP($B$2,'Plantilla Ponderaciones Cruce'!$B:$X,'Plantilla Ponderaciones Cruce'!R$1,0)),1)),"")</f>
        <v/>
      </c>
      <c r="L78" s="27" t="str">
        <f>+IF(AND(G78&lt;&gt;"",H78&lt;&gt;""),(ROUND((G78*VLOOKUP($B$2,'Plantilla Ponderaciones Cruce'!$B:$X,'Plantilla Ponderaciones Cruce'!S$1,0))+(H78*VLOOKUP($B$2,'Plantilla Ponderaciones Cruce'!$B:$X,'Plantilla Ponderaciones Cruce'!T$1,0)),1)),"")</f>
        <v/>
      </c>
      <c r="N78" s="29" t="str">
        <f>IFERROR((J78*VLOOKUP($B$2,Pond_Calculo_NP!$B:$G,3,0))+(K78*VLOOKUP($B$2,Pond_Calculo_NP!$B:$G,4,0))+(L78*VLOOKUP($B$2,Pond_Calculo_NP!$B:$G,5,0)),"")</f>
        <v/>
      </c>
    </row>
    <row r="79" spans="1:14" x14ac:dyDescent="0.25">
      <c r="A79" s="18"/>
      <c r="B79" s="18"/>
      <c r="C79" s="21"/>
      <c r="D79" s="21"/>
      <c r="E79" s="21"/>
      <c r="F79" s="21"/>
      <c r="G79" s="21"/>
      <c r="H79" s="21"/>
      <c r="J79" s="27" t="str">
        <f>+IF(AND(C79&lt;&gt;"",D79&lt;&gt;""),(ROUND((C79*VLOOKUP($B$2,'Plantilla Ponderaciones Cruce'!$B:$X,'Plantilla Ponderaciones Cruce'!O$1,0))+(D79*VLOOKUP($B$2,'Plantilla Ponderaciones Cruce'!$B:$X,'Plantilla Ponderaciones Cruce'!P$1,0)),1)),"")</f>
        <v/>
      </c>
      <c r="K79" s="27" t="str">
        <f>+IF(AND(E79&lt;&gt;"",F79&lt;&gt;""),(ROUND((E79*VLOOKUP($B$2,'Plantilla Ponderaciones Cruce'!$B:$X,'Plantilla Ponderaciones Cruce'!Q$1,0))+(F79*VLOOKUP($B$2,'Plantilla Ponderaciones Cruce'!$B:$X,'Plantilla Ponderaciones Cruce'!R$1,0)),1)),"")</f>
        <v/>
      </c>
      <c r="L79" s="27" t="str">
        <f>+IF(AND(G79&lt;&gt;"",H79&lt;&gt;""),(ROUND((G79*VLOOKUP($B$2,'Plantilla Ponderaciones Cruce'!$B:$X,'Plantilla Ponderaciones Cruce'!S$1,0))+(H79*VLOOKUP($B$2,'Plantilla Ponderaciones Cruce'!$B:$X,'Plantilla Ponderaciones Cruce'!T$1,0)),1)),"")</f>
        <v/>
      </c>
      <c r="N79" s="29" t="str">
        <f>IFERROR((J79*VLOOKUP($B$2,Pond_Calculo_NP!$B:$G,3,0))+(K79*VLOOKUP($B$2,Pond_Calculo_NP!$B:$G,4,0))+(L79*VLOOKUP($B$2,Pond_Calculo_NP!$B:$G,5,0)),"")</f>
        <v/>
      </c>
    </row>
    <row r="80" spans="1:14" x14ac:dyDescent="0.25">
      <c r="A80" s="18"/>
      <c r="B80" s="18"/>
      <c r="C80" s="21"/>
      <c r="D80" s="21"/>
      <c r="E80" s="21"/>
      <c r="F80" s="21"/>
      <c r="G80" s="21"/>
      <c r="H80" s="21"/>
      <c r="J80" s="27" t="str">
        <f>+IF(AND(C80&lt;&gt;"",D80&lt;&gt;""),(ROUND((C80*VLOOKUP($B$2,'Plantilla Ponderaciones Cruce'!$B:$X,'Plantilla Ponderaciones Cruce'!O$1,0))+(D80*VLOOKUP($B$2,'Plantilla Ponderaciones Cruce'!$B:$X,'Plantilla Ponderaciones Cruce'!P$1,0)),1)),"")</f>
        <v/>
      </c>
      <c r="K80" s="27" t="str">
        <f>+IF(AND(E80&lt;&gt;"",F80&lt;&gt;""),(ROUND((E80*VLOOKUP($B$2,'Plantilla Ponderaciones Cruce'!$B:$X,'Plantilla Ponderaciones Cruce'!Q$1,0))+(F80*VLOOKUP($B$2,'Plantilla Ponderaciones Cruce'!$B:$X,'Plantilla Ponderaciones Cruce'!R$1,0)),1)),"")</f>
        <v/>
      </c>
      <c r="L80" s="27" t="str">
        <f>+IF(AND(G80&lt;&gt;"",H80&lt;&gt;""),(ROUND((G80*VLOOKUP($B$2,'Plantilla Ponderaciones Cruce'!$B:$X,'Plantilla Ponderaciones Cruce'!S$1,0))+(H80*VLOOKUP($B$2,'Plantilla Ponderaciones Cruce'!$B:$X,'Plantilla Ponderaciones Cruce'!T$1,0)),1)),"")</f>
        <v/>
      </c>
      <c r="N80" s="29" t="str">
        <f>IFERROR((J80*VLOOKUP($B$2,Pond_Calculo_NP!$B:$G,3,0))+(K80*VLOOKUP($B$2,Pond_Calculo_NP!$B:$G,4,0))+(L80*VLOOKUP($B$2,Pond_Calculo_NP!$B:$G,5,0)),"")</f>
        <v/>
      </c>
    </row>
    <row r="81" spans="1:14" x14ac:dyDescent="0.25">
      <c r="A81" s="18"/>
      <c r="B81" s="18"/>
      <c r="C81" s="21"/>
      <c r="D81" s="21"/>
      <c r="E81" s="21"/>
      <c r="F81" s="21"/>
      <c r="G81" s="21"/>
      <c r="H81" s="21"/>
      <c r="J81" s="27" t="str">
        <f>+IF(AND(C81&lt;&gt;"",D81&lt;&gt;""),(ROUND((C81*VLOOKUP($B$2,'Plantilla Ponderaciones Cruce'!$B:$X,'Plantilla Ponderaciones Cruce'!O$1,0))+(D81*VLOOKUP($B$2,'Plantilla Ponderaciones Cruce'!$B:$X,'Plantilla Ponderaciones Cruce'!P$1,0)),1)),"")</f>
        <v/>
      </c>
      <c r="K81" s="27" t="str">
        <f>+IF(AND(E81&lt;&gt;"",F81&lt;&gt;""),(ROUND((E81*VLOOKUP($B$2,'Plantilla Ponderaciones Cruce'!$B:$X,'Plantilla Ponderaciones Cruce'!Q$1,0))+(F81*VLOOKUP($B$2,'Plantilla Ponderaciones Cruce'!$B:$X,'Plantilla Ponderaciones Cruce'!R$1,0)),1)),"")</f>
        <v/>
      </c>
      <c r="L81" s="27" t="str">
        <f>+IF(AND(G81&lt;&gt;"",H81&lt;&gt;""),(ROUND((G81*VLOOKUP($B$2,'Plantilla Ponderaciones Cruce'!$B:$X,'Plantilla Ponderaciones Cruce'!S$1,0))+(H81*VLOOKUP($B$2,'Plantilla Ponderaciones Cruce'!$B:$X,'Plantilla Ponderaciones Cruce'!T$1,0)),1)),"")</f>
        <v/>
      </c>
      <c r="N81" s="29" t="str">
        <f>IFERROR((J81*VLOOKUP($B$2,Pond_Calculo_NP!$B:$G,3,0))+(K81*VLOOKUP($B$2,Pond_Calculo_NP!$B:$G,4,0))+(L81*VLOOKUP($B$2,Pond_Calculo_NP!$B:$G,5,0)),"")</f>
        <v/>
      </c>
    </row>
    <row r="82" spans="1:14" x14ac:dyDescent="0.25">
      <c r="A82" s="18"/>
      <c r="B82" s="18"/>
      <c r="C82" s="21"/>
      <c r="D82" s="21"/>
      <c r="E82" s="21"/>
      <c r="F82" s="21"/>
      <c r="G82" s="21"/>
      <c r="H82" s="21"/>
      <c r="J82" s="27" t="str">
        <f>+IF(AND(C82&lt;&gt;"",D82&lt;&gt;""),(ROUND((C82*VLOOKUP($B$2,'Plantilla Ponderaciones Cruce'!$B:$X,'Plantilla Ponderaciones Cruce'!O$1,0))+(D82*VLOOKUP($B$2,'Plantilla Ponderaciones Cruce'!$B:$X,'Plantilla Ponderaciones Cruce'!P$1,0)),1)),"")</f>
        <v/>
      </c>
      <c r="K82" s="27" t="str">
        <f>+IF(AND(E82&lt;&gt;"",F82&lt;&gt;""),(ROUND((E82*VLOOKUP($B$2,'Plantilla Ponderaciones Cruce'!$B:$X,'Plantilla Ponderaciones Cruce'!Q$1,0))+(F82*VLOOKUP($B$2,'Plantilla Ponderaciones Cruce'!$B:$X,'Plantilla Ponderaciones Cruce'!R$1,0)),1)),"")</f>
        <v/>
      </c>
      <c r="L82" s="27" t="str">
        <f>+IF(AND(G82&lt;&gt;"",H82&lt;&gt;""),(ROUND((G82*VLOOKUP($B$2,'Plantilla Ponderaciones Cruce'!$B:$X,'Plantilla Ponderaciones Cruce'!S$1,0))+(H82*VLOOKUP($B$2,'Plantilla Ponderaciones Cruce'!$B:$X,'Plantilla Ponderaciones Cruce'!T$1,0)),1)),"")</f>
        <v/>
      </c>
      <c r="N82" s="29" t="str">
        <f>IFERROR((J82*VLOOKUP($B$2,Pond_Calculo_NP!$B:$G,3,0))+(K82*VLOOKUP($B$2,Pond_Calculo_NP!$B:$G,4,0))+(L82*VLOOKUP($B$2,Pond_Calculo_NP!$B:$G,5,0)),"")</f>
        <v/>
      </c>
    </row>
  </sheetData>
  <mergeCells count="2">
    <mergeCell ref="J6:L6"/>
    <mergeCell ref="C6:H6"/>
  </mergeCells>
  <pageMargins left="0.7" right="0.7" top="0.75" bottom="0.75" header="0.3" footer="0.3"/>
  <pageSetup scale="4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A5F9-02E4-45A6-AE1C-36B8B34CDBBB}">
  <sheetPr>
    <pageSetUpPr fitToPage="1"/>
  </sheetPr>
  <dimension ref="A1:N58"/>
  <sheetViews>
    <sheetView topLeftCell="A9" workbookViewId="0">
      <selection sqref="A1:N27"/>
    </sheetView>
  </sheetViews>
  <sheetFormatPr baseColWidth="10" defaultRowHeight="15" x14ac:dyDescent="0.25"/>
  <sheetData>
    <row r="1" spans="1:14" x14ac:dyDescent="0.25">
      <c r="A1" s="14" t="s">
        <v>108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14" t="s">
        <v>214</v>
      </c>
      <c r="B2" s="14" t="s">
        <v>55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x14ac:dyDescent="0.25">
      <c r="A3" s="14" t="s">
        <v>110</v>
      </c>
      <c r="B3" s="14" t="s">
        <v>303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5" spans="1:14" x14ac:dyDescent="0.25">
      <c r="C5" s="17">
        <v>0.74074074074074081</v>
      </c>
      <c r="D5" s="17">
        <v>0.2592592592592593</v>
      </c>
      <c r="E5" s="17">
        <v>0.75609756097560976</v>
      </c>
      <c r="F5" s="17">
        <v>0.24390243902439024</v>
      </c>
      <c r="G5" s="17">
        <v>0.75</v>
      </c>
      <c r="H5" s="17">
        <v>0.25</v>
      </c>
    </row>
    <row r="6" spans="1:14" x14ac:dyDescent="0.25">
      <c r="A6" s="15" t="s">
        <v>111</v>
      </c>
      <c r="B6" s="16"/>
      <c r="C6" s="33" t="s">
        <v>112</v>
      </c>
      <c r="D6" s="34"/>
      <c r="E6" s="34"/>
      <c r="F6" s="34"/>
      <c r="G6" s="34"/>
      <c r="H6" s="35"/>
      <c r="J6" s="33" t="s">
        <v>113</v>
      </c>
      <c r="K6" s="34"/>
      <c r="L6" s="35"/>
      <c r="N6" s="1" t="s">
        <v>114</v>
      </c>
    </row>
    <row r="7" spans="1:14" x14ac:dyDescent="0.25">
      <c r="A7" s="1" t="s">
        <v>115</v>
      </c>
      <c r="B7" s="1" t="s">
        <v>116</v>
      </c>
      <c r="C7" s="1" t="s">
        <v>15</v>
      </c>
      <c r="D7" s="1" t="s">
        <v>16</v>
      </c>
      <c r="E7" s="1" t="s">
        <v>17</v>
      </c>
      <c r="F7" s="1" t="s">
        <v>18</v>
      </c>
      <c r="G7" s="1" t="s">
        <v>19</v>
      </c>
      <c r="H7" s="1" t="s">
        <v>20</v>
      </c>
      <c r="J7" s="1" t="s">
        <v>117</v>
      </c>
      <c r="K7" s="1" t="s">
        <v>118</v>
      </c>
      <c r="L7" s="1" t="s">
        <v>119</v>
      </c>
      <c r="N7" s="1" t="s">
        <v>120</v>
      </c>
    </row>
    <row r="8" spans="1:14" x14ac:dyDescent="0.25">
      <c r="A8" s="18" t="s">
        <v>215</v>
      </c>
      <c r="B8" s="18" t="s">
        <v>216</v>
      </c>
      <c r="C8" s="21" t="s">
        <v>145</v>
      </c>
      <c r="D8" s="30">
        <v>6.7</v>
      </c>
      <c r="E8" s="30">
        <v>4.2</v>
      </c>
      <c r="F8" s="30">
        <v>6.4</v>
      </c>
      <c r="G8" s="30">
        <v>6.6</v>
      </c>
      <c r="H8" s="21">
        <v>0</v>
      </c>
      <c r="J8" s="31">
        <f>+IF(AND(C8&lt;&gt;"",D8&lt;&gt;""),(ROUND((C8*VLOOKUP($B$2,'Plantilla Ponderaciones Cruce'!$B:$X,'Plantilla Ponderaciones Cruce'!O$1,0))+(D8*VLOOKUP($B$2,'Plantilla Ponderaciones Cruce'!$B:$X,'Plantilla Ponderaciones Cruce'!P$1,0)),1)),"")</f>
        <v>6.7</v>
      </c>
      <c r="K8" s="31">
        <f>+IF(AND(E8&lt;&gt;"",F8&lt;&gt;""),(ROUND((E8*VLOOKUP($B$2,'Plantilla Ponderaciones Cruce'!$B:$X,'Plantilla Ponderaciones Cruce'!Q$1,0))+(F8*VLOOKUP($B$2,'Plantilla Ponderaciones Cruce'!$B:$X,'Plantilla Ponderaciones Cruce'!R$1,0)),1)),"")</f>
        <v>4.7</v>
      </c>
      <c r="L8" s="31">
        <f>+IF(AND(G8&lt;&gt;"",H8&lt;&gt;""),(ROUND((G8*VLOOKUP($B$2,'Plantilla Ponderaciones Cruce'!$B:$X,'Plantilla Ponderaciones Cruce'!S$1,0))+(H8*VLOOKUP($B$2,'Plantilla Ponderaciones Cruce'!$B:$X,'Plantilla Ponderaciones Cruce'!T$1,0)),1)),"")</f>
        <v>6.6</v>
      </c>
      <c r="N8" s="29">
        <f>IFERROR((J8*VLOOKUP($B$2,Pond_Calculo_NP!$B:$G,3,0))+(K8*VLOOKUP($B$2,Pond_Calculo_NP!$B:$G,4,0))+(L8*VLOOKUP($B$2,Pond_Calculo_NP!$B:$G,5,0)),"")</f>
        <v>5.7770000000000001</v>
      </c>
    </row>
    <row r="9" spans="1:14" x14ac:dyDescent="0.25">
      <c r="A9" s="18" t="s">
        <v>217</v>
      </c>
      <c r="B9" s="18" t="s">
        <v>218</v>
      </c>
      <c r="C9" s="21" t="s">
        <v>132</v>
      </c>
      <c r="D9" s="30">
        <v>6.4</v>
      </c>
      <c r="E9" s="30">
        <v>4.4000000000000004</v>
      </c>
      <c r="F9" s="30">
        <v>6.8</v>
      </c>
      <c r="G9" s="30">
        <v>6.6</v>
      </c>
      <c r="H9" s="21">
        <v>0</v>
      </c>
      <c r="J9" s="31">
        <f>+IF(AND(C9&lt;&gt;"",D9&lt;&gt;""),(ROUND((C9*VLOOKUP($B$2,'Plantilla Ponderaciones Cruce'!$B:$X,'Plantilla Ponderaciones Cruce'!O$1,0))+(D9*VLOOKUP($B$2,'Plantilla Ponderaciones Cruce'!$B:$X,'Plantilla Ponderaciones Cruce'!P$1,0)),1)),"")</f>
        <v>6.5</v>
      </c>
      <c r="K9" s="31">
        <f>+IF(AND(E9&lt;&gt;"",F9&lt;&gt;""),(ROUND((E9*VLOOKUP($B$2,'Plantilla Ponderaciones Cruce'!$B:$X,'Plantilla Ponderaciones Cruce'!Q$1,0))+(F9*VLOOKUP($B$2,'Plantilla Ponderaciones Cruce'!$B:$X,'Plantilla Ponderaciones Cruce'!R$1,0)),1)),"")</f>
        <v>5</v>
      </c>
      <c r="L9" s="31">
        <f>+IF(AND(G9&lt;&gt;"",H9&lt;&gt;""),(ROUND((G9*VLOOKUP($B$2,'Plantilla Ponderaciones Cruce'!$B:$X,'Plantilla Ponderaciones Cruce'!S$1,0))+(H9*VLOOKUP($B$2,'Plantilla Ponderaciones Cruce'!$B:$X,'Plantilla Ponderaciones Cruce'!T$1,0)),1)),"")</f>
        <v>6.6</v>
      </c>
      <c r="N9" s="29">
        <f>IFERROR((J9*VLOOKUP($B$2,Pond_Calculo_NP!$B:$G,3,0))+(K9*VLOOKUP($B$2,Pond_Calculo_NP!$B:$G,4,0))+(L9*VLOOKUP($B$2,Pond_Calculo_NP!$B:$G,5,0)),"")</f>
        <v>5.8479999999999999</v>
      </c>
    </row>
    <row r="10" spans="1:14" x14ac:dyDescent="0.25">
      <c r="A10" s="18" t="s">
        <v>219</v>
      </c>
      <c r="B10" s="18" t="s">
        <v>220</v>
      </c>
      <c r="C10" s="21" t="s">
        <v>132</v>
      </c>
      <c r="D10" s="30">
        <v>6.4</v>
      </c>
      <c r="E10" s="30">
        <v>4.2</v>
      </c>
      <c r="F10" s="30">
        <v>6.8</v>
      </c>
      <c r="G10" s="30">
        <v>6.2</v>
      </c>
      <c r="H10" s="21">
        <v>0</v>
      </c>
      <c r="J10" s="31">
        <f>+IF(AND(C10&lt;&gt;"",D10&lt;&gt;""),(ROUND((C10*VLOOKUP($B$2,'Plantilla Ponderaciones Cruce'!$B:$X,'Plantilla Ponderaciones Cruce'!O$1,0))+(D10*VLOOKUP($B$2,'Plantilla Ponderaciones Cruce'!$B:$X,'Plantilla Ponderaciones Cruce'!P$1,0)),1)),"")</f>
        <v>6.5</v>
      </c>
      <c r="K10" s="31">
        <f>+IF(AND(E10&lt;&gt;"",F10&lt;&gt;""),(ROUND((E10*VLOOKUP($B$2,'Plantilla Ponderaciones Cruce'!$B:$X,'Plantilla Ponderaciones Cruce'!Q$1,0))+(F10*VLOOKUP($B$2,'Plantilla Ponderaciones Cruce'!$B:$X,'Plantilla Ponderaciones Cruce'!R$1,0)),1)),"")</f>
        <v>4.8</v>
      </c>
      <c r="L10" s="31">
        <f>+IF(AND(G10&lt;&gt;"",H10&lt;&gt;""),(ROUND((G10*VLOOKUP($B$2,'Plantilla Ponderaciones Cruce'!$B:$X,'Plantilla Ponderaciones Cruce'!S$1,0))+(H10*VLOOKUP($B$2,'Plantilla Ponderaciones Cruce'!$B:$X,'Plantilla Ponderaciones Cruce'!T$1,0)),1)),"")</f>
        <v>6.2</v>
      </c>
      <c r="N10" s="29">
        <f>IFERROR((J10*VLOOKUP($B$2,Pond_Calculo_NP!$B:$G,3,0))+(K10*VLOOKUP($B$2,Pond_Calculo_NP!$B:$G,4,0))+(L10*VLOOKUP($B$2,Pond_Calculo_NP!$B:$G,5,0)),"")</f>
        <v>5.6660000000000004</v>
      </c>
    </row>
    <row r="11" spans="1:14" x14ac:dyDescent="0.25">
      <c r="A11" s="18" t="s">
        <v>221</v>
      </c>
      <c r="B11" s="18" t="s">
        <v>222</v>
      </c>
      <c r="C11" s="21" t="s">
        <v>132</v>
      </c>
      <c r="D11" s="30">
        <v>6.7</v>
      </c>
      <c r="E11" s="30">
        <v>4.9000000000000004</v>
      </c>
      <c r="F11" s="30">
        <v>6.4</v>
      </c>
      <c r="G11" s="30">
        <v>6.3</v>
      </c>
      <c r="H11" s="21">
        <v>0</v>
      </c>
      <c r="J11" s="31">
        <f>+IF(AND(C11&lt;&gt;"",D11&lt;&gt;""),(ROUND((C11*VLOOKUP($B$2,'Plantilla Ponderaciones Cruce'!$B:$X,'Plantilla Ponderaciones Cruce'!O$1,0))+(D11*VLOOKUP($B$2,'Plantilla Ponderaciones Cruce'!$B:$X,'Plantilla Ponderaciones Cruce'!P$1,0)),1)),"")</f>
        <v>6.6</v>
      </c>
      <c r="K11" s="31">
        <f>+IF(AND(E11&lt;&gt;"",F11&lt;&gt;""),(ROUND((E11*VLOOKUP($B$2,'Plantilla Ponderaciones Cruce'!$B:$X,'Plantilla Ponderaciones Cruce'!Q$1,0))+(F11*VLOOKUP($B$2,'Plantilla Ponderaciones Cruce'!$B:$X,'Plantilla Ponderaciones Cruce'!R$1,0)),1)),"")</f>
        <v>5.3</v>
      </c>
      <c r="L11" s="31">
        <f>+IF(AND(G11&lt;&gt;"",H11&lt;&gt;""),(ROUND((G11*VLOOKUP($B$2,'Plantilla Ponderaciones Cruce'!$B:$X,'Plantilla Ponderaciones Cruce'!S$1,0))+(H11*VLOOKUP($B$2,'Plantilla Ponderaciones Cruce'!$B:$X,'Plantilla Ponderaciones Cruce'!T$1,0)),1)),"")</f>
        <v>6.3</v>
      </c>
      <c r="N11" s="29">
        <f>IFERROR((J11*VLOOKUP($B$2,Pond_Calculo_NP!$B:$G,3,0))+(K11*VLOOKUP($B$2,Pond_Calculo_NP!$B:$G,4,0))+(L11*VLOOKUP($B$2,Pond_Calculo_NP!$B:$G,5,0)),"")</f>
        <v>5.9459999999999997</v>
      </c>
    </row>
    <row r="12" spans="1:14" x14ac:dyDescent="0.25">
      <c r="A12" s="18" t="s">
        <v>223</v>
      </c>
      <c r="B12" s="18" t="s">
        <v>224</v>
      </c>
      <c r="C12" s="21" t="s">
        <v>132</v>
      </c>
      <c r="D12" s="30">
        <v>6.8</v>
      </c>
      <c r="E12" s="30">
        <v>4</v>
      </c>
      <c r="F12" s="30">
        <v>7</v>
      </c>
      <c r="G12" s="30">
        <v>7</v>
      </c>
      <c r="H12" s="21">
        <v>0</v>
      </c>
      <c r="J12" s="31">
        <f>+IF(AND(C12&lt;&gt;"",D12&lt;&gt;""),(ROUND((C12*VLOOKUP($B$2,'Plantilla Ponderaciones Cruce'!$B:$X,'Plantilla Ponderaciones Cruce'!O$1,0))+(D12*VLOOKUP($B$2,'Plantilla Ponderaciones Cruce'!$B:$X,'Plantilla Ponderaciones Cruce'!P$1,0)),1)),"")</f>
        <v>6.6</v>
      </c>
      <c r="K12" s="31">
        <f>+IF(AND(E12&lt;&gt;"",F12&lt;&gt;""),(ROUND((E12*VLOOKUP($B$2,'Plantilla Ponderaciones Cruce'!$B:$X,'Plantilla Ponderaciones Cruce'!Q$1,0))+(F12*VLOOKUP($B$2,'Plantilla Ponderaciones Cruce'!$B:$X,'Plantilla Ponderaciones Cruce'!R$1,0)),1)),"")</f>
        <v>4.7</v>
      </c>
      <c r="L12" s="31">
        <f>+IF(AND(G12&lt;&gt;"",H12&lt;&gt;""),(ROUND((G12*VLOOKUP($B$2,'Plantilla Ponderaciones Cruce'!$B:$X,'Plantilla Ponderaciones Cruce'!S$1,0))+(H12*VLOOKUP($B$2,'Plantilla Ponderaciones Cruce'!$B:$X,'Plantilla Ponderaciones Cruce'!T$1,0)),1)),"")</f>
        <v>7</v>
      </c>
      <c r="N12" s="29">
        <f>IFERROR((J12*VLOOKUP($B$2,Pond_Calculo_NP!$B:$G,3,0))+(K12*VLOOKUP($B$2,Pond_Calculo_NP!$B:$G,4,0))+(L12*VLOOKUP($B$2,Pond_Calculo_NP!$B:$G,5,0)),"")</f>
        <v>5.8370000000000006</v>
      </c>
    </row>
    <row r="13" spans="1:14" x14ac:dyDescent="0.25">
      <c r="A13" s="18" t="s">
        <v>225</v>
      </c>
      <c r="B13" s="18" t="s">
        <v>226</v>
      </c>
      <c r="C13" s="21" t="s">
        <v>137</v>
      </c>
      <c r="D13" s="30">
        <v>6.8</v>
      </c>
      <c r="E13" s="30">
        <v>4</v>
      </c>
      <c r="F13" s="30">
        <v>7</v>
      </c>
      <c r="G13" s="30">
        <v>7</v>
      </c>
      <c r="H13" s="21">
        <v>0</v>
      </c>
      <c r="J13" s="31">
        <f>+IF(AND(C13&lt;&gt;"",D13&lt;&gt;""),(ROUND((C13*VLOOKUP($B$2,'Plantilla Ponderaciones Cruce'!$B:$X,'Plantilla Ponderaciones Cruce'!O$1,0))+(D13*VLOOKUP($B$2,'Plantilla Ponderaciones Cruce'!$B:$X,'Plantilla Ponderaciones Cruce'!P$1,0)),1)),"")</f>
        <v>6.4</v>
      </c>
      <c r="K13" s="31">
        <f>+IF(AND(E13&lt;&gt;"",F13&lt;&gt;""),(ROUND((E13*VLOOKUP($B$2,'Plantilla Ponderaciones Cruce'!$B:$X,'Plantilla Ponderaciones Cruce'!Q$1,0))+(F13*VLOOKUP($B$2,'Plantilla Ponderaciones Cruce'!$B:$X,'Plantilla Ponderaciones Cruce'!R$1,0)),1)),"")</f>
        <v>4.7</v>
      </c>
      <c r="L13" s="31">
        <f>+IF(AND(G13&lt;&gt;"",H13&lt;&gt;""),(ROUND((G13*VLOOKUP($B$2,'Plantilla Ponderaciones Cruce'!$B:$X,'Plantilla Ponderaciones Cruce'!S$1,0))+(H13*VLOOKUP($B$2,'Plantilla Ponderaciones Cruce'!$B:$X,'Plantilla Ponderaciones Cruce'!T$1,0)),1)),"")</f>
        <v>7</v>
      </c>
      <c r="N13" s="29">
        <f>IFERROR((J13*VLOOKUP($B$2,Pond_Calculo_NP!$B:$G,3,0))+(K13*VLOOKUP($B$2,Pond_Calculo_NP!$B:$G,4,0))+(L13*VLOOKUP($B$2,Pond_Calculo_NP!$B:$G,5,0)),"")</f>
        <v>5.7730000000000006</v>
      </c>
    </row>
    <row r="14" spans="1:14" x14ac:dyDescent="0.25">
      <c r="A14" s="18" t="s">
        <v>227</v>
      </c>
      <c r="B14" s="18" t="s">
        <v>228</v>
      </c>
      <c r="C14" s="21" t="s">
        <v>145</v>
      </c>
      <c r="D14" s="30">
        <v>6.7</v>
      </c>
      <c r="E14" s="30">
        <v>6.5</v>
      </c>
      <c r="F14" s="30">
        <v>6.2</v>
      </c>
      <c r="G14" s="30">
        <v>6.6</v>
      </c>
      <c r="H14" s="21">
        <v>0</v>
      </c>
      <c r="J14" s="31">
        <f>+IF(AND(C14&lt;&gt;"",D14&lt;&gt;""),(ROUND((C14*VLOOKUP($B$2,'Plantilla Ponderaciones Cruce'!$B:$X,'Plantilla Ponderaciones Cruce'!O$1,0))+(D14*VLOOKUP($B$2,'Plantilla Ponderaciones Cruce'!$B:$X,'Plantilla Ponderaciones Cruce'!P$1,0)),1)),"")</f>
        <v>6.7</v>
      </c>
      <c r="K14" s="31">
        <f>+IF(AND(E14&lt;&gt;"",F14&lt;&gt;""),(ROUND((E14*VLOOKUP($B$2,'Plantilla Ponderaciones Cruce'!$B:$X,'Plantilla Ponderaciones Cruce'!Q$1,0))+(F14*VLOOKUP($B$2,'Plantilla Ponderaciones Cruce'!$B:$X,'Plantilla Ponderaciones Cruce'!R$1,0)),1)),"")</f>
        <v>6.4</v>
      </c>
      <c r="L14" s="31">
        <f>+IF(AND(G14&lt;&gt;"",H14&lt;&gt;""),(ROUND((G14*VLOOKUP($B$2,'Plantilla Ponderaciones Cruce'!$B:$X,'Plantilla Ponderaciones Cruce'!S$1,0))+(H14*VLOOKUP($B$2,'Plantilla Ponderaciones Cruce'!$B:$X,'Plantilla Ponderaciones Cruce'!T$1,0)),1)),"")</f>
        <v>6.6</v>
      </c>
      <c r="N14" s="29">
        <f>IFERROR((J14*VLOOKUP($B$2,Pond_Calculo_NP!$B:$G,3,0))+(K14*VLOOKUP($B$2,Pond_Calculo_NP!$B:$G,4,0))+(L14*VLOOKUP($B$2,Pond_Calculo_NP!$B:$G,5,0)),"")</f>
        <v>6.5420000000000007</v>
      </c>
    </row>
    <row r="15" spans="1:14" x14ac:dyDescent="0.25">
      <c r="A15" s="18" t="s">
        <v>229</v>
      </c>
      <c r="B15" s="18" t="s">
        <v>230</v>
      </c>
      <c r="C15" s="21" t="s">
        <v>137</v>
      </c>
      <c r="D15" s="30">
        <v>6.8</v>
      </c>
      <c r="E15" s="30">
        <v>5.3</v>
      </c>
      <c r="F15" s="30">
        <v>5.6</v>
      </c>
      <c r="G15" s="30">
        <v>7</v>
      </c>
      <c r="H15" s="21">
        <v>0</v>
      </c>
      <c r="J15" s="31">
        <f>+IF(AND(C15&lt;&gt;"",D15&lt;&gt;""),(ROUND((C15*VLOOKUP($B$2,'Plantilla Ponderaciones Cruce'!$B:$X,'Plantilla Ponderaciones Cruce'!O$1,0))+(D15*VLOOKUP($B$2,'Plantilla Ponderaciones Cruce'!$B:$X,'Plantilla Ponderaciones Cruce'!P$1,0)),1)),"")</f>
        <v>6.4</v>
      </c>
      <c r="K15" s="31">
        <f>+IF(AND(E15&lt;&gt;"",F15&lt;&gt;""),(ROUND((E15*VLOOKUP($B$2,'Plantilla Ponderaciones Cruce'!$B:$X,'Plantilla Ponderaciones Cruce'!Q$1,0))+(F15*VLOOKUP($B$2,'Plantilla Ponderaciones Cruce'!$B:$X,'Plantilla Ponderaciones Cruce'!R$1,0)),1)),"")</f>
        <v>5.4</v>
      </c>
      <c r="L15" s="31">
        <f>+IF(AND(G15&lt;&gt;"",H15&lt;&gt;""),(ROUND((G15*VLOOKUP($B$2,'Plantilla Ponderaciones Cruce'!$B:$X,'Plantilla Ponderaciones Cruce'!S$1,0))+(H15*VLOOKUP($B$2,'Plantilla Ponderaciones Cruce'!$B:$X,'Plantilla Ponderaciones Cruce'!T$1,0)),1)),"")</f>
        <v>7</v>
      </c>
      <c r="N15" s="29">
        <f>IFERROR((J15*VLOOKUP($B$2,Pond_Calculo_NP!$B:$G,3,0))+(K15*VLOOKUP($B$2,Pond_Calculo_NP!$B:$G,4,0))+(L15*VLOOKUP($B$2,Pond_Calculo_NP!$B:$G,5,0)),"")</f>
        <v>6.0880000000000001</v>
      </c>
    </row>
    <row r="16" spans="1:14" x14ac:dyDescent="0.25">
      <c r="A16" s="18" t="s">
        <v>231</v>
      </c>
      <c r="B16" s="18" t="s">
        <v>232</v>
      </c>
      <c r="C16" s="21" t="s">
        <v>132</v>
      </c>
      <c r="D16" s="30">
        <v>7</v>
      </c>
      <c r="E16" s="30">
        <v>5.3</v>
      </c>
      <c r="F16" s="30">
        <v>6.6</v>
      </c>
      <c r="G16" s="30">
        <v>7</v>
      </c>
      <c r="H16" s="21">
        <v>0</v>
      </c>
      <c r="J16" s="31">
        <f>+IF(AND(C16&lt;&gt;"",D16&lt;&gt;""),(ROUND((C16*VLOOKUP($B$2,'Plantilla Ponderaciones Cruce'!$B:$X,'Plantilla Ponderaciones Cruce'!O$1,0))+(D16*VLOOKUP($B$2,'Plantilla Ponderaciones Cruce'!$B:$X,'Plantilla Ponderaciones Cruce'!P$1,0)),1)),"")</f>
        <v>6.6</v>
      </c>
      <c r="K16" s="31">
        <f>+IF(AND(E16&lt;&gt;"",F16&lt;&gt;""),(ROUND((E16*VLOOKUP($B$2,'Plantilla Ponderaciones Cruce'!$B:$X,'Plantilla Ponderaciones Cruce'!Q$1,0))+(F16*VLOOKUP($B$2,'Plantilla Ponderaciones Cruce'!$B:$X,'Plantilla Ponderaciones Cruce'!R$1,0)),1)),"")</f>
        <v>5.6</v>
      </c>
      <c r="L16" s="31">
        <f>+IF(AND(G16&lt;&gt;"",H16&lt;&gt;""),(ROUND((G16*VLOOKUP($B$2,'Plantilla Ponderaciones Cruce'!$B:$X,'Plantilla Ponderaciones Cruce'!S$1,0))+(H16*VLOOKUP($B$2,'Plantilla Ponderaciones Cruce'!$B:$X,'Plantilla Ponderaciones Cruce'!T$1,0)),1)),"")</f>
        <v>7</v>
      </c>
      <c r="N16" s="29">
        <f>IFERROR((J16*VLOOKUP($B$2,Pond_Calculo_NP!$B:$G,3,0))+(K16*VLOOKUP($B$2,Pond_Calculo_NP!$B:$G,4,0))+(L16*VLOOKUP($B$2,Pond_Calculo_NP!$B:$G,5,0)),"")</f>
        <v>6.242</v>
      </c>
    </row>
    <row r="17" spans="1:14" x14ac:dyDescent="0.25">
      <c r="A17" s="18" t="s">
        <v>233</v>
      </c>
      <c r="B17" s="18" t="s">
        <v>234</v>
      </c>
      <c r="C17" s="21" t="s">
        <v>137</v>
      </c>
      <c r="D17" s="30">
        <v>7</v>
      </c>
      <c r="E17" s="30">
        <v>7</v>
      </c>
      <c r="F17" s="30">
        <v>6.6</v>
      </c>
      <c r="G17" s="30">
        <v>7</v>
      </c>
      <c r="H17" s="21">
        <v>0</v>
      </c>
      <c r="J17" s="31">
        <f>+IF(AND(C17&lt;&gt;"",D17&lt;&gt;""),(ROUND((C17*VLOOKUP($B$2,'Plantilla Ponderaciones Cruce'!$B:$X,'Plantilla Ponderaciones Cruce'!O$1,0))+(D17*VLOOKUP($B$2,'Plantilla Ponderaciones Cruce'!$B:$X,'Plantilla Ponderaciones Cruce'!P$1,0)),1)),"")</f>
        <v>6.5</v>
      </c>
      <c r="K17" s="31">
        <f>+IF(AND(E17&lt;&gt;"",F17&lt;&gt;""),(ROUND((E17*VLOOKUP($B$2,'Plantilla Ponderaciones Cruce'!$B:$X,'Plantilla Ponderaciones Cruce'!Q$1,0))+(F17*VLOOKUP($B$2,'Plantilla Ponderaciones Cruce'!$B:$X,'Plantilla Ponderaciones Cruce'!R$1,0)),1)),"")</f>
        <v>6.9</v>
      </c>
      <c r="L17" s="31">
        <f>+IF(AND(G17&lt;&gt;"",H17&lt;&gt;""),(ROUND((G17*VLOOKUP($B$2,'Plantilla Ponderaciones Cruce'!$B:$X,'Plantilla Ponderaciones Cruce'!S$1,0))+(H17*VLOOKUP($B$2,'Plantilla Ponderaciones Cruce'!$B:$X,'Plantilla Ponderaciones Cruce'!T$1,0)),1)),"")</f>
        <v>7</v>
      </c>
      <c r="N17" s="29">
        <f>IFERROR((J17*VLOOKUP($B$2,Pond_Calculo_NP!$B:$G,3,0))+(K17*VLOOKUP($B$2,Pond_Calculo_NP!$B:$G,4,0))+(L17*VLOOKUP($B$2,Pond_Calculo_NP!$B:$G,5,0)),"")</f>
        <v>6.7950000000000008</v>
      </c>
    </row>
    <row r="18" spans="1:14" x14ac:dyDescent="0.25">
      <c r="A18" s="18" t="s">
        <v>235</v>
      </c>
      <c r="B18" s="18" t="s">
        <v>236</v>
      </c>
      <c r="C18" s="21" t="s">
        <v>237</v>
      </c>
      <c r="D18" s="30">
        <v>6.7</v>
      </c>
      <c r="E18" s="30">
        <v>6.5</v>
      </c>
      <c r="F18" s="30">
        <v>6.2</v>
      </c>
      <c r="G18" s="30">
        <v>6.6</v>
      </c>
      <c r="H18" s="21">
        <v>0</v>
      </c>
      <c r="J18" s="31">
        <f>+IF(AND(C18&lt;&gt;"",D18&lt;&gt;""),(ROUND((C18*VLOOKUP($B$2,'Plantilla Ponderaciones Cruce'!$B:$X,'Plantilla Ponderaciones Cruce'!O$1,0))+(D18*VLOOKUP($B$2,'Plantilla Ponderaciones Cruce'!$B:$X,'Plantilla Ponderaciones Cruce'!P$1,0)),1)),"")</f>
        <v>6.3</v>
      </c>
      <c r="K18" s="31">
        <f>+IF(AND(E18&lt;&gt;"",F18&lt;&gt;""),(ROUND((E18*VLOOKUP($B$2,'Plantilla Ponderaciones Cruce'!$B:$X,'Plantilla Ponderaciones Cruce'!Q$1,0))+(F18*VLOOKUP($B$2,'Plantilla Ponderaciones Cruce'!$B:$X,'Plantilla Ponderaciones Cruce'!R$1,0)),1)),"")</f>
        <v>6.4</v>
      </c>
      <c r="L18" s="31">
        <f>+IF(AND(G18&lt;&gt;"",H18&lt;&gt;""),(ROUND((G18*VLOOKUP($B$2,'Plantilla Ponderaciones Cruce'!$B:$X,'Plantilla Ponderaciones Cruce'!S$1,0))+(H18*VLOOKUP($B$2,'Plantilla Ponderaciones Cruce'!$B:$X,'Plantilla Ponderaciones Cruce'!T$1,0)),1)),"")</f>
        <v>6.6</v>
      </c>
      <c r="N18" s="29">
        <f>IFERROR((J18*VLOOKUP($B$2,Pond_Calculo_NP!$B:$G,3,0))+(K18*VLOOKUP($B$2,Pond_Calculo_NP!$B:$G,4,0))+(L18*VLOOKUP($B$2,Pond_Calculo_NP!$B:$G,5,0)),"")</f>
        <v>6.4140000000000006</v>
      </c>
    </row>
    <row r="19" spans="1:14" x14ac:dyDescent="0.25">
      <c r="A19" s="18" t="s">
        <v>238</v>
      </c>
      <c r="B19" s="18" t="s">
        <v>239</v>
      </c>
      <c r="C19" s="21" t="s">
        <v>194</v>
      </c>
      <c r="D19" s="30">
        <v>1</v>
      </c>
      <c r="E19" s="30">
        <v>1</v>
      </c>
      <c r="F19" s="30">
        <v>1</v>
      </c>
      <c r="G19" s="30">
        <v>1</v>
      </c>
      <c r="H19" s="21">
        <v>0</v>
      </c>
      <c r="J19" s="31">
        <f>+IF(AND(C19&lt;&gt;"",D19&lt;&gt;""),(ROUND((C19*VLOOKUP($B$2,'Plantilla Ponderaciones Cruce'!$B:$X,'Plantilla Ponderaciones Cruce'!O$1,0))+(D19*VLOOKUP($B$2,'Plantilla Ponderaciones Cruce'!$B:$X,'Plantilla Ponderaciones Cruce'!P$1,0)),1)),"")</f>
        <v>1</v>
      </c>
      <c r="K19" s="31">
        <f>+IF(AND(E19&lt;&gt;"",F19&lt;&gt;""),(ROUND((E19*VLOOKUP($B$2,'Plantilla Ponderaciones Cruce'!$B:$X,'Plantilla Ponderaciones Cruce'!Q$1,0))+(F19*VLOOKUP($B$2,'Plantilla Ponderaciones Cruce'!$B:$X,'Plantilla Ponderaciones Cruce'!R$1,0)),1)),"")</f>
        <v>1</v>
      </c>
      <c r="L19" s="31">
        <f>+IF(AND(G19&lt;&gt;"",H19&lt;&gt;""),(ROUND((G19*VLOOKUP($B$2,'Plantilla Ponderaciones Cruce'!$B:$X,'Plantilla Ponderaciones Cruce'!S$1,0))+(H19*VLOOKUP($B$2,'Plantilla Ponderaciones Cruce'!$B:$X,'Plantilla Ponderaciones Cruce'!T$1,0)),1)),"")</f>
        <v>1</v>
      </c>
      <c r="N19" s="29">
        <f>IFERROR((J19*VLOOKUP($B$2,Pond_Calculo_NP!$B:$G,3,0))+(K19*VLOOKUP($B$2,Pond_Calculo_NP!$B:$G,4,0))+(L19*VLOOKUP($B$2,Pond_Calculo_NP!$B:$G,5,0)),"")</f>
        <v>1</v>
      </c>
    </row>
    <row r="20" spans="1:14" x14ac:dyDescent="0.25">
      <c r="A20" s="18" t="s">
        <v>240</v>
      </c>
      <c r="B20" s="18" t="s">
        <v>241</v>
      </c>
      <c r="C20" s="21" t="s">
        <v>132</v>
      </c>
      <c r="D20" s="30">
        <v>6.7</v>
      </c>
      <c r="E20" s="30">
        <v>4.9000000000000004</v>
      </c>
      <c r="F20" s="30">
        <v>6.4</v>
      </c>
      <c r="G20" s="30">
        <v>6.3</v>
      </c>
      <c r="H20" s="21">
        <v>0</v>
      </c>
      <c r="J20" s="31">
        <f>+IF(AND(C20&lt;&gt;"",D20&lt;&gt;""),(ROUND((C20*VLOOKUP($B$2,'Plantilla Ponderaciones Cruce'!$B:$X,'Plantilla Ponderaciones Cruce'!O$1,0))+(D20*VLOOKUP($B$2,'Plantilla Ponderaciones Cruce'!$B:$X,'Plantilla Ponderaciones Cruce'!P$1,0)),1)),"")</f>
        <v>6.6</v>
      </c>
      <c r="K20" s="31">
        <f>+IF(AND(E20&lt;&gt;"",F20&lt;&gt;""),(ROUND((E20*VLOOKUP($B$2,'Plantilla Ponderaciones Cruce'!$B:$X,'Plantilla Ponderaciones Cruce'!Q$1,0))+(F20*VLOOKUP($B$2,'Plantilla Ponderaciones Cruce'!$B:$X,'Plantilla Ponderaciones Cruce'!R$1,0)),1)),"")</f>
        <v>5.3</v>
      </c>
      <c r="L20" s="31">
        <f>+IF(AND(G20&lt;&gt;"",H20&lt;&gt;""),(ROUND((G20*VLOOKUP($B$2,'Plantilla Ponderaciones Cruce'!$B:$X,'Plantilla Ponderaciones Cruce'!S$1,0))+(H20*VLOOKUP($B$2,'Plantilla Ponderaciones Cruce'!$B:$X,'Plantilla Ponderaciones Cruce'!T$1,0)),1)),"")</f>
        <v>6.3</v>
      </c>
      <c r="N20" s="29">
        <f>IFERROR((J20*VLOOKUP($B$2,Pond_Calculo_NP!$B:$G,3,0))+(K20*VLOOKUP($B$2,Pond_Calculo_NP!$B:$G,4,0))+(L20*VLOOKUP($B$2,Pond_Calculo_NP!$B:$G,5,0)),"")</f>
        <v>5.9459999999999997</v>
      </c>
    </row>
    <row r="21" spans="1:14" x14ac:dyDescent="0.25">
      <c r="A21" s="18" t="s">
        <v>242</v>
      </c>
      <c r="B21" s="18" t="s">
        <v>243</v>
      </c>
      <c r="C21" s="21" t="s">
        <v>145</v>
      </c>
      <c r="D21" s="30">
        <v>6.7</v>
      </c>
      <c r="E21" s="30">
        <v>3.2</v>
      </c>
      <c r="F21" s="30">
        <v>6.2</v>
      </c>
      <c r="G21" s="30">
        <v>6.2</v>
      </c>
      <c r="H21" s="21">
        <v>0</v>
      </c>
      <c r="J21" s="31">
        <f>+IF(AND(C21&lt;&gt;"",D21&lt;&gt;""),(ROUND((C21*VLOOKUP($B$2,'Plantilla Ponderaciones Cruce'!$B:$X,'Plantilla Ponderaciones Cruce'!O$1,0))+(D21*VLOOKUP($B$2,'Plantilla Ponderaciones Cruce'!$B:$X,'Plantilla Ponderaciones Cruce'!P$1,0)),1)),"")</f>
        <v>6.7</v>
      </c>
      <c r="K21" s="31">
        <f>+IF(AND(E21&lt;&gt;"",F21&lt;&gt;""),(ROUND((E21*VLOOKUP($B$2,'Plantilla Ponderaciones Cruce'!$B:$X,'Plantilla Ponderaciones Cruce'!Q$1,0))+(F21*VLOOKUP($B$2,'Plantilla Ponderaciones Cruce'!$B:$X,'Plantilla Ponderaciones Cruce'!R$1,0)),1)),"")</f>
        <v>3.9</v>
      </c>
      <c r="L21" s="31">
        <f>+IF(AND(G21&lt;&gt;"",H21&lt;&gt;""),(ROUND((G21*VLOOKUP($B$2,'Plantilla Ponderaciones Cruce'!$B:$X,'Plantilla Ponderaciones Cruce'!S$1,0))+(H21*VLOOKUP($B$2,'Plantilla Ponderaciones Cruce'!$B:$X,'Plantilla Ponderaciones Cruce'!T$1,0)),1)),"")</f>
        <v>6.2</v>
      </c>
      <c r="N21" s="29">
        <f>IFERROR((J21*VLOOKUP($B$2,Pond_Calculo_NP!$B:$G,3,0))+(K21*VLOOKUP($B$2,Pond_Calculo_NP!$B:$G,4,0))+(L21*VLOOKUP($B$2,Pond_Calculo_NP!$B:$G,5,0)),"")</f>
        <v>5.3250000000000002</v>
      </c>
    </row>
    <row r="22" spans="1:14" x14ac:dyDescent="0.25">
      <c r="A22" s="18" t="s">
        <v>244</v>
      </c>
      <c r="B22" s="18" t="s">
        <v>245</v>
      </c>
      <c r="C22" s="21" t="s">
        <v>128</v>
      </c>
      <c r="D22" s="30">
        <v>6.4</v>
      </c>
      <c r="E22" s="30">
        <v>7</v>
      </c>
      <c r="F22" s="30">
        <v>6.8</v>
      </c>
      <c r="G22" s="30">
        <v>7</v>
      </c>
      <c r="H22" s="21">
        <v>0</v>
      </c>
      <c r="J22" s="31">
        <f>+IF(AND(C22&lt;&gt;"",D22&lt;&gt;""),(ROUND((C22*VLOOKUP($B$2,'Plantilla Ponderaciones Cruce'!$B:$X,'Plantilla Ponderaciones Cruce'!O$1,0))+(D22*VLOOKUP($B$2,'Plantilla Ponderaciones Cruce'!$B:$X,'Plantilla Ponderaciones Cruce'!P$1,0)),1)),"")</f>
        <v>6.9</v>
      </c>
      <c r="K22" s="31">
        <f>+IF(AND(E22&lt;&gt;"",F22&lt;&gt;""),(ROUND((E22*VLOOKUP($B$2,'Plantilla Ponderaciones Cruce'!$B:$X,'Plantilla Ponderaciones Cruce'!Q$1,0))+(F22*VLOOKUP($B$2,'Plantilla Ponderaciones Cruce'!$B:$X,'Plantilla Ponderaciones Cruce'!R$1,0)),1)),"")</f>
        <v>7</v>
      </c>
      <c r="L22" s="31">
        <f>+IF(AND(G22&lt;&gt;"",H22&lt;&gt;""),(ROUND((G22*VLOOKUP($B$2,'Plantilla Ponderaciones Cruce'!$B:$X,'Plantilla Ponderaciones Cruce'!S$1,0))+(H22*VLOOKUP($B$2,'Plantilla Ponderaciones Cruce'!$B:$X,'Plantilla Ponderaciones Cruce'!T$1,0)),1)),"")</f>
        <v>7</v>
      </c>
      <c r="N22" s="29">
        <f>IFERROR((J22*VLOOKUP($B$2,Pond_Calculo_NP!$B:$G,3,0))+(K22*VLOOKUP($B$2,Pond_Calculo_NP!$B:$G,4,0))+(L22*VLOOKUP($B$2,Pond_Calculo_NP!$B:$G,5,0)),"")</f>
        <v>6.9680000000000009</v>
      </c>
    </row>
    <row r="23" spans="1:14" x14ac:dyDescent="0.25">
      <c r="A23" s="18" t="s">
        <v>246</v>
      </c>
      <c r="B23" s="18" t="s">
        <v>247</v>
      </c>
      <c r="C23" s="21" t="s">
        <v>145</v>
      </c>
      <c r="D23" s="30">
        <v>6.4</v>
      </c>
      <c r="E23" s="30">
        <v>4.4000000000000004</v>
      </c>
      <c r="F23" s="30">
        <v>6.8</v>
      </c>
      <c r="G23" s="30">
        <v>6.6</v>
      </c>
      <c r="H23" s="21">
        <v>0</v>
      </c>
      <c r="J23" s="31">
        <f>+IF(AND(C23&lt;&gt;"",D23&lt;&gt;""),(ROUND((C23*VLOOKUP($B$2,'Plantilla Ponderaciones Cruce'!$B:$X,'Plantilla Ponderaciones Cruce'!O$1,0))+(D23*VLOOKUP($B$2,'Plantilla Ponderaciones Cruce'!$B:$X,'Plantilla Ponderaciones Cruce'!P$1,0)),1)),"")</f>
        <v>6.6</v>
      </c>
      <c r="K23" s="31">
        <f>+IF(AND(E23&lt;&gt;"",F23&lt;&gt;""),(ROUND((E23*VLOOKUP($B$2,'Plantilla Ponderaciones Cruce'!$B:$X,'Plantilla Ponderaciones Cruce'!Q$1,0))+(F23*VLOOKUP($B$2,'Plantilla Ponderaciones Cruce'!$B:$X,'Plantilla Ponderaciones Cruce'!R$1,0)),1)),"")</f>
        <v>5</v>
      </c>
      <c r="L23" s="31">
        <f>+IF(AND(G23&lt;&gt;"",H23&lt;&gt;""),(ROUND((G23*VLOOKUP($B$2,'Plantilla Ponderaciones Cruce'!$B:$X,'Plantilla Ponderaciones Cruce'!S$1,0))+(H23*VLOOKUP($B$2,'Plantilla Ponderaciones Cruce'!$B:$X,'Plantilla Ponderaciones Cruce'!T$1,0)),1)),"")</f>
        <v>6.6</v>
      </c>
      <c r="N23" s="29">
        <f>IFERROR((J23*VLOOKUP($B$2,Pond_Calculo_NP!$B:$G,3,0))+(K23*VLOOKUP($B$2,Pond_Calculo_NP!$B:$G,4,0))+(L23*VLOOKUP($B$2,Pond_Calculo_NP!$B:$G,5,0)),"")</f>
        <v>5.88</v>
      </c>
    </row>
    <row r="24" spans="1:14" x14ac:dyDescent="0.25">
      <c r="A24" s="18" t="s">
        <v>248</v>
      </c>
      <c r="B24" s="18" t="s">
        <v>249</v>
      </c>
      <c r="C24" s="21" t="s">
        <v>132</v>
      </c>
      <c r="D24" s="30">
        <v>7</v>
      </c>
      <c r="E24" s="30">
        <v>5.2</v>
      </c>
      <c r="F24" s="30">
        <v>6.6</v>
      </c>
      <c r="G24" s="30">
        <v>6.6</v>
      </c>
      <c r="H24" s="21">
        <v>0</v>
      </c>
      <c r="J24" s="31">
        <f>+IF(AND(C24&lt;&gt;"",D24&lt;&gt;""),(ROUND((C24*VLOOKUP($B$2,'Plantilla Ponderaciones Cruce'!$B:$X,'Plantilla Ponderaciones Cruce'!O$1,0))+(D24*VLOOKUP($B$2,'Plantilla Ponderaciones Cruce'!$B:$X,'Plantilla Ponderaciones Cruce'!P$1,0)),1)),"")</f>
        <v>6.6</v>
      </c>
      <c r="K24" s="31">
        <f>+IF(AND(E24&lt;&gt;"",F24&lt;&gt;""),(ROUND((E24*VLOOKUP($B$2,'Plantilla Ponderaciones Cruce'!$B:$X,'Plantilla Ponderaciones Cruce'!Q$1,0))+(F24*VLOOKUP($B$2,'Plantilla Ponderaciones Cruce'!$B:$X,'Plantilla Ponderaciones Cruce'!R$1,0)),1)),"")</f>
        <v>5.5</v>
      </c>
      <c r="L24" s="31">
        <f>+IF(AND(G24&lt;&gt;"",H24&lt;&gt;""),(ROUND((G24*VLOOKUP($B$2,'Plantilla Ponderaciones Cruce'!$B:$X,'Plantilla Ponderaciones Cruce'!S$1,0))+(H24*VLOOKUP($B$2,'Plantilla Ponderaciones Cruce'!$B:$X,'Plantilla Ponderaciones Cruce'!T$1,0)),1)),"")</f>
        <v>6.6</v>
      </c>
      <c r="N24" s="29">
        <f>IFERROR((J24*VLOOKUP($B$2,Pond_Calculo_NP!$B:$G,3,0))+(K24*VLOOKUP($B$2,Pond_Calculo_NP!$B:$G,4,0))+(L24*VLOOKUP($B$2,Pond_Calculo_NP!$B:$G,5,0)),"")</f>
        <v>6.1049999999999995</v>
      </c>
    </row>
    <row r="25" spans="1:14" x14ac:dyDescent="0.25">
      <c r="A25" s="18" t="s">
        <v>250</v>
      </c>
      <c r="B25" s="18" t="s">
        <v>251</v>
      </c>
      <c r="C25" s="21" t="s">
        <v>137</v>
      </c>
      <c r="D25" s="30">
        <v>7</v>
      </c>
      <c r="E25" s="30">
        <v>4.0999999999999996</v>
      </c>
      <c r="F25" s="30">
        <v>6.6</v>
      </c>
      <c r="G25" s="30">
        <v>6.6</v>
      </c>
      <c r="H25" s="21">
        <v>0</v>
      </c>
      <c r="J25" s="31">
        <f>+IF(AND(C25&lt;&gt;"",D25&lt;&gt;""),(ROUND((C25*VLOOKUP($B$2,'Plantilla Ponderaciones Cruce'!$B:$X,'Plantilla Ponderaciones Cruce'!O$1,0))+(D25*VLOOKUP($B$2,'Plantilla Ponderaciones Cruce'!$B:$X,'Plantilla Ponderaciones Cruce'!P$1,0)),1)),"")</f>
        <v>6.5</v>
      </c>
      <c r="K25" s="31">
        <f>+IF(AND(E25&lt;&gt;"",F25&lt;&gt;""),(ROUND((E25*VLOOKUP($B$2,'Plantilla Ponderaciones Cruce'!$B:$X,'Plantilla Ponderaciones Cruce'!Q$1,0))+(F25*VLOOKUP($B$2,'Plantilla Ponderaciones Cruce'!$B:$X,'Plantilla Ponderaciones Cruce'!R$1,0)),1)),"")</f>
        <v>4.7</v>
      </c>
      <c r="L25" s="31">
        <f>+IF(AND(G25&lt;&gt;"",H25&lt;&gt;""),(ROUND((G25*VLOOKUP($B$2,'Plantilla Ponderaciones Cruce'!$B:$X,'Plantilla Ponderaciones Cruce'!S$1,0))+(H25*VLOOKUP($B$2,'Plantilla Ponderaciones Cruce'!$B:$X,'Plantilla Ponderaciones Cruce'!T$1,0)),1)),"")</f>
        <v>6.6</v>
      </c>
      <c r="N25" s="29">
        <f>IFERROR((J25*VLOOKUP($B$2,Pond_Calculo_NP!$B:$G,3,0))+(K25*VLOOKUP($B$2,Pond_Calculo_NP!$B:$G,4,0))+(L25*VLOOKUP($B$2,Pond_Calculo_NP!$B:$G,5,0)),"")</f>
        <v>5.7130000000000001</v>
      </c>
    </row>
    <row r="26" spans="1:14" x14ac:dyDescent="0.25">
      <c r="A26" s="18" t="s">
        <v>252</v>
      </c>
      <c r="B26" s="18" t="s">
        <v>253</v>
      </c>
      <c r="C26" s="21" t="s">
        <v>128</v>
      </c>
      <c r="D26" s="30">
        <v>6.8</v>
      </c>
      <c r="E26" s="30">
        <v>6.9</v>
      </c>
      <c r="F26" s="30">
        <v>7</v>
      </c>
      <c r="G26" s="30">
        <v>7</v>
      </c>
      <c r="H26" s="21">
        <v>0</v>
      </c>
      <c r="J26" s="31">
        <f>+IF(AND(C26&lt;&gt;"",D26&lt;&gt;""),(ROUND((C26*VLOOKUP($B$2,'Plantilla Ponderaciones Cruce'!$B:$X,'Plantilla Ponderaciones Cruce'!O$1,0))+(D26*VLOOKUP($B$2,'Plantilla Ponderaciones Cruce'!$B:$X,'Plantilla Ponderaciones Cruce'!P$1,0)),1)),"")</f>
        <v>7</v>
      </c>
      <c r="K26" s="31">
        <f>+IF(AND(E26&lt;&gt;"",F26&lt;&gt;""),(ROUND((E26*VLOOKUP($B$2,'Plantilla Ponderaciones Cruce'!$B:$X,'Plantilla Ponderaciones Cruce'!Q$1,0))+(F26*VLOOKUP($B$2,'Plantilla Ponderaciones Cruce'!$B:$X,'Plantilla Ponderaciones Cruce'!R$1,0)),1)),"")</f>
        <v>6.9</v>
      </c>
      <c r="L26" s="31">
        <f>+IF(AND(G26&lt;&gt;"",H26&lt;&gt;""),(ROUND((G26*VLOOKUP($B$2,'Plantilla Ponderaciones Cruce'!$B:$X,'Plantilla Ponderaciones Cruce'!S$1,0))+(H26*VLOOKUP($B$2,'Plantilla Ponderaciones Cruce'!$B:$X,'Plantilla Ponderaciones Cruce'!T$1,0)),1)),"")</f>
        <v>7</v>
      </c>
      <c r="N26" s="29">
        <f>IFERROR((J26*VLOOKUP($B$2,Pond_Calculo_NP!$B:$G,3,0))+(K26*VLOOKUP($B$2,Pond_Calculo_NP!$B:$G,4,0))+(L26*VLOOKUP($B$2,Pond_Calculo_NP!$B:$G,5,0)),"")</f>
        <v>6.955000000000001</v>
      </c>
    </row>
    <row r="27" spans="1:14" x14ac:dyDescent="0.25">
      <c r="A27" s="18" t="s">
        <v>254</v>
      </c>
      <c r="B27" s="18" t="s">
        <v>255</v>
      </c>
      <c r="C27" s="21" t="s">
        <v>128</v>
      </c>
      <c r="D27" s="30">
        <v>6.7</v>
      </c>
      <c r="E27" s="30">
        <v>3.2</v>
      </c>
      <c r="F27" s="30">
        <v>6.2</v>
      </c>
      <c r="G27" s="30">
        <v>6.2</v>
      </c>
      <c r="H27" s="21">
        <v>0</v>
      </c>
      <c r="J27" s="31">
        <f>+IF(AND(C27&lt;&gt;"",D27&lt;&gt;""),(ROUND((C27*VLOOKUP($B$2,'Plantilla Ponderaciones Cruce'!$B:$X,'Plantilla Ponderaciones Cruce'!O$1,0))+(D27*VLOOKUP($B$2,'Plantilla Ponderaciones Cruce'!$B:$X,'Plantilla Ponderaciones Cruce'!P$1,0)),1)),"")</f>
        <v>6.9</v>
      </c>
      <c r="K27" s="31">
        <f>+IF(AND(E27&lt;&gt;"",F27&lt;&gt;""),(ROUND((E27*VLOOKUP($B$2,'Plantilla Ponderaciones Cruce'!$B:$X,'Plantilla Ponderaciones Cruce'!Q$1,0))+(F27*VLOOKUP($B$2,'Plantilla Ponderaciones Cruce'!$B:$X,'Plantilla Ponderaciones Cruce'!R$1,0)),1)),"")</f>
        <v>3.9</v>
      </c>
      <c r="L27" s="31">
        <f>+IF(AND(G27&lt;&gt;"",H27&lt;&gt;""),(ROUND((G27*VLOOKUP($B$2,'Plantilla Ponderaciones Cruce'!$B:$X,'Plantilla Ponderaciones Cruce'!S$1,0))+(H27*VLOOKUP($B$2,'Plantilla Ponderaciones Cruce'!$B:$X,'Plantilla Ponderaciones Cruce'!T$1,0)),1)),"")</f>
        <v>6.2</v>
      </c>
      <c r="N27" s="29">
        <f>IFERROR((J27*VLOOKUP($B$2,Pond_Calculo_NP!$B:$G,3,0))+(K27*VLOOKUP($B$2,Pond_Calculo_NP!$B:$G,4,0))+(L27*VLOOKUP($B$2,Pond_Calculo_NP!$B:$G,5,0)),"")</f>
        <v>5.3890000000000002</v>
      </c>
    </row>
    <row r="28" spans="1:14" x14ac:dyDescent="0.25">
      <c r="A28" s="18"/>
      <c r="B28" s="18"/>
      <c r="C28" s="21"/>
      <c r="D28" s="21"/>
      <c r="E28" s="21"/>
      <c r="F28" s="21"/>
      <c r="G28" s="21"/>
      <c r="H28" s="21"/>
      <c r="J28" s="27" t="str">
        <f>+IF(AND(C28&lt;&gt;"",D28&lt;&gt;""),(ROUND((C28*VLOOKUP($B$2,'Plantilla Ponderaciones Cruce'!$B:$X,'Plantilla Ponderaciones Cruce'!O$1,0))+(D28*VLOOKUP($B$2,'Plantilla Ponderaciones Cruce'!$B:$X,'Plantilla Ponderaciones Cruce'!P$1,0)),1)),"")</f>
        <v/>
      </c>
      <c r="K28" s="27" t="str">
        <f>+IF(AND(E28&lt;&gt;"",F28&lt;&gt;""),(ROUND((E28*VLOOKUP($B$2,'Plantilla Ponderaciones Cruce'!$B:$X,'Plantilla Ponderaciones Cruce'!Q$1,0))+(F28*VLOOKUP($B$2,'Plantilla Ponderaciones Cruce'!$B:$X,'Plantilla Ponderaciones Cruce'!R$1,0)),1)),"")</f>
        <v/>
      </c>
      <c r="L28" s="27" t="str">
        <f>+IF(AND(G28&lt;&gt;"",H28&lt;&gt;""),(ROUND((G28*VLOOKUP($B$2,'Plantilla Ponderaciones Cruce'!$B:$X,'Plantilla Ponderaciones Cruce'!S$1,0))+(H28*VLOOKUP($B$2,'Plantilla Ponderaciones Cruce'!$B:$X,'Plantilla Ponderaciones Cruce'!T$1,0)),1)),"")</f>
        <v/>
      </c>
      <c r="N28" s="29" t="str">
        <f>IFERROR((J28*VLOOKUP($B$2,Pond_Calculo_NP!$B:$G,3,0))+(K28*VLOOKUP($B$2,Pond_Calculo_NP!$B:$G,4,0))+(L28*VLOOKUP($B$2,Pond_Calculo_NP!$B:$G,5,0)),"")</f>
        <v/>
      </c>
    </row>
    <row r="29" spans="1:14" x14ac:dyDescent="0.25">
      <c r="A29" s="18"/>
      <c r="B29" s="18"/>
      <c r="C29" s="21"/>
      <c r="D29" s="21"/>
      <c r="E29" s="21"/>
      <c r="F29" s="21"/>
      <c r="G29" s="21"/>
      <c r="H29" s="21"/>
      <c r="J29" s="27" t="str">
        <f>+IF(AND(C29&lt;&gt;"",D29&lt;&gt;""),(ROUND((C29*VLOOKUP($B$2,'Plantilla Ponderaciones Cruce'!$B:$X,'Plantilla Ponderaciones Cruce'!O$1,0))+(D29*VLOOKUP($B$2,'Plantilla Ponderaciones Cruce'!$B:$X,'Plantilla Ponderaciones Cruce'!P$1,0)),1)),"")</f>
        <v/>
      </c>
      <c r="K29" s="27" t="str">
        <f>+IF(AND(E29&lt;&gt;"",F29&lt;&gt;""),(ROUND((E29*VLOOKUP($B$2,'Plantilla Ponderaciones Cruce'!$B:$X,'Plantilla Ponderaciones Cruce'!Q$1,0))+(F29*VLOOKUP($B$2,'Plantilla Ponderaciones Cruce'!$B:$X,'Plantilla Ponderaciones Cruce'!R$1,0)),1)),"")</f>
        <v/>
      </c>
      <c r="L29" s="27" t="str">
        <f>+IF(AND(G29&lt;&gt;"",H29&lt;&gt;""),(ROUND((G29*VLOOKUP($B$2,'Plantilla Ponderaciones Cruce'!$B:$X,'Plantilla Ponderaciones Cruce'!S$1,0))+(H29*VLOOKUP($B$2,'Plantilla Ponderaciones Cruce'!$B:$X,'Plantilla Ponderaciones Cruce'!T$1,0)),1)),"")</f>
        <v/>
      </c>
      <c r="N29" s="29" t="str">
        <f>IFERROR((J29*VLOOKUP($B$2,Pond_Calculo_NP!$B:$G,3,0))+(K29*VLOOKUP($B$2,Pond_Calculo_NP!$B:$G,4,0))+(L29*VLOOKUP($B$2,Pond_Calculo_NP!$B:$G,5,0)),"")</f>
        <v/>
      </c>
    </row>
    <row r="30" spans="1:14" x14ac:dyDescent="0.25">
      <c r="A30" s="18"/>
      <c r="B30" s="18"/>
      <c r="C30" s="21"/>
      <c r="D30" s="21"/>
      <c r="E30" s="21"/>
      <c r="F30" s="21"/>
      <c r="G30" s="21"/>
      <c r="H30" s="21"/>
      <c r="J30" s="27" t="str">
        <f>+IF(AND(C30&lt;&gt;"",D30&lt;&gt;""),(ROUND((C30*VLOOKUP($B$2,'Plantilla Ponderaciones Cruce'!$B:$X,'Plantilla Ponderaciones Cruce'!O$1,0))+(D30*VLOOKUP($B$2,'Plantilla Ponderaciones Cruce'!$B:$X,'Plantilla Ponderaciones Cruce'!P$1,0)),1)),"")</f>
        <v/>
      </c>
      <c r="K30" s="27" t="str">
        <f>+IF(AND(E30&lt;&gt;"",F30&lt;&gt;""),(ROUND((E30*VLOOKUP($B$2,'Plantilla Ponderaciones Cruce'!$B:$X,'Plantilla Ponderaciones Cruce'!Q$1,0))+(F30*VLOOKUP($B$2,'Plantilla Ponderaciones Cruce'!$B:$X,'Plantilla Ponderaciones Cruce'!R$1,0)),1)),"")</f>
        <v/>
      </c>
      <c r="L30" s="27" t="str">
        <f>+IF(AND(G30&lt;&gt;"",H30&lt;&gt;""),(ROUND((G30*VLOOKUP($B$2,'Plantilla Ponderaciones Cruce'!$B:$X,'Plantilla Ponderaciones Cruce'!S$1,0))+(H30*VLOOKUP($B$2,'Plantilla Ponderaciones Cruce'!$B:$X,'Plantilla Ponderaciones Cruce'!T$1,0)),1)),"")</f>
        <v/>
      </c>
      <c r="N30" s="29" t="str">
        <f>IFERROR((J30*VLOOKUP($B$2,Pond_Calculo_NP!$B:$G,3,0))+(K30*VLOOKUP($B$2,Pond_Calculo_NP!$B:$G,4,0))+(L30*VLOOKUP($B$2,Pond_Calculo_NP!$B:$G,5,0)),"")</f>
        <v/>
      </c>
    </row>
    <row r="31" spans="1:14" x14ac:dyDescent="0.25">
      <c r="A31" s="18"/>
      <c r="B31" s="18"/>
      <c r="C31" s="21"/>
      <c r="D31" s="21"/>
      <c r="E31" s="21"/>
      <c r="F31" s="21"/>
      <c r="G31" s="21"/>
      <c r="H31" s="21"/>
      <c r="J31" s="27" t="str">
        <f>+IF(AND(C31&lt;&gt;"",D31&lt;&gt;""),(ROUND((C31*VLOOKUP($B$2,'Plantilla Ponderaciones Cruce'!$B:$X,'Plantilla Ponderaciones Cruce'!O$1,0))+(D31*VLOOKUP($B$2,'Plantilla Ponderaciones Cruce'!$B:$X,'Plantilla Ponderaciones Cruce'!P$1,0)),1)),"")</f>
        <v/>
      </c>
      <c r="K31" s="27" t="str">
        <f>+IF(AND(E31&lt;&gt;"",F31&lt;&gt;""),(ROUND((E31*VLOOKUP($B$2,'Plantilla Ponderaciones Cruce'!$B:$X,'Plantilla Ponderaciones Cruce'!Q$1,0))+(F31*VLOOKUP($B$2,'Plantilla Ponderaciones Cruce'!$B:$X,'Plantilla Ponderaciones Cruce'!R$1,0)),1)),"")</f>
        <v/>
      </c>
      <c r="L31" s="27" t="str">
        <f>+IF(AND(G31&lt;&gt;"",H31&lt;&gt;""),(ROUND((G31*VLOOKUP($B$2,'Plantilla Ponderaciones Cruce'!$B:$X,'Plantilla Ponderaciones Cruce'!S$1,0))+(H31*VLOOKUP($B$2,'Plantilla Ponderaciones Cruce'!$B:$X,'Plantilla Ponderaciones Cruce'!T$1,0)),1)),"")</f>
        <v/>
      </c>
      <c r="N31" s="29" t="str">
        <f>IFERROR((J31*VLOOKUP($B$2,Pond_Calculo_NP!$B:$G,3,0))+(K31*VLOOKUP($B$2,Pond_Calculo_NP!$B:$G,4,0))+(L31*VLOOKUP($B$2,Pond_Calculo_NP!$B:$G,5,0)),"")</f>
        <v/>
      </c>
    </row>
    <row r="32" spans="1:14" x14ac:dyDescent="0.25">
      <c r="A32" s="18"/>
      <c r="B32" s="18"/>
      <c r="C32" s="21"/>
      <c r="D32" s="21"/>
      <c r="E32" s="21"/>
      <c r="F32" s="21"/>
      <c r="G32" s="21"/>
      <c r="H32" s="21"/>
      <c r="J32" s="27" t="str">
        <f>+IF(AND(C32&lt;&gt;"",D32&lt;&gt;""),(ROUND((C32*VLOOKUP($B$2,'Plantilla Ponderaciones Cruce'!$B:$X,'Plantilla Ponderaciones Cruce'!O$1,0))+(D32*VLOOKUP($B$2,'Plantilla Ponderaciones Cruce'!$B:$X,'Plantilla Ponderaciones Cruce'!P$1,0)),1)),"")</f>
        <v/>
      </c>
      <c r="K32" s="27" t="str">
        <f>+IF(AND(E32&lt;&gt;"",F32&lt;&gt;""),(ROUND((E32*VLOOKUP($B$2,'Plantilla Ponderaciones Cruce'!$B:$X,'Plantilla Ponderaciones Cruce'!Q$1,0))+(F32*VLOOKUP($B$2,'Plantilla Ponderaciones Cruce'!$B:$X,'Plantilla Ponderaciones Cruce'!R$1,0)),1)),"")</f>
        <v/>
      </c>
      <c r="L32" s="27" t="str">
        <f>+IF(AND(G32&lt;&gt;"",H32&lt;&gt;""),(ROUND((G32*VLOOKUP($B$2,'Plantilla Ponderaciones Cruce'!$B:$X,'Plantilla Ponderaciones Cruce'!S$1,0))+(H32*VLOOKUP($B$2,'Plantilla Ponderaciones Cruce'!$B:$X,'Plantilla Ponderaciones Cruce'!T$1,0)),1)),"")</f>
        <v/>
      </c>
      <c r="N32" s="29" t="str">
        <f>IFERROR((J32*VLOOKUP($B$2,Pond_Calculo_NP!$B:$G,3,0))+(K32*VLOOKUP($B$2,Pond_Calculo_NP!$B:$G,4,0))+(L32*VLOOKUP($B$2,Pond_Calculo_NP!$B:$G,5,0)),"")</f>
        <v/>
      </c>
    </row>
    <row r="33" spans="1:14" x14ac:dyDescent="0.25">
      <c r="A33" s="18"/>
      <c r="B33" s="18"/>
      <c r="C33" s="21"/>
      <c r="D33" s="21"/>
      <c r="E33" s="21"/>
      <c r="F33" s="21"/>
      <c r="G33" s="21"/>
      <c r="H33" s="21"/>
      <c r="J33" s="27" t="str">
        <f>+IF(AND(C33&lt;&gt;"",D33&lt;&gt;""),(ROUND((C33*VLOOKUP($B$2,'Plantilla Ponderaciones Cruce'!$B:$X,'Plantilla Ponderaciones Cruce'!O$1,0))+(D33*VLOOKUP($B$2,'Plantilla Ponderaciones Cruce'!$B:$X,'Plantilla Ponderaciones Cruce'!P$1,0)),1)),"")</f>
        <v/>
      </c>
      <c r="K33" s="27" t="str">
        <f>+IF(AND(E33&lt;&gt;"",F33&lt;&gt;""),(ROUND((E33*VLOOKUP($B$2,'Plantilla Ponderaciones Cruce'!$B:$X,'Plantilla Ponderaciones Cruce'!Q$1,0))+(F33*VLOOKUP($B$2,'Plantilla Ponderaciones Cruce'!$B:$X,'Plantilla Ponderaciones Cruce'!R$1,0)),1)),"")</f>
        <v/>
      </c>
      <c r="L33" s="27" t="str">
        <f>+IF(AND(G33&lt;&gt;"",H33&lt;&gt;""),(ROUND((G33*VLOOKUP($B$2,'Plantilla Ponderaciones Cruce'!$B:$X,'Plantilla Ponderaciones Cruce'!S$1,0))+(H33*VLOOKUP($B$2,'Plantilla Ponderaciones Cruce'!$B:$X,'Plantilla Ponderaciones Cruce'!T$1,0)),1)),"")</f>
        <v/>
      </c>
      <c r="N33" s="29" t="str">
        <f>IFERROR((J33*VLOOKUP($B$2,Pond_Calculo_NP!$B:$G,3,0))+(K33*VLOOKUP($B$2,Pond_Calculo_NP!$B:$G,4,0))+(L33*VLOOKUP($B$2,Pond_Calculo_NP!$B:$G,5,0)),"")</f>
        <v/>
      </c>
    </row>
    <row r="34" spans="1:14" x14ac:dyDescent="0.25">
      <c r="A34" s="18"/>
      <c r="B34" s="18"/>
      <c r="C34" s="21"/>
      <c r="D34" s="21"/>
      <c r="E34" s="21"/>
      <c r="F34" s="21"/>
      <c r="G34" s="21"/>
      <c r="H34" s="21"/>
      <c r="J34" s="27" t="str">
        <f>+IF(AND(C34&lt;&gt;"",D34&lt;&gt;""),(ROUND((C34*VLOOKUP($B$2,'Plantilla Ponderaciones Cruce'!$B:$X,'Plantilla Ponderaciones Cruce'!O$1,0))+(D34*VLOOKUP($B$2,'Plantilla Ponderaciones Cruce'!$B:$X,'Plantilla Ponderaciones Cruce'!P$1,0)),1)),"")</f>
        <v/>
      </c>
      <c r="K34" s="27" t="str">
        <f>+IF(AND(E34&lt;&gt;"",F34&lt;&gt;""),(ROUND((E34*VLOOKUP($B$2,'Plantilla Ponderaciones Cruce'!$B:$X,'Plantilla Ponderaciones Cruce'!Q$1,0))+(F34*VLOOKUP($B$2,'Plantilla Ponderaciones Cruce'!$B:$X,'Plantilla Ponderaciones Cruce'!R$1,0)),1)),"")</f>
        <v/>
      </c>
      <c r="L34" s="27" t="str">
        <f>+IF(AND(G34&lt;&gt;"",H34&lt;&gt;""),(ROUND((G34*VLOOKUP($B$2,'Plantilla Ponderaciones Cruce'!$B:$X,'Plantilla Ponderaciones Cruce'!S$1,0))+(H34*VLOOKUP($B$2,'Plantilla Ponderaciones Cruce'!$B:$X,'Plantilla Ponderaciones Cruce'!T$1,0)),1)),"")</f>
        <v/>
      </c>
      <c r="N34" s="29" t="str">
        <f>IFERROR((J34*VLOOKUP($B$2,Pond_Calculo_NP!$B:$G,3,0))+(K34*VLOOKUP($B$2,Pond_Calculo_NP!$B:$G,4,0))+(L34*VLOOKUP($B$2,Pond_Calculo_NP!$B:$G,5,0)),"")</f>
        <v/>
      </c>
    </row>
    <row r="35" spans="1:14" x14ac:dyDescent="0.25">
      <c r="A35" s="18"/>
      <c r="B35" s="18"/>
      <c r="C35" s="21"/>
      <c r="D35" s="21"/>
      <c r="E35" s="21"/>
      <c r="F35" s="21"/>
      <c r="G35" s="21"/>
      <c r="H35" s="21"/>
      <c r="J35" s="27" t="str">
        <f>+IF(AND(C35&lt;&gt;"",D35&lt;&gt;""),(ROUND((C35*VLOOKUP($B$2,'Plantilla Ponderaciones Cruce'!$B:$X,'Plantilla Ponderaciones Cruce'!O$1,0))+(D35*VLOOKUP($B$2,'Plantilla Ponderaciones Cruce'!$B:$X,'Plantilla Ponderaciones Cruce'!P$1,0)),1)),"")</f>
        <v/>
      </c>
      <c r="K35" s="27" t="str">
        <f>+IF(AND(E35&lt;&gt;"",F35&lt;&gt;""),(ROUND((E35*VLOOKUP($B$2,'Plantilla Ponderaciones Cruce'!$B:$X,'Plantilla Ponderaciones Cruce'!Q$1,0))+(F35*VLOOKUP($B$2,'Plantilla Ponderaciones Cruce'!$B:$X,'Plantilla Ponderaciones Cruce'!R$1,0)),1)),"")</f>
        <v/>
      </c>
      <c r="L35" s="27" t="str">
        <f>+IF(AND(G35&lt;&gt;"",H35&lt;&gt;""),(ROUND((G35*VLOOKUP($B$2,'Plantilla Ponderaciones Cruce'!$B:$X,'Plantilla Ponderaciones Cruce'!S$1,0))+(H35*VLOOKUP($B$2,'Plantilla Ponderaciones Cruce'!$B:$X,'Plantilla Ponderaciones Cruce'!T$1,0)),1)),"")</f>
        <v/>
      </c>
      <c r="N35" s="29" t="str">
        <f>IFERROR((J35*VLOOKUP($B$2,Pond_Calculo_NP!$B:$G,3,0))+(K35*VLOOKUP($B$2,Pond_Calculo_NP!$B:$G,4,0))+(L35*VLOOKUP($B$2,Pond_Calculo_NP!$B:$G,5,0)),"")</f>
        <v/>
      </c>
    </row>
    <row r="36" spans="1:14" x14ac:dyDescent="0.25">
      <c r="A36" s="18"/>
      <c r="B36" s="18"/>
      <c r="C36" s="21"/>
      <c r="D36" s="21"/>
      <c r="E36" s="21"/>
      <c r="F36" s="21"/>
      <c r="G36" s="21"/>
      <c r="H36" s="21"/>
      <c r="J36" s="27" t="str">
        <f>+IF(AND(C36&lt;&gt;"",D36&lt;&gt;""),(ROUND((C36*VLOOKUP($B$2,'Plantilla Ponderaciones Cruce'!$B:$X,'Plantilla Ponderaciones Cruce'!O$1,0))+(D36*VLOOKUP($B$2,'Plantilla Ponderaciones Cruce'!$B:$X,'Plantilla Ponderaciones Cruce'!P$1,0)),1)),"")</f>
        <v/>
      </c>
      <c r="K36" s="27" t="str">
        <f>+IF(AND(E36&lt;&gt;"",F36&lt;&gt;""),(ROUND((E36*VLOOKUP($B$2,'Plantilla Ponderaciones Cruce'!$B:$X,'Plantilla Ponderaciones Cruce'!Q$1,0))+(F36*VLOOKUP($B$2,'Plantilla Ponderaciones Cruce'!$B:$X,'Plantilla Ponderaciones Cruce'!R$1,0)),1)),"")</f>
        <v/>
      </c>
      <c r="L36" s="27" t="str">
        <f>+IF(AND(G36&lt;&gt;"",H36&lt;&gt;""),(ROUND((G36*VLOOKUP($B$2,'Plantilla Ponderaciones Cruce'!$B:$X,'Plantilla Ponderaciones Cruce'!S$1,0))+(H36*VLOOKUP($B$2,'Plantilla Ponderaciones Cruce'!$B:$X,'Plantilla Ponderaciones Cruce'!T$1,0)),1)),"")</f>
        <v/>
      </c>
      <c r="N36" s="29" t="str">
        <f>IFERROR((J36*VLOOKUP($B$2,Pond_Calculo_NP!$B:$G,3,0))+(K36*VLOOKUP($B$2,Pond_Calculo_NP!$B:$G,4,0))+(L36*VLOOKUP($B$2,Pond_Calculo_NP!$B:$G,5,0)),"")</f>
        <v/>
      </c>
    </row>
    <row r="37" spans="1:14" x14ac:dyDescent="0.25">
      <c r="A37" s="18"/>
      <c r="B37" s="18"/>
      <c r="C37" s="21"/>
      <c r="D37" s="21"/>
      <c r="E37" s="21"/>
      <c r="F37" s="21"/>
      <c r="G37" s="21"/>
      <c r="H37" s="21"/>
      <c r="J37" s="27" t="str">
        <f>+IF(AND(C37&lt;&gt;"",D37&lt;&gt;""),(ROUND((C37*VLOOKUP($B$2,'Plantilla Ponderaciones Cruce'!$B:$X,'Plantilla Ponderaciones Cruce'!O$1,0))+(D37*VLOOKUP($B$2,'Plantilla Ponderaciones Cruce'!$B:$X,'Plantilla Ponderaciones Cruce'!P$1,0)),1)),"")</f>
        <v/>
      </c>
      <c r="K37" s="27" t="str">
        <f>+IF(AND(E37&lt;&gt;"",F37&lt;&gt;""),(ROUND((E37*VLOOKUP($B$2,'Plantilla Ponderaciones Cruce'!$B:$X,'Plantilla Ponderaciones Cruce'!Q$1,0))+(F37*VLOOKUP($B$2,'Plantilla Ponderaciones Cruce'!$B:$X,'Plantilla Ponderaciones Cruce'!R$1,0)),1)),"")</f>
        <v/>
      </c>
      <c r="L37" s="27" t="str">
        <f>+IF(AND(G37&lt;&gt;"",H37&lt;&gt;""),(ROUND((G37*VLOOKUP($B$2,'Plantilla Ponderaciones Cruce'!$B:$X,'Plantilla Ponderaciones Cruce'!S$1,0))+(H37*VLOOKUP($B$2,'Plantilla Ponderaciones Cruce'!$B:$X,'Plantilla Ponderaciones Cruce'!T$1,0)),1)),"")</f>
        <v/>
      </c>
      <c r="N37" s="29" t="str">
        <f>IFERROR((J37*VLOOKUP($B$2,Pond_Calculo_NP!$B:$G,3,0))+(K37*VLOOKUP($B$2,Pond_Calculo_NP!$B:$G,4,0))+(L37*VLOOKUP($B$2,Pond_Calculo_NP!$B:$G,5,0)),"")</f>
        <v/>
      </c>
    </row>
    <row r="38" spans="1:14" x14ac:dyDescent="0.25">
      <c r="A38" s="18"/>
      <c r="B38" s="18"/>
      <c r="C38" s="21"/>
      <c r="D38" s="21"/>
      <c r="E38" s="21"/>
      <c r="F38" s="21"/>
      <c r="G38" s="21"/>
      <c r="H38" s="21"/>
      <c r="J38" s="27" t="str">
        <f>+IF(AND(C38&lt;&gt;"",D38&lt;&gt;""),(ROUND((C38*VLOOKUP($B$2,'Plantilla Ponderaciones Cruce'!$B:$X,'Plantilla Ponderaciones Cruce'!O$1,0))+(D38*VLOOKUP($B$2,'Plantilla Ponderaciones Cruce'!$B:$X,'Plantilla Ponderaciones Cruce'!P$1,0)),1)),"")</f>
        <v/>
      </c>
      <c r="K38" s="27" t="str">
        <f>+IF(AND(E38&lt;&gt;"",F38&lt;&gt;""),(ROUND((E38*VLOOKUP($B$2,'Plantilla Ponderaciones Cruce'!$B:$X,'Plantilla Ponderaciones Cruce'!Q$1,0))+(F38*VLOOKUP($B$2,'Plantilla Ponderaciones Cruce'!$B:$X,'Plantilla Ponderaciones Cruce'!R$1,0)),1)),"")</f>
        <v/>
      </c>
      <c r="L38" s="27" t="str">
        <f>+IF(AND(G38&lt;&gt;"",H38&lt;&gt;""),(ROUND((G38*VLOOKUP($B$2,'Plantilla Ponderaciones Cruce'!$B:$X,'Plantilla Ponderaciones Cruce'!S$1,0))+(H38*VLOOKUP($B$2,'Plantilla Ponderaciones Cruce'!$B:$X,'Plantilla Ponderaciones Cruce'!T$1,0)),1)),"")</f>
        <v/>
      </c>
      <c r="N38" s="29" t="str">
        <f>IFERROR((J38*VLOOKUP($B$2,Pond_Calculo_NP!$B:$G,3,0))+(K38*VLOOKUP($B$2,Pond_Calculo_NP!$B:$G,4,0))+(L38*VLOOKUP($B$2,Pond_Calculo_NP!$B:$G,5,0)),"")</f>
        <v/>
      </c>
    </row>
    <row r="39" spans="1:14" x14ac:dyDescent="0.25">
      <c r="A39" s="18"/>
      <c r="B39" s="18"/>
      <c r="C39" s="21"/>
      <c r="D39" s="21"/>
      <c r="E39" s="21"/>
      <c r="F39" s="21"/>
      <c r="G39" s="21"/>
      <c r="H39" s="21"/>
      <c r="J39" s="27" t="str">
        <f>+IF(AND(C39&lt;&gt;"",D39&lt;&gt;""),(ROUND((C39*VLOOKUP($B$2,'Plantilla Ponderaciones Cruce'!$B:$X,'Plantilla Ponderaciones Cruce'!O$1,0))+(D39*VLOOKUP($B$2,'Plantilla Ponderaciones Cruce'!$B:$X,'Plantilla Ponderaciones Cruce'!P$1,0)),1)),"")</f>
        <v/>
      </c>
      <c r="K39" s="27" t="str">
        <f>+IF(AND(E39&lt;&gt;"",F39&lt;&gt;""),(ROUND((E39*VLOOKUP($B$2,'Plantilla Ponderaciones Cruce'!$B:$X,'Plantilla Ponderaciones Cruce'!Q$1,0))+(F39*VLOOKUP($B$2,'Plantilla Ponderaciones Cruce'!$B:$X,'Plantilla Ponderaciones Cruce'!R$1,0)),1)),"")</f>
        <v/>
      </c>
      <c r="L39" s="27" t="str">
        <f>+IF(AND(G39&lt;&gt;"",H39&lt;&gt;""),(ROUND((G39*VLOOKUP($B$2,'Plantilla Ponderaciones Cruce'!$B:$X,'Plantilla Ponderaciones Cruce'!S$1,0))+(H39*VLOOKUP($B$2,'Plantilla Ponderaciones Cruce'!$B:$X,'Plantilla Ponderaciones Cruce'!T$1,0)),1)),"")</f>
        <v/>
      </c>
      <c r="N39" s="29" t="str">
        <f>IFERROR((J39*VLOOKUP($B$2,Pond_Calculo_NP!$B:$G,3,0))+(K39*VLOOKUP($B$2,Pond_Calculo_NP!$B:$G,4,0))+(L39*VLOOKUP($B$2,Pond_Calculo_NP!$B:$G,5,0)),"")</f>
        <v/>
      </c>
    </row>
    <row r="40" spans="1:14" x14ac:dyDescent="0.25">
      <c r="A40" s="18"/>
      <c r="B40" s="18"/>
      <c r="C40" s="21"/>
      <c r="D40" s="21"/>
      <c r="E40" s="21"/>
      <c r="F40" s="21"/>
      <c r="G40" s="21"/>
      <c r="H40" s="21"/>
      <c r="J40" s="27" t="str">
        <f>+IF(AND(C40&lt;&gt;"",D40&lt;&gt;""),(ROUND((C40*VLOOKUP($B$2,'Plantilla Ponderaciones Cruce'!$B:$X,'Plantilla Ponderaciones Cruce'!O$1,0))+(D40*VLOOKUP($B$2,'Plantilla Ponderaciones Cruce'!$B:$X,'Plantilla Ponderaciones Cruce'!P$1,0)),1)),"")</f>
        <v/>
      </c>
      <c r="K40" s="27" t="str">
        <f>+IF(AND(E40&lt;&gt;"",F40&lt;&gt;""),(ROUND((E40*VLOOKUP($B$2,'Plantilla Ponderaciones Cruce'!$B:$X,'Plantilla Ponderaciones Cruce'!Q$1,0))+(F40*VLOOKUP($B$2,'Plantilla Ponderaciones Cruce'!$B:$X,'Plantilla Ponderaciones Cruce'!R$1,0)),1)),"")</f>
        <v/>
      </c>
      <c r="L40" s="27" t="str">
        <f>+IF(AND(G40&lt;&gt;"",H40&lt;&gt;""),(ROUND((G40*VLOOKUP($B$2,'Plantilla Ponderaciones Cruce'!$B:$X,'Plantilla Ponderaciones Cruce'!S$1,0))+(H40*VLOOKUP($B$2,'Plantilla Ponderaciones Cruce'!$B:$X,'Plantilla Ponderaciones Cruce'!T$1,0)),1)),"")</f>
        <v/>
      </c>
      <c r="N40" s="29" t="str">
        <f>IFERROR((J40*VLOOKUP($B$2,Pond_Calculo_NP!$B:$G,3,0))+(K40*VLOOKUP($B$2,Pond_Calculo_NP!$B:$G,4,0))+(L40*VLOOKUP($B$2,Pond_Calculo_NP!$B:$G,5,0)),"")</f>
        <v/>
      </c>
    </row>
    <row r="41" spans="1:14" x14ac:dyDescent="0.25">
      <c r="A41" s="18"/>
      <c r="B41" s="18"/>
      <c r="C41" s="21"/>
      <c r="D41" s="21"/>
      <c r="E41" s="21"/>
      <c r="F41" s="21"/>
      <c r="G41" s="21"/>
      <c r="H41" s="21"/>
      <c r="J41" s="27" t="str">
        <f>+IF(AND(C41&lt;&gt;"",D41&lt;&gt;""),(ROUND((C41*VLOOKUP($B$2,'Plantilla Ponderaciones Cruce'!$B:$X,'Plantilla Ponderaciones Cruce'!O$1,0))+(D41*VLOOKUP($B$2,'Plantilla Ponderaciones Cruce'!$B:$X,'Plantilla Ponderaciones Cruce'!P$1,0)),1)),"")</f>
        <v/>
      </c>
      <c r="K41" s="27" t="str">
        <f>+IF(AND(E41&lt;&gt;"",F41&lt;&gt;""),(ROUND((E41*VLOOKUP($B$2,'Plantilla Ponderaciones Cruce'!$B:$X,'Plantilla Ponderaciones Cruce'!Q$1,0))+(F41*VLOOKUP($B$2,'Plantilla Ponderaciones Cruce'!$B:$X,'Plantilla Ponderaciones Cruce'!R$1,0)),1)),"")</f>
        <v/>
      </c>
      <c r="L41" s="27" t="str">
        <f>+IF(AND(G41&lt;&gt;"",H41&lt;&gt;""),(ROUND((G41*VLOOKUP($B$2,'Plantilla Ponderaciones Cruce'!$B:$X,'Plantilla Ponderaciones Cruce'!S$1,0))+(H41*VLOOKUP($B$2,'Plantilla Ponderaciones Cruce'!$B:$X,'Plantilla Ponderaciones Cruce'!T$1,0)),1)),"")</f>
        <v/>
      </c>
      <c r="N41" s="29" t="str">
        <f>IFERROR((J41*VLOOKUP($B$2,Pond_Calculo_NP!$B:$G,3,0))+(K41*VLOOKUP($B$2,Pond_Calculo_NP!$B:$G,4,0))+(L41*VLOOKUP($B$2,Pond_Calculo_NP!$B:$G,5,0)),"")</f>
        <v/>
      </c>
    </row>
    <row r="42" spans="1:14" x14ac:dyDescent="0.25">
      <c r="A42" s="18"/>
      <c r="B42" s="18"/>
      <c r="C42" s="21"/>
      <c r="D42" s="21"/>
      <c r="E42" s="21"/>
      <c r="F42" s="21"/>
      <c r="G42" s="21"/>
      <c r="H42" s="21"/>
      <c r="J42" s="27" t="str">
        <f>+IF(AND(C42&lt;&gt;"",D42&lt;&gt;""),(ROUND((C42*VLOOKUP($B$2,'Plantilla Ponderaciones Cruce'!$B:$X,'Plantilla Ponderaciones Cruce'!O$1,0))+(D42*VLOOKUP($B$2,'Plantilla Ponderaciones Cruce'!$B:$X,'Plantilla Ponderaciones Cruce'!P$1,0)),1)),"")</f>
        <v/>
      </c>
      <c r="K42" s="27" t="str">
        <f>+IF(AND(E42&lt;&gt;"",F42&lt;&gt;""),(ROUND((E42*VLOOKUP($B$2,'Plantilla Ponderaciones Cruce'!$B:$X,'Plantilla Ponderaciones Cruce'!Q$1,0))+(F42*VLOOKUP($B$2,'Plantilla Ponderaciones Cruce'!$B:$X,'Plantilla Ponderaciones Cruce'!R$1,0)),1)),"")</f>
        <v/>
      </c>
      <c r="L42" s="27" t="str">
        <f>+IF(AND(G42&lt;&gt;"",H42&lt;&gt;""),(ROUND((G42*VLOOKUP($B$2,'Plantilla Ponderaciones Cruce'!$B:$X,'Plantilla Ponderaciones Cruce'!S$1,0))+(H42*VLOOKUP($B$2,'Plantilla Ponderaciones Cruce'!$B:$X,'Plantilla Ponderaciones Cruce'!T$1,0)),1)),"")</f>
        <v/>
      </c>
      <c r="N42" s="29" t="str">
        <f>IFERROR((J42*VLOOKUP($B$2,Pond_Calculo_NP!$B:$G,3,0))+(K42*VLOOKUP($B$2,Pond_Calculo_NP!$B:$G,4,0))+(L42*VLOOKUP($B$2,Pond_Calculo_NP!$B:$G,5,0)),"")</f>
        <v/>
      </c>
    </row>
    <row r="43" spans="1:14" x14ac:dyDescent="0.25">
      <c r="A43" s="18"/>
      <c r="B43" s="18"/>
      <c r="C43" s="21"/>
      <c r="D43" s="21"/>
      <c r="E43" s="21"/>
      <c r="F43" s="21"/>
      <c r="G43" s="21"/>
      <c r="H43" s="21"/>
      <c r="J43" s="27" t="str">
        <f>+IF(AND(C43&lt;&gt;"",D43&lt;&gt;""),(ROUND((C43*VLOOKUP($B$2,'Plantilla Ponderaciones Cruce'!$B:$X,'Plantilla Ponderaciones Cruce'!O$1,0))+(D43*VLOOKUP($B$2,'Plantilla Ponderaciones Cruce'!$B:$X,'Plantilla Ponderaciones Cruce'!P$1,0)),1)),"")</f>
        <v/>
      </c>
      <c r="K43" s="27" t="str">
        <f>+IF(AND(E43&lt;&gt;"",F43&lt;&gt;""),(ROUND((E43*VLOOKUP($B$2,'Plantilla Ponderaciones Cruce'!$B:$X,'Plantilla Ponderaciones Cruce'!Q$1,0))+(F43*VLOOKUP($B$2,'Plantilla Ponderaciones Cruce'!$B:$X,'Plantilla Ponderaciones Cruce'!R$1,0)),1)),"")</f>
        <v/>
      </c>
      <c r="L43" s="27" t="str">
        <f>+IF(AND(G43&lt;&gt;"",H43&lt;&gt;""),(ROUND((G43*VLOOKUP($B$2,'Plantilla Ponderaciones Cruce'!$B:$X,'Plantilla Ponderaciones Cruce'!S$1,0))+(H43*VLOOKUP($B$2,'Plantilla Ponderaciones Cruce'!$B:$X,'Plantilla Ponderaciones Cruce'!T$1,0)),1)),"")</f>
        <v/>
      </c>
      <c r="N43" s="29" t="str">
        <f>IFERROR((J43*VLOOKUP($B$2,Pond_Calculo_NP!$B:$G,3,0))+(K43*VLOOKUP($B$2,Pond_Calculo_NP!$B:$G,4,0))+(L43*VLOOKUP($B$2,Pond_Calculo_NP!$B:$G,5,0)),"")</f>
        <v/>
      </c>
    </row>
    <row r="44" spans="1:14" x14ac:dyDescent="0.25">
      <c r="A44" s="18"/>
      <c r="B44" s="18"/>
      <c r="C44" s="21"/>
      <c r="D44" s="21"/>
      <c r="E44" s="21"/>
      <c r="F44" s="21"/>
      <c r="G44" s="21"/>
      <c r="H44" s="21"/>
      <c r="J44" s="27" t="str">
        <f>+IF(AND(C44&lt;&gt;"",D44&lt;&gt;""),(ROUND((C44*VLOOKUP($B$2,'Plantilla Ponderaciones Cruce'!$B:$X,'Plantilla Ponderaciones Cruce'!O$1,0))+(D44*VLOOKUP($B$2,'Plantilla Ponderaciones Cruce'!$B:$X,'Plantilla Ponderaciones Cruce'!P$1,0)),1)),"")</f>
        <v/>
      </c>
      <c r="K44" s="27" t="str">
        <f>+IF(AND(E44&lt;&gt;"",F44&lt;&gt;""),(ROUND((E44*VLOOKUP($B$2,'Plantilla Ponderaciones Cruce'!$B:$X,'Plantilla Ponderaciones Cruce'!Q$1,0))+(F44*VLOOKUP($B$2,'Plantilla Ponderaciones Cruce'!$B:$X,'Plantilla Ponderaciones Cruce'!R$1,0)),1)),"")</f>
        <v/>
      </c>
      <c r="L44" s="27" t="str">
        <f>+IF(AND(G44&lt;&gt;"",H44&lt;&gt;""),(ROUND((G44*VLOOKUP($B$2,'Plantilla Ponderaciones Cruce'!$B:$X,'Plantilla Ponderaciones Cruce'!S$1,0))+(H44*VLOOKUP($B$2,'Plantilla Ponderaciones Cruce'!$B:$X,'Plantilla Ponderaciones Cruce'!T$1,0)),1)),"")</f>
        <v/>
      </c>
      <c r="N44" s="29" t="str">
        <f>IFERROR((J44*VLOOKUP($B$2,Pond_Calculo_NP!$B:$G,3,0))+(K44*VLOOKUP($B$2,Pond_Calculo_NP!$B:$G,4,0))+(L44*VLOOKUP($B$2,Pond_Calculo_NP!$B:$G,5,0)),"")</f>
        <v/>
      </c>
    </row>
    <row r="45" spans="1:14" x14ac:dyDescent="0.25">
      <c r="A45" s="18"/>
      <c r="B45" s="18"/>
      <c r="C45" s="21"/>
      <c r="D45" s="21"/>
      <c r="E45" s="21"/>
      <c r="F45" s="21"/>
      <c r="G45" s="21"/>
      <c r="H45" s="21"/>
      <c r="J45" s="27" t="str">
        <f>+IF(AND(C45&lt;&gt;"",D45&lt;&gt;""),(ROUND((C45*VLOOKUP($B$2,'Plantilla Ponderaciones Cruce'!$B:$X,'Plantilla Ponderaciones Cruce'!O$1,0))+(D45*VLOOKUP($B$2,'Plantilla Ponderaciones Cruce'!$B:$X,'Plantilla Ponderaciones Cruce'!P$1,0)),1)),"")</f>
        <v/>
      </c>
      <c r="K45" s="27" t="str">
        <f>+IF(AND(E45&lt;&gt;"",F45&lt;&gt;""),(ROUND((E45*VLOOKUP($B$2,'Plantilla Ponderaciones Cruce'!$B:$X,'Plantilla Ponderaciones Cruce'!Q$1,0))+(F45*VLOOKUP($B$2,'Plantilla Ponderaciones Cruce'!$B:$X,'Plantilla Ponderaciones Cruce'!R$1,0)),1)),"")</f>
        <v/>
      </c>
      <c r="L45" s="27" t="str">
        <f>+IF(AND(G45&lt;&gt;"",H45&lt;&gt;""),(ROUND((G45*VLOOKUP($B$2,'Plantilla Ponderaciones Cruce'!$B:$X,'Plantilla Ponderaciones Cruce'!S$1,0))+(H45*VLOOKUP($B$2,'Plantilla Ponderaciones Cruce'!$B:$X,'Plantilla Ponderaciones Cruce'!T$1,0)),1)),"")</f>
        <v/>
      </c>
      <c r="N45" s="29" t="str">
        <f>IFERROR((J45*VLOOKUP($B$2,Pond_Calculo_NP!$B:$G,3,0))+(K45*VLOOKUP($B$2,Pond_Calculo_NP!$B:$G,4,0))+(L45*VLOOKUP($B$2,Pond_Calculo_NP!$B:$G,5,0)),"")</f>
        <v/>
      </c>
    </row>
    <row r="46" spans="1:14" x14ac:dyDescent="0.25">
      <c r="A46" s="18"/>
      <c r="B46" s="18"/>
      <c r="C46" s="21"/>
      <c r="D46" s="21"/>
      <c r="E46" s="21"/>
      <c r="F46" s="21"/>
      <c r="G46" s="21"/>
      <c r="H46" s="21"/>
      <c r="J46" s="27" t="str">
        <f>+IF(AND(C46&lt;&gt;"",D46&lt;&gt;""),(ROUND((C46*VLOOKUP($B$2,'Plantilla Ponderaciones Cruce'!$B:$X,'Plantilla Ponderaciones Cruce'!O$1,0))+(D46*VLOOKUP($B$2,'Plantilla Ponderaciones Cruce'!$B:$X,'Plantilla Ponderaciones Cruce'!P$1,0)),1)),"")</f>
        <v/>
      </c>
      <c r="K46" s="27" t="str">
        <f>+IF(AND(E46&lt;&gt;"",F46&lt;&gt;""),(ROUND((E46*VLOOKUP($B$2,'Plantilla Ponderaciones Cruce'!$B:$X,'Plantilla Ponderaciones Cruce'!Q$1,0))+(F46*VLOOKUP($B$2,'Plantilla Ponderaciones Cruce'!$B:$X,'Plantilla Ponderaciones Cruce'!R$1,0)),1)),"")</f>
        <v/>
      </c>
      <c r="L46" s="27" t="str">
        <f>+IF(AND(G46&lt;&gt;"",H46&lt;&gt;""),(ROUND((G46*VLOOKUP($B$2,'Plantilla Ponderaciones Cruce'!$B:$X,'Plantilla Ponderaciones Cruce'!S$1,0))+(H46*VLOOKUP($B$2,'Plantilla Ponderaciones Cruce'!$B:$X,'Plantilla Ponderaciones Cruce'!T$1,0)),1)),"")</f>
        <v/>
      </c>
      <c r="N46" s="29" t="str">
        <f>IFERROR((J46*VLOOKUP($B$2,Pond_Calculo_NP!$B:$G,3,0))+(K46*VLOOKUP($B$2,Pond_Calculo_NP!$B:$G,4,0))+(L46*VLOOKUP($B$2,Pond_Calculo_NP!$B:$G,5,0)),"")</f>
        <v/>
      </c>
    </row>
    <row r="47" spans="1:14" x14ac:dyDescent="0.25">
      <c r="A47" s="18"/>
      <c r="B47" s="18"/>
      <c r="C47" s="21"/>
      <c r="D47" s="21"/>
      <c r="E47" s="21"/>
      <c r="F47" s="21"/>
      <c r="G47" s="21"/>
      <c r="H47" s="21"/>
      <c r="J47" s="27" t="str">
        <f>+IF(AND(C47&lt;&gt;"",D47&lt;&gt;""),(ROUND((C47*VLOOKUP($B$2,'Plantilla Ponderaciones Cruce'!$B:$X,'Plantilla Ponderaciones Cruce'!O$1,0))+(D47*VLOOKUP($B$2,'Plantilla Ponderaciones Cruce'!$B:$X,'Plantilla Ponderaciones Cruce'!P$1,0)),1)),"")</f>
        <v/>
      </c>
      <c r="K47" s="27" t="str">
        <f>+IF(AND(E47&lt;&gt;"",F47&lt;&gt;""),(ROUND((E47*VLOOKUP($B$2,'Plantilla Ponderaciones Cruce'!$B:$X,'Plantilla Ponderaciones Cruce'!Q$1,0))+(F47*VLOOKUP($B$2,'Plantilla Ponderaciones Cruce'!$B:$X,'Plantilla Ponderaciones Cruce'!R$1,0)),1)),"")</f>
        <v/>
      </c>
      <c r="L47" s="27" t="str">
        <f>+IF(AND(G47&lt;&gt;"",H47&lt;&gt;""),(ROUND((G47*VLOOKUP($B$2,'Plantilla Ponderaciones Cruce'!$B:$X,'Plantilla Ponderaciones Cruce'!S$1,0))+(H47*VLOOKUP($B$2,'Plantilla Ponderaciones Cruce'!$B:$X,'Plantilla Ponderaciones Cruce'!T$1,0)),1)),"")</f>
        <v/>
      </c>
      <c r="N47" s="29" t="str">
        <f>IFERROR((J47*VLOOKUP($B$2,Pond_Calculo_NP!$B:$G,3,0))+(K47*VLOOKUP($B$2,Pond_Calculo_NP!$B:$G,4,0))+(L47*VLOOKUP($B$2,Pond_Calculo_NP!$B:$G,5,0)),"")</f>
        <v/>
      </c>
    </row>
    <row r="48" spans="1:14" x14ac:dyDescent="0.25">
      <c r="A48" s="18"/>
      <c r="B48" s="18"/>
      <c r="C48" s="21"/>
      <c r="D48" s="21"/>
      <c r="E48" s="21"/>
      <c r="F48" s="21"/>
      <c r="G48" s="21"/>
      <c r="H48" s="21"/>
      <c r="J48" s="27" t="str">
        <f>+IF(AND(C48&lt;&gt;"",D48&lt;&gt;""),(ROUND((C48*VLOOKUP($B$2,'Plantilla Ponderaciones Cruce'!$B:$X,'Plantilla Ponderaciones Cruce'!O$1,0))+(D48*VLOOKUP($B$2,'Plantilla Ponderaciones Cruce'!$B:$X,'Plantilla Ponderaciones Cruce'!P$1,0)),1)),"")</f>
        <v/>
      </c>
      <c r="K48" s="27" t="str">
        <f>+IF(AND(E48&lt;&gt;"",F48&lt;&gt;""),(ROUND((E48*VLOOKUP($B$2,'Plantilla Ponderaciones Cruce'!$B:$X,'Plantilla Ponderaciones Cruce'!Q$1,0))+(F48*VLOOKUP($B$2,'Plantilla Ponderaciones Cruce'!$B:$X,'Plantilla Ponderaciones Cruce'!R$1,0)),1)),"")</f>
        <v/>
      </c>
      <c r="L48" s="27" t="str">
        <f>+IF(AND(G48&lt;&gt;"",H48&lt;&gt;""),(ROUND((G48*VLOOKUP($B$2,'Plantilla Ponderaciones Cruce'!$B:$X,'Plantilla Ponderaciones Cruce'!S$1,0))+(H48*VLOOKUP($B$2,'Plantilla Ponderaciones Cruce'!$B:$X,'Plantilla Ponderaciones Cruce'!T$1,0)),1)),"")</f>
        <v/>
      </c>
      <c r="N48" s="29" t="str">
        <f>IFERROR((J48*VLOOKUP($B$2,Pond_Calculo_NP!$B:$G,3,0))+(K48*VLOOKUP($B$2,Pond_Calculo_NP!$B:$G,4,0))+(L48*VLOOKUP($B$2,Pond_Calculo_NP!$B:$G,5,0)),"")</f>
        <v/>
      </c>
    </row>
    <row r="49" spans="1:14" x14ac:dyDescent="0.25">
      <c r="A49" s="18"/>
      <c r="B49" s="18"/>
      <c r="C49" s="21"/>
      <c r="D49" s="21"/>
      <c r="E49" s="21"/>
      <c r="F49" s="21"/>
      <c r="G49" s="21"/>
      <c r="H49" s="21"/>
      <c r="J49" s="27" t="str">
        <f>+IF(AND(C49&lt;&gt;"",D49&lt;&gt;""),(ROUND((C49*VLOOKUP($B$2,'Plantilla Ponderaciones Cruce'!$B:$X,'Plantilla Ponderaciones Cruce'!O$1,0))+(D49*VLOOKUP($B$2,'Plantilla Ponderaciones Cruce'!$B:$X,'Plantilla Ponderaciones Cruce'!P$1,0)),1)),"")</f>
        <v/>
      </c>
      <c r="K49" s="27" t="str">
        <f>+IF(AND(E49&lt;&gt;"",F49&lt;&gt;""),(ROUND((E49*VLOOKUP($B$2,'Plantilla Ponderaciones Cruce'!$B:$X,'Plantilla Ponderaciones Cruce'!Q$1,0))+(F49*VLOOKUP($B$2,'Plantilla Ponderaciones Cruce'!$B:$X,'Plantilla Ponderaciones Cruce'!R$1,0)),1)),"")</f>
        <v/>
      </c>
      <c r="L49" s="27" t="str">
        <f>+IF(AND(G49&lt;&gt;"",H49&lt;&gt;""),(ROUND((G49*VLOOKUP($B$2,'Plantilla Ponderaciones Cruce'!$B:$X,'Plantilla Ponderaciones Cruce'!S$1,0))+(H49*VLOOKUP($B$2,'Plantilla Ponderaciones Cruce'!$B:$X,'Plantilla Ponderaciones Cruce'!T$1,0)),1)),"")</f>
        <v/>
      </c>
      <c r="N49" s="29" t="str">
        <f>IFERROR((J49*VLOOKUP($B$2,Pond_Calculo_NP!$B:$G,3,0))+(K49*VLOOKUP($B$2,Pond_Calculo_NP!$B:$G,4,0))+(L49*VLOOKUP($B$2,Pond_Calculo_NP!$B:$G,5,0)),"")</f>
        <v/>
      </c>
    </row>
    <row r="50" spans="1:14" x14ac:dyDescent="0.25">
      <c r="A50" s="18"/>
      <c r="B50" s="18"/>
      <c r="C50" s="21"/>
      <c r="D50" s="21"/>
      <c r="E50" s="21"/>
      <c r="F50" s="21"/>
      <c r="G50" s="21"/>
      <c r="H50" s="21"/>
      <c r="J50" s="27" t="str">
        <f>+IF(AND(C50&lt;&gt;"",D50&lt;&gt;""),(ROUND((C50*VLOOKUP($B$2,'Plantilla Ponderaciones Cruce'!$B:$X,'Plantilla Ponderaciones Cruce'!O$1,0))+(D50*VLOOKUP($B$2,'Plantilla Ponderaciones Cruce'!$B:$X,'Plantilla Ponderaciones Cruce'!P$1,0)),1)),"")</f>
        <v/>
      </c>
      <c r="K50" s="27" t="str">
        <f>+IF(AND(E50&lt;&gt;"",F50&lt;&gt;""),(ROUND((E50*VLOOKUP($B$2,'Plantilla Ponderaciones Cruce'!$B:$X,'Plantilla Ponderaciones Cruce'!Q$1,0))+(F50*VLOOKUP($B$2,'Plantilla Ponderaciones Cruce'!$B:$X,'Plantilla Ponderaciones Cruce'!R$1,0)),1)),"")</f>
        <v/>
      </c>
      <c r="L50" s="27" t="str">
        <f>+IF(AND(G50&lt;&gt;"",H50&lt;&gt;""),(ROUND((G50*VLOOKUP($B$2,'Plantilla Ponderaciones Cruce'!$B:$X,'Plantilla Ponderaciones Cruce'!S$1,0))+(H50*VLOOKUP($B$2,'Plantilla Ponderaciones Cruce'!$B:$X,'Plantilla Ponderaciones Cruce'!T$1,0)),1)),"")</f>
        <v/>
      </c>
      <c r="N50" s="29" t="str">
        <f>IFERROR((J50*VLOOKUP($B$2,Pond_Calculo_NP!$B:$G,3,0))+(K50*VLOOKUP($B$2,Pond_Calculo_NP!$B:$G,4,0))+(L50*VLOOKUP($B$2,Pond_Calculo_NP!$B:$G,5,0)),"")</f>
        <v/>
      </c>
    </row>
    <row r="51" spans="1:14" x14ac:dyDescent="0.25">
      <c r="A51" s="18"/>
      <c r="B51" s="18"/>
      <c r="C51" s="21"/>
      <c r="D51" s="21"/>
      <c r="E51" s="21"/>
      <c r="F51" s="21"/>
      <c r="G51" s="21"/>
      <c r="H51" s="21"/>
      <c r="J51" s="27" t="str">
        <f>+IF(AND(C51&lt;&gt;"",D51&lt;&gt;""),(ROUND((C51*VLOOKUP($B$2,'Plantilla Ponderaciones Cruce'!$B:$X,'Plantilla Ponderaciones Cruce'!O$1,0))+(D51*VLOOKUP($B$2,'Plantilla Ponderaciones Cruce'!$B:$X,'Plantilla Ponderaciones Cruce'!P$1,0)),1)),"")</f>
        <v/>
      </c>
      <c r="K51" s="27" t="str">
        <f>+IF(AND(E51&lt;&gt;"",F51&lt;&gt;""),(ROUND((E51*VLOOKUP($B$2,'Plantilla Ponderaciones Cruce'!$B:$X,'Plantilla Ponderaciones Cruce'!Q$1,0))+(F51*VLOOKUP($B$2,'Plantilla Ponderaciones Cruce'!$B:$X,'Plantilla Ponderaciones Cruce'!R$1,0)),1)),"")</f>
        <v/>
      </c>
      <c r="L51" s="27" t="str">
        <f>+IF(AND(G51&lt;&gt;"",H51&lt;&gt;""),(ROUND((G51*VLOOKUP($B$2,'Plantilla Ponderaciones Cruce'!$B:$X,'Plantilla Ponderaciones Cruce'!S$1,0))+(H51*VLOOKUP($B$2,'Plantilla Ponderaciones Cruce'!$B:$X,'Plantilla Ponderaciones Cruce'!T$1,0)),1)),"")</f>
        <v/>
      </c>
      <c r="N51" s="29" t="str">
        <f>IFERROR((J51*VLOOKUP($B$2,Pond_Calculo_NP!$B:$G,3,0))+(K51*VLOOKUP($B$2,Pond_Calculo_NP!$B:$G,4,0))+(L51*VLOOKUP($B$2,Pond_Calculo_NP!$B:$G,5,0)),"")</f>
        <v/>
      </c>
    </row>
    <row r="52" spans="1:14" x14ac:dyDescent="0.25">
      <c r="A52" s="18"/>
      <c r="B52" s="18"/>
      <c r="C52" s="21"/>
      <c r="D52" s="21"/>
      <c r="E52" s="21"/>
      <c r="F52" s="21"/>
      <c r="G52" s="21"/>
      <c r="H52" s="21"/>
      <c r="J52" s="27" t="str">
        <f>+IF(AND(C52&lt;&gt;"",D52&lt;&gt;""),(ROUND((C52*VLOOKUP($B$2,'Plantilla Ponderaciones Cruce'!$B:$X,'Plantilla Ponderaciones Cruce'!O$1,0))+(D52*VLOOKUP($B$2,'Plantilla Ponderaciones Cruce'!$B:$X,'Plantilla Ponderaciones Cruce'!P$1,0)),1)),"")</f>
        <v/>
      </c>
      <c r="K52" s="27" t="str">
        <f>+IF(AND(E52&lt;&gt;"",F52&lt;&gt;""),(ROUND((E52*VLOOKUP($B$2,'Plantilla Ponderaciones Cruce'!$B:$X,'Plantilla Ponderaciones Cruce'!Q$1,0))+(F52*VLOOKUP($B$2,'Plantilla Ponderaciones Cruce'!$B:$X,'Plantilla Ponderaciones Cruce'!R$1,0)),1)),"")</f>
        <v/>
      </c>
      <c r="L52" s="27" t="str">
        <f>+IF(AND(G52&lt;&gt;"",H52&lt;&gt;""),(ROUND((G52*VLOOKUP($B$2,'Plantilla Ponderaciones Cruce'!$B:$X,'Plantilla Ponderaciones Cruce'!S$1,0))+(H52*VLOOKUP($B$2,'Plantilla Ponderaciones Cruce'!$B:$X,'Plantilla Ponderaciones Cruce'!T$1,0)),1)),"")</f>
        <v/>
      </c>
      <c r="N52" s="29" t="str">
        <f>IFERROR((J52*VLOOKUP($B$2,Pond_Calculo_NP!$B:$G,3,0))+(K52*VLOOKUP($B$2,Pond_Calculo_NP!$B:$G,4,0))+(L52*VLOOKUP($B$2,Pond_Calculo_NP!$B:$G,5,0)),"")</f>
        <v/>
      </c>
    </row>
    <row r="53" spans="1:14" x14ac:dyDescent="0.25">
      <c r="A53" s="18"/>
      <c r="B53" s="18"/>
      <c r="C53" s="21"/>
      <c r="D53" s="21"/>
      <c r="E53" s="21"/>
      <c r="F53" s="21"/>
      <c r="G53" s="21"/>
      <c r="H53" s="21"/>
      <c r="J53" s="27" t="str">
        <f>+IF(AND(C53&lt;&gt;"",D53&lt;&gt;""),(ROUND((C53*VLOOKUP($B$2,'Plantilla Ponderaciones Cruce'!$B:$X,'Plantilla Ponderaciones Cruce'!O$1,0))+(D53*VLOOKUP($B$2,'Plantilla Ponderaciones Cruce'!$B:$X,'Plantilla Ponderaciones Cruce'!P$1,0)),1)),"")</f>
        <v/>
      </c>
      <c r="K53" s="27" t="str">
        <f>+IF(AND(E53&lt;&gt;"",F53&lt;&gt;""),(ROUND((E53*VLOOKUP($B$2,'Plantilla Ponderaciones Cruce'!$B:$X,'Plantilla Ponderaciones Cruce'!Q$1,0))+(F53*VLOOKUP($B$2,'Plantilla Ponderaciones Cruce'!$B:$X,'Plantilla Ponderaciones Cruce'!R$1,0)),1)),"")</f>
        <v/>
      </c>
      <c r="L53" s="27" t="str">
        <f>+IF(AND(G53&lt;&gt;"",H53&lt;&gt;""),(ROUND((G53*VLOOKUP($B$2,'Plantilla Ponderaciones Cruce'!$B:$X,'Plantilla Ponderaciones Cruce'!S$1,0))+(H53*VLOOKUP($B$2,'Plantilla Ponderaciones Cruce'!$B:$X,'Plantilla Ponderaciones Cruce'!T$1,0)),1)),"")</f>
        <v/>
      </c>
      <c r="N53" s="29" t="str">
        <f>IFERROR((J53*VLOOKUP($B$2,Pond_Calculo_NP!$B:$G,3,0))+(K53*VLOOKUP($B$2,Pond_Calculo_NP!$B:$G,4,0))+(L53*VLOOKUP($B$2,Pond_Calculo_NP!$B:$G,5,0)),"")</f>
        <v/>
      </c>
    </row>
    <row r="54" spans="1:14" x14ac:dyDescent="0.25">
      <c r="A54" s="18"/>
      <c r="B54" s="18"/>
      <c r="C54" s="21"/>
      <c r="D54" s="21"/>
      <c r="E54" s="21"/>
      <c r="F54" s="21"/>
      <c r="G54" s="21"/>
      <c r="H54" s="21"/>
      <c r="J54" s="27" t="str">
        <f>+IF(AND(C54&lt;&gt;"",D54&lt;&gt;""),(ROUND((C54*VLOOKUP($B$2,'Plantilla Ponderaciones Cruce'!$B:$X,'Plantilla Ponderaciones Cruce'!O$1,0))+(D54*VLOOKUP($B$2,'Plantilla Ponderaciones Cruce'!$B:$X,'Plantilla Ponderaciones Cruce'!P$1,0)),1)),"")</f>
        <v/>
      </c>
      <c r="K54" s="27" t="str">
        <f>+IF(AND(E54&lt;&gt;"",F54&lt;&gt;""),(ROUND((E54*VLOOKUP($B$2,'Plantilla Ponderaciones Cruce'!$B:$X,'Plantilla Ponderaciones Cruce'!Q$1,0))+(F54*VLOOKUP($B$2,'Plantilla Ponderaciones Cruce'!$B:$X,'Plantilla Ponderaciones Cruce'!R$1,0)),1)),"")</f>
        <v/>
      </c>
      <c r="L54" s="27" t="str">
        <f>+IF(AND(G54&lt;&gt;"",H54&lt;&gt;""),(ROUND((G54*VLOOKUP($B$2,'Plantilla Ponderaciones Cruce'!$B:$X,'Plantilla Ponderaciones Cruce'!S$1,0))+(H54*VLOOKUP($B$2,'Plantilla Ponderaciones Cruce'!$B:$X,'Plantilla Ponderaciones Cruce'!T$1,0)),1)),"")</f>
        <v/>
      </c>
      <c r="N54" s="29" t="str">
        <f>IFERROR((J54*VLOOKUP($B$2,Pond_Calculo_NP!$B:$G,3,0))+(K54*VLOOKUP($B$2,Pond_Calculo_NP!$B:$G,4,0))+(L54*VLOOKUP($B$2,Pond_Calculo_NP!$B:$G,5,0)),"")</f>
        <v/>
      </c>
    </row>
    <row r="55" spans="1:14" x14ac:dyDescent="0.25">
      <c r="A55" s="18"/>
      <c r="B55" s="18"/>
      <c r="C55" s="21"/>
      <c r="D55" s="21"/>
      <c r="E55" s="21"/>
      <c r="F55" s="21"/>
      <c r="G55" s="21"/>
      <c r="H55" s="21"/>
      <c r="J55" s="27" t="str">
        <f>+IF(AND(C55&lt;&gt;"",D55&lt;&gt;""),(ROUND((C55*VLOOKUP($B$2,'Plantilla Ponderaciones Cruce'!$B:$X,'Plantilla Ponderaciones Cruce'!O$1,0))+(D55*VLOOKUP($B$2,'Plantilla Ponderaciones Cruce'!$B:$X,'Plantilla Ponderaciones Cruce'!P$1,0)),1)),"")</f>
        <v/>
      </c>
      <c r="K55" s="27" t="str">
        <f>+IF(AND(E55&lt;&gt;"",F55&lt;&gt;""),(ROUND((E55*VLOOKUP($B$2,'Plantilla Ponderaciones Cruce'!$B:$X,'Plantilla Ponderaciones Cruce'!Q$1,0))+(F55*VLOOKUP($B$2,'Plantilla Ponderaciones Cruce'!$B:$X,'Plantilla Ponderaciones Cruce'!R$1,0)),1)),"")</f>
        <v/>
      </c>
      <c r="L55" s="27" t="str">
        <f>+IF(AND(G55&lt;&gt;"",H55&lt;&gt;""),(ROUND((G55*VLOOKUP($B$2,'Plantilla Ponderaciones Cruce'!$B:$X,'Plantilla Ponderaciones Cruce'!S$1,0))+(H55*VLOOKUP($B$2,'Plantilla Ponderaciones Cruce'!$B:$X,'Plantilla Ponderaciones Cruce'!T$1,0)),1)),"")</f>
        <v/>
      </c>
      <c r="N55" s="29" t="str">
        <f>IFERROR((J55*VLOOKUP($B$2,Pond_Calculo_NP!$B:$G,3,0))+(K55*VLOOKUP($B$2,Pond_Calculo_NP!$B:$G,4,0))+(L55*VLOOKUP($B$2,Pond_Calculo_NP!$B:$G,5,0)),"")</f>
        <v/>
      </c>
    </row>
    <row r="56" spans="1:14" x14ac:dyDescent="0.25">
      <c r="A56" s="18"/>
      <c r="B56" s="18"/>
      <c r="C56" s="21"/>
      <c r="D56" s="21"/>
      <c r="E56" s="21"/>
      <c r="F56" s="21"/>
      <c r="G56" s="21"/>
      <c r="H56" s="21"/>
      <c r="J56" s="27" t="str">
        <f>+IF(AND(C56&lt;&gt;"",D56&lt;&gt;""),(ROUND((C56*VLOOKUP($B$2,'Plantilla Ponderaciones Cruce'!$B:$X,'Plantilla Ponderaciones Cruce'!O$1,0))+(D56*VLOOKUP($B$2,'Plantilla Ponderaciones Cruce'!$B:$X,'Plantilla Ponderaciones Cruce'!P$1,0)),1)),"")</f>
        <v/>
      </c>
      <c r="K56" s="27" t="str">
        <f>+IF(AND(E56&lt;&gt;"",F56&lt;&gt;""),(ROUND((E56*VLOOKUP($B$2,'Plantilla Ponderaciones Cruce'!$B:$X,'Plantilla Ponderaciones Cruce'!Q$1,0))+(F56*VLOOKUP($B$2,'Plantilla Ponderaciones Cruce'!$B:$X,'Plantilla Ponderaciones Cruce'!R$1,0)),1)),"")</f>
        <v/>
      </c>
      <c r="L56" s="27" t="str">
        <f>+IF(AND(G56&lt;&gt;"",H56&lt;&gt;""),(ROUND((G56*VLOOKUP($B$2,'Plantilla Ponderaciones Cruce'!$B:$X,'Plantilla Ponderaciones Cruce'!S$1,0))+(H56*VLOOKUP($B$2,'Plantilla Ponderaciones Cruce'!$B:$X,'Plantilla Ponderaciones Cruce'!T$1,0)),1)),"")</f>
        <v/>
      </c>
      <c r="N56" s="29" t="str">
        <f>IFERROR((J56*VLOOKUP($B$2,Pond_Calculo_NP!$B:$G,3,0))+(K56*VLOOKUP($B$2,Pond_Calculo_NP!$B:$G,4,0))+(L56*VLOOKUP($B$2,Pond_Calculo_NP!$B:$G,5,0)),"")</f>
        <v/>
      </c>
    </row>
    <row r="57" spans="1:14" x14ac:dyDescent="0.25">
      <c r="A57" s="18"/>
      <c r="B57" s="18"/>
      <c r="C57" s="21"/>
      <c r="D57" s="21"/>
      <c r="E57" s="21"/>
      <c r="F57" s="21"/>
      <c r="G57" s="21"/>
      <c r="H57" s="21"/>
      <c r="J57" s="27" t="str">
        <f>+IF(AND(C57&lt;&gt;"",D57&lt;&gt;""),(ROUND((C57*VLOOKUP($B$2,'Plantilla Ponderaciones Cruce'!$B:$X,'Plantilla Ponderaciones Cruce'!O$1,0))+(D57*VLOOKUP($B$2,'Plantilla Ponderaciones Cruce'!$B:$X,'Plantilla Ponderaciones Cruce'!P$1,0)),1)),"")</f>
        <v/>
      </c>
      <c r="K57" s="27" t="str">
        <f>+IF(AND(E57&lt;&gt;"",F57&lt;&gt;""),(ROUND((E57*VLOOKUP($B$2,'Plantilla Ponderaciones Cruce'!$B:$X,'Plantilla Ponderaciones Cruce'!Q$1,0))+(F57*VLOOKUP($B$2,'Plantilla Ponderaciones Cruce'!$B:$X,'Plantilla Ponderaciones Cruce'!R$1,0)),1)),"")</f>
        <v/>
      </c>
      <c r="L57" s="27" t="str">
        <f>+IF(AND(G57&lt;&gt;"",H57&lt;&gt;""),(ROUND((G57*VLOOKUP($B$2,'Plantilla Ponderaciones Cruce'!$B:$X,'Plantilla Ponderaciones Cruce'!S$1,0))+(H57*VLOOKUP($B$2,'Plantilla Ponderaciones Cruce'!$B:$X,'Plantilla Ponderaciones Cruce'!T$1,0)),1)),"")</f>
        <v/>
      </c>
      <c r="N57" s="29" t="str">
        <f>IFERROR((J57*VLOOKUP($B$2,Pond_Calculo_NP!$B:$G,3,0))+(K57*VLOOKUP($B$2,Pond_Calculo_NP!$B:$G,4,0))+(L57*VLOOKUP($B$2,Pond_Calculo_NP!$B:$G,5,0)),"")</f>
        <v/>
      </c>
    </row>
    <row r="58" spans="1:14" x14ac:dyDescent="0.25">
      <c r="A58" s="18"/>
      <c r="B58" s="18"/>
      <c r="C58" s="21"/>
      <c r="D58" s="21"/>
      <c r="E58" s="21"/>
      <c r="F58" s="21"/>
      <c r="G58" s="21"/>
      <c r="H58" s="21"/>
      <c r="J58" s="27" t="str">
        <f>+IF(AND(C58&lt;&gt;"",D58&lt;&gt;""),(ROUND((C58*VLOOKUP($B$2,'Plantilla Ponderaciones Cruce'!$B:$X,'Plantilla Ponderaciones Cruce'!O$1,0))+(D58*VLOOKUP($B$2,'Plantilla Ponderaciones Cruce'!$B:$X,'Plantilla Ponderaciones Cruce'!P$1,0)),1)),"")</f>
        <v/>
      </c>
      <c r="K58" s="27" t="str">
        <f>+IF(AND(E58&lt;&gt;"",F58&lt;&gt;""),(ROUND((E58*VLOOKUP($B$2,'Plantilla Ponderaciones Cruce'!$B:$X,'Plantilla Ponderaciones Cruce'!Q$1,0))+(F58*VLOOKUP($B$2,'Plantilla Ponderaciones Cruce'!$B:$X,'Plantilla Ponderaciones Cruce'!R$1,0)),1)),"")</f>
        <v/>
      </c>
      <c r="L58" s="27" t="str">
        <f>+IF(AND(G58&lt;&gt;"",H58&lt;&gt;""),(ROUND((G58*VLOOKUP($B$2,'Plantilla Ponderaciones Cruce'!$B:$X,'Plantilla Ponderaciones Cruce'!S$1,0))+(H58*VLOOKUP($B$2,'Plantilla Ponderaciones Cruce'!$B:$X,'Plantilla Ponderaciones Cruce'!T$1,0)),1)),"")</f>
        <v/>
      </c>
      <c r="N58" s="29" t="str">
        <f>IFERROR((J58*VLOOKUP($B$2,Pond_Calculo_NP!$B:$G,3,0))+(K58*VLOOKUP($B$2,Pond_Calculo_NP!$B:$G,4,0))+(L58*VLOOKUP($B$2,Pond_Calculo_NP!$B:$G,5,0)),"")</f>
        <v/>
      </c>
    </row>
  </sheetData>
  <mergeCells count="2">
    <mergeCell ref="C6:H6"/>
    <mergeCell ref="J6:L6"/>
  </mergeCells>
  <pageMargins left="0.7" right="0.7" top="0.75" bottom="0.75" header="0.3" footer="0.3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D9549-6366-4D32-BFC4-A46150C36517}">
  <sheetPr>
    <pageSetUpPr fitToPage="1"/>
  </sheetPr>
  <dimension ref="A1:N62"/>
  <sheetViews>
    <sheetView zoomScale="85" zoomScaleNormal="85" workbookViewId="0">
      <selection activeCell="D25" sqref="D25"/>
    </sheetView>
  </sheetViews>
  <sheetFormatPr baseColWidth="10" defaultColWidth="10.7109375" defaultRowHeight="15" x14ac:dyDescent="0.25"/>
  <cols>
    <col min="1" max="1" width="18.7109375" customWidth="1"/>
    <col min="2" max="2" width="17.7109375" customWidth="1"/>
    <col min="3" max="8" width="11.28515625" bestFit="1" customWidth="1"/>
    <col min="9" max="9" width="5.7109375" customWidth="1"/>
    <col min="13" max="13" width="5.42578125" customWidth="1"/>
    <col min="14" max="14" width="20" bestFit="1" customWidth="1"/>
  </cols>
  <sheetData>
    <row r="1" spans="1:14" s="14" customFormat="1" x14ac:dyDescent="0.25">
      <c r="A1" s="14" t="s">
        <v>108</v>
      </c>
    </row>
    <row r="2" spans="1:14" s="14" customFormat="1" x14ac:dyDescent="0.25">
      <c r="A2" s="14" t="s">
        <v>214</v>
      </c>
      <c r="B2" s="14" t="s">
        <v>55</v>
      </c>
    </row>
    <row r="3" spans="1:14" s="14" customFormat="1" x14ac:dyDescent="0.25">
      <c r="A3" s="14" t="s">
        <v>110</v>
      </c>
      <c r="B3" s="14" t="s">
        <v>304</v>
      </c>
    </row>
    <row r="5" spans="1:14" hidden="1" x14ac:dyDescent="0.25">
      <c r="C5" s="17">
        <v>0.74074074074074081</v>
      </c>
      <c r="D5" s="17">
        <v>0.2592592592592593</v>
      </c>
      <c r="E5" s="17">
        <v>0.75609756097560976</v>
      </c>
      <c r="F5" s="17">
        <v>0.24390243902439024</v>
      </c>
      <c r="G5" s="17">
        <v>0.75</v>
      </c>
      <c r="H5" s="17">
        <v>0.25</v>
      </c>
    </row>
    <row r="6" spans="1:14" x14ac:dyDescent="0.25">
      <c r="A6" s="15" t="s">
        <v>111</v>
      </c>
      <c r="B6" s="16"/>
      <c r="C6" s="33" t="s">
        <v>112</v>
      </c>
      <c r="D6" s="34"/>
      <c r="E6" s="34"/>
      <c r="F6" s="34"/>
      <c r="G6" s="34"/>
      <c r="H6" s="35"/>
      <c r="J6" s="33" t="s">
        <v>113</v>
      </c>
      <c r="K6" s="34"/>
      <c r="L6" s="35"/>
      <c r="N6" s="1" t="s">
        <v>114</v>
      </c>
    </row>
    <row r="7" spans="1:14" x14ac:dyDescent="0.25">
      <c r="A7" s="1" t="s">
        <v>115</v>
      </c>
      <c r="B7" s="1" t="s">
        <v>116</v>
      </c>
      <c r="C7" s="1" t="s">
        <v>15</v>
      </c>
      <c r="D7" s="1" t="s">
        <v>16</v>
      </c>
      <c r="E7" s="1" t="s">
        <v>17</v>
      </c>
      <c r="F7" s="1" t="s">
        <v>18</v>
      </c>
      <c r="G7" s="1" t="s">
        <v>19</v>
      </c>
      <c r="H7" s="1" t="s">
        <v>20</v>
      </c>
      <c r="J7" s="1" t="s">
        <v>117</v>
      </c>
      <c r="K7" s="1" t="s">
        <v>118</v>
      </c>
      <c r="L7" s="1" t="s">
        <v>119</v>
      </c>
      <c r="N7" s="1" t="s">
        <v>120</v>
      </c>
    </row>
    <row r="8" spans="1:14" x14ac:dyDescent="0.25">
      <c r="A8" s="18" t="s">
        <v>256</v>
      </c>
      <c r="B8" s="18" t="s">
        <v>257</v>
      </c>
      <c r="C8" s="21" t="s">
        <v>145</v>
      </c>
      <c r="D8" s="30">
        <v>6.4</v>
      </c>
      <c r="E8" s="30">
        <v>5.9</v>
      </c>
      <c r="F8" s="30">
        <v>6.2</v>
      </c>
      <c r="G8" s="30">
        <v>6.1</v>
      </c>
      <c r="H8" s="21">
        <v>0</v>
      </c>
      <c r="J8" s="31">
        <f>+IF(AND(C8&lt;&gt;"",D8&lt;&gt;""),(ROUND((C8*VLOOKUP($B$2,'Plantilla Ponderaciones Cruce'!$B:$X,'Plantilla Ponderaciones Cruce'!O$1,0))+(D8*VLOOKUP($B$2,'Plantilla Ponderaciones Cruce'!$B:$X,'Plantilla Ponderaciones Cruce'!P$1,0)),1)),"")</f>
        <v>6.6</v>
      </c>
      <c r="K8" s="31">
        <f>+IF(AND(E8&lt;&gt;"",F8&lt;&gt;""),(ROUND((E8*VLOOKUP($B$2,'Plantilla Ponderaciones Cruce'!$B:$X,'Plantilla Ponderaciones Cruce'!Q$1,0))+(F8*VLOOKUP($B$2,'Plantilla Ponderaciones Cruce'!$B:$X,'Plantilla Ponderaciones Cruce'!R$1,0)),1)),"")</f>
        <v>6</v>
      </c>
      <c r="L8" s="31">
        <f>+IF(AND(G8&lt;&gt;"",H8&lt;&gt;""),(ROUND((G8*VLOOKUP($B$2,'Plantilla Ponderaciones Cruce'!$B:$X,'Plantilla Ponderaciones Cruce'!S$1,0))+(H8*VLOOKUP($B$2,'Plantilla Ponderaciones Cruce'!$B:$X,'Plantilla Ponderaciones Cruce'!T$1,0)),1)),"")</f>
        <v>6.1</v>
      </c>
      <c r="N8" s="29">
        <f>IFERROR((J8*VLOOKUP($B$2,Pond_Calculo_NP!$B:$G,3,0))+(K8*VLOOKUP($B$2,Pond_Calculo_NP!$B:$G,4,0))+(L8*VLOOKUP($B$2,Pond_Calculo_NP!$B:$G,5,0)),"")</f>
        <v>6.2149999999999999</v>
      </c>
    </row>
    <row r="9" spans="1:14" x14ac:dyDescent="0.25">
      <c r="A9" s="18" t="s">
        <v>258</v>
      </c>
      <c r="B9" s="18" t="s">
        <v>259</v>
      </c>
      <c r="C9" s="21" t="s">
        <v>178</v>
      </c>
      <c r="D9" s="30">
        <v>6.2</v>
      </c>
      <c r="E9" s="30">
        <v>3.9</v>
      </c>
      <c r="F9" s="30">
        <v>6.4</v>
      </c>
      <c r="G9" s="30">
        <v>6.6</v>
      </c>
      <c r="H9" s="21">
        <v>0</v>
      </c>
      <c r="J9" s="31">
        <f>+IF(AND(C9&lt;&gt;"",D9&lt;&gt;""),(ROUND((C9*VLOOKUP($B$2,'Plantilla Ponderaciones Cruce'!$B:$X,'Plantilla Ponderaciones Cruce'!O$1,0))+(D9*VLOOKUP($B$2,'Plantilla Ponderaciones Cruce'!$B:$X,'Plantilla Ponderaciones Cruce'!P$1,0)),1)),"")</f>
        <v>6.2</v>
      </c>
      <c r="K9" s="31">
        <f>+IF(AND(E9&lt;&gt;"",F9&lt;&gt;""),(ROUND((E9*VLOOKUP($B$2,'Plantilla Ponderaciones Cruce'!$B:$X,'Plantilla Ponderaciones Cruce'!Q$1,0))+(F9*VLOOKUP($B$2,'Plantilla Ponderaciones Cruce'!$B:$X,'Plantilla Ponderaciones Cruce'!R$1,0)),1)),"")</f>
        <v>4.5</v>
      </c>
      <c r="L9" s="31">
        <f>+IF(AND(G9&lt;&gt;"",H9&lt;&gt;""),(ROUND((G9*VLOOKUP($B$2,'Plantilla Ponderaciones Cruce'!$B:$X,'Plantilla Ponderaciones Cruce'!S$1,0))+(H9*VLOOKUP($B$2,'Plantilla Ponderaciones Cruce'!$B:$X,'Plantilla Ponderaciones Cruce'!T$1,0)),1)),"")</f>
        <v>6.6</v>
      </c>
      <c r="N9" s="29">
        <f>IFERROR((J9*VLOOKUP($B$2,Pond_Calculo_NP!$B:$G,3,0))+(K9*VLOOKUP($B$2,Pond_Calculo_NP!$B:$G,4,0))+(L9*VLOOKUP($B$2,Pond_Calculo_NP!$B:$G,5,0)),"")</f>
        <v>5.5270000000000001</v>
      </c>
    </row>
    <row r="10" spans="1:14" x14ac:dyDescent="0.25">
      <c r="A10" s="18" t="s">
        <v>260</v>
      </c>
      <c r="B10" s="18" t="s">
        <v>261</v>
      </c>
      <c r="C10" s="21" t="s">
        <v>178</v>
      </c>
      <c r="D10" s="30">
        <v>6.8</v>
      </c>
      <c r="E10" s="30">
        <v>5</v>
      </c>
      <c r="F10" s="30">
        <v>6.6</v>
      </c>
      <c r="G10" s="30">
        <v>6.5</v>
      </c>
      <c r="H10" s="21">
        <v>0</v>
      </c>
      <c r="J10" s="31">
        <f>+IF(AND(C10&lt;&gt;"",D10&lt;&gt;""),(ROUND((C10*VLOOKUP($B$2,'Plantilla Ponderaciones Cruce'!$B:$X,'Plantilla Ponderaciones Cruce'!O$1,0))+(D10*VLOOKUP($B$2,'Plantilla Ponderaciones Cruce'!$B:$X,'Plantilla Ponderaciones Cruce'!P$1,0)),1)),"")</f>
        <v>6.4</v>
      </c>
      <c r="K10" s="31">
        <f>+IF(AND(E10&lt;&gt;"",F10&lt;&gt;""),(ROUND((E10*VLOOKUP($B$2,'Plantilla Ponderaciones Cruce'!$B:$X,'Plantilla Ponderaciones Cruce'!Q$1,0))+(F10*VLOOKUP($B$2,'Plantilla Ponderaciones Cruce'!$B:$X,'Plantilla Ponderaciones Cruce'!R$1,0)),1)),"")</f>
        <v>5.4</v>
      </c>
      <c r="L10" s="31">
        <f>+IF(AND(G10&lt;&gt;"",H10&lt;&gt;""),(ROUND((G10*VLOOKUP($B$2,'Plantilla Ponderaciones Cruce'!$B:$X,'Plantilla Ponderaciones Cruce'!S$1,0))+(H10*VLOOKUP($B$2,'Plantilla Ponderaciones Cruce'!$B:$X,'Plantilla Ponderaciones Cruce'!T$1,0)),1)),"")</f>
        <v>6.5</v>
      </c>
      <c r="N10" s="29">
        <f>IFERROR((J10*VLOOKUP($B$2,Pond_Calculo_NP!$B:$G,3,0))+(K10*VLOOKUP($B$2,Pond_Calculo_NP!$B:$G,4,0))+(L10*VLOOKUP($B$2,Pond_Calculo_NP!$B:$G,5,0)),"")</f>
        <v>5.9729999999999999</v>
      </c>
    </row>
    <row r="11" spans="1:14" x14ac:dyDescent="0.25">
      <c r="A11" s="18" t="s">
        <v>262</v>
      </c>
      <c r="B11" s="18" t="s">
        <v>263</v>
      </c>
      <c r="C11" s="21" t="s">
        <v>178</v>
      </c>
      <c r="D11" s="30">
        <v>6.8</v>
      </c>
      <c r="E11" s="30">
        <v>5</v>
      </c>
      <c r="F11" s="30">
        <v>6.6</v>
      </c>
      <c r="G11" s="30">
        <v>6.5</v>
      </c>
      <c r="H11" s="21">
        <v>0</v>
      </c>
      <c r="J11" s="31">
        <f>+IF(AND(C11&lt;&gt;"",D11&lt;&gt;""),(ROUND((C11*VLOOKUP($B$2,'Plantilla Ponderaciones Cruce'!$B:$X,'Plantilla Ponderaciones Cruce'!O$1,0))+(D11*VLOOKUP($B$2,'Plantilla Ponderaciones Cruce'!$B:$X,'Plantilla Ponderaciones Cruce'!P$1,0)),1)),"")</f>
        <v>6.4</v>
      </c>
      <c r="K11" s="31">
        <f>+IF(AND(E11&lt;&gt;"",F11&lt;&gt;""),(ROUND((E11*VLOOKUP($B$2,'Plantilla Ponderaciones Cruce'!$B:$X,'Plantilla Ponderaciones Cruce'!Q$1,0))+(F11*VLOOKUP($B$2,'Plantilla Ponderaciones Cruce'!$B:$X,'Plantilla Ponderaciones Cruce'!R$1,0)),1)),"")</f>
        <v>5.4</v>
      </c>
      <c r="L11" s="31">
        <f>+IF(AND(G11&lt;&gt;"",H11&lt;&gt;""),(ROUND((G11*VLOOKUP($B$2,'Plantilla Ponderaciones Cruce'!$B:$X,'Plantilla Ponderaciones Cruce'!S$1,0))+(H11*VLOOKUP($B$2,'Plantilla Ponderaciones Cruce'!$B:$X,'Plantilla Ponderaciones Cruce'!T$1,0)),1)),"")</f>
        <v>6.5</v>
      </c>
      <c r="N11" s="29">
        <f>IFERROR((J11*VLOOKUP($B$2,Pond_Calculo_NP!$B:$G,3,0))+(K11*VLOOKUP($B$2,Pond_Calculo_NP!$B:$G,4,0))+(L11*VLOOKUP($B$2,Pond_Calculo_NP!$B:$G,5,0)),"")</f>
        <v>5.9729999999999999</v>
      </c>
    </row>
    <row r="12" spans="1:14" x14ac:dyDescent="0.25">
      <c r="A12" s="18" t="s">
        <v>264</v>
      </c>
      <c r="B12" s="18" t="s">
        <v>265</v>
      </c>
      <c r="C12" s="21" t="s">
        <v>178</v>
      </c>
      <c r="D12" s="30">
        <v>5.7</v>
      </c>
      <c r="E12" s="30">
        <v>4.9000000000000004</v>
      </c>
      <c r="F12" s="30">
        <v>6.6</v>
      </c>
      <c r="G12" s="30">
        <v>6.5</v>
      </c>
      <c r="H12" s="21">
        <v>0</v>
      </c>
      <c r="J12" s="31">
        <f>+IF(AND(C12&lt;&gt;"",D12&lt;&gt;""),(ROUND((C12*VLOOKUP($B$2,'Plantilla Ponderaciones Cruce'!$B:$X,'Plantilla Ponderaciones Cruce'!O$1,0))+(D12*VLOOKUP($B$2,'Plantilla Ponderaciones Cruce'!$B:$X,'Plantilla Ponderaciones Cruce'!P$1,0)),1)),"")</f>
        <v>6.1</v>
      </c>
      <c r="K12" s="31">
        <f>+IF(AND(E12&lt;&gt;"",F12&lt;&gt;""),(ROUND((E12*VLOOKUP($B$2,'Plantilla Ponderaciones Cruce'!$B:$X,'Plantilla Ponderaciones Cruce'!Q$1,0))+(F12*VLOOKUP($B$2,'Plantilla Ponderaciones Cruce'!$B:$X,'Plantilla Ponderaciones Cruce'!R$1,0)),1)),"")</f>
        <v>5.3</v>
      </c>
      <c r="L12" s="31">
        <f>+IF(AND(G12&lt;&gt;"",H12&lt;&gt;""),(ROUND((G12*VLOOKUP($B$2,'Plantilla Ponderaciones Cruce'!$B:$X,'Plantilla Ponderaciones Cruce'!S$1,0))+(H12*VLOOKUP($B$2,'Plantilla Ponderaciones Cruce'!$B:$X,'Plantilla Ponderaciones Cruce'!T$1,0)),1)),"")</f>
        <v>6.5</v>
      </c>
      <c r="N12" s="29">
        <f>IFERROR((J12*VLOOKUP($B$2,Pond_Calculo_NP!$B:$G,3,0))+(K12*VLOOKUP($B$2,Pond_Calculo_NP!$B:$G,4,0))+(L12*VLOOKUP($B$2,Pond_Calculo_NP!$B:$G,5,0)),"")</f>
        <v>5.8319999999999999</v>
      </c>
    </row>
    <row r="13" spans="1:14" x14ac:dyDescent="0.25">
      <c r="A13" s="18" t="s">
        <v>266</v>
      </c>
      <c r="B13" s="18" t="s">
        <v>267</v>
      </c>
      <c r="C13" s="21" t="s">
        <v>178</v>
      </c>
      <c r="D13" s="30">
        <v>5.7</v>
      </c>
      <c r="E13" s="30">
        <v>6.6</v>
      </c>
      <c r="F13" s="30">
        <v>6.6</v>
      </c>
      <c r="G13" s="30">
        <v>1</v>
      </c>
      <c r="H13" s="21">
        <v>0</v>
      </c>
      <c r="J13" s="31">
        <f>+IF(AND(C13&lt;&gt;"",D13&lt;&gt;""),(ROUND((C13*VLOOKUP($B$2,'Plantilla Ponderaciones Cruce'!$B:$X,'Plantilla Ponderaciones Cruce'!O$1,0))+(D13*VLOOKUP($B$2,'Plantilla Ponderaciones Cruce'!$B:$X,'Plantilla Ponderaciones Cruce'!P$1,0)),1)),"")</f>
        <v>6.1</v>
      </c>
      <c r="K13" s="31">
        <f>+IF(AND(E13&lt;&gt;"",F13&lt;&gt;""),(ROUND((E13*VLOOKUP($B$2,'Plantilla Ponderaciones Cruce'!$B:$X,'Plantilla Ponderaciones Cruce'!Q$1,0))+(F13*VLOOKUP($B$2,'Plantilla Ponderaciones Cruce'!$B:$X,'Plantilla Ponderaciones Cruce'!R$1,0)),1)),"")</f>
        <v>6.6</v>
      </c>
      <c r="L13" s="31">
        <f>+IF(AND(G13&lt;&gt;"",H13&lt;&gt;""),(ROUND((G13*VLOOKUP($B$2,'Plantilla Ponderaciones Cruce'!$B:$X,'Plantilla Ponderaciones Cruce'!S$1,0))+(H13*VLOOKUP($B$2,'Plantilla Ponderaciones Cruce'!$B:$X,'Plantilla Ponderaciones Cruce'!T$1,0)),1)),"")</f>
        <v>1</v>
      </c>
      <c r="N13" s="29">
        <f>IFERROR((J13*VLOOKUP($B$2,Pond_Calculo_NP!$B:$G,3,0))+(K13*VLOOKUP($B$2,Pond_Calculo_NP!$B:$G,4,0))+(L13*VLOOKUP($B$2,Pond_Calculo_NP!$B:$G,5,0)),"")</f>
        <v>5.1520000000000001</v>
      </c>
    </row>
    <row r="14" spans="1:14" x14ac:dyDescent="0.25">
      <c r="A14" s="18" t="s">
        <v>268</v>
      </c>
      <c r="B14" s="18" t="s">
        <v>269</v>
      </c>
      <c r="C14" s="21" t="s">
        <v>178</v>
      </c>
      <c r="D14" s="30">
        <v>6.2</v>
      </c>
      <c r="E14" s="30">
        <v>3.9</v>
      </c>
      <c r="F14" s="30">
        <v>6.4</v>
      </c>
      <c r="G14" s="30">
        <v>6.6</v>
      </c>
      <c r="H14" s="21">
        <v>0</v>
      </c>
      <c r="J14" s="31">
        <f>+IF(AND(C14&lt;&gt;"",D14&lt;&gt;""),(ROUND((C14*VLOOKUP($B$2,'Plantilla Ponderaciones Cruce'!$B:$X,'Plantilla Ponderaciones Cruce'!O$1,0))+(D14*VLOOKUP($B$2,'Plantilla Ponderaciones Cruce'!$B:$X,'Plantilla Ponderaciones Cruce'!P$1,0)),1)),"")</f>
        <v>6.2</v>
      </c>
      <c r="K14" s="31">
        <f>+IF(AND(E14&lt;&gt;"",F14&lt;&gt;""),(ROUND((E14*VLOOKUP($B$2,'Plantilla Ponderaciones Cruce'!$B:$X,'Plantilla Ponderaciones Cruce'!Q$1,0))+(F14*VLOOKUP($B$2,'Plantilla Ponderaciones Cruce'!$B:$X,'Plantilla Ponderaciones Cruce'!R$1,0)),1)),"")</f>
        <v>4.5</v>
      </c>
      <c r="L14" s="31">
        <f>+IF(AND(G14&lt;&gt;"",H14&lt;&gt;""),(ROUND((G14*VLOOKUP($B$2,'Plantilla Ponderaciones Cruce'!$B:$X,'Plantilla Ponderaciones Cruce'!S$1,0))+(H14*VLOOKUP($B$2,'Plantilla Ponderaciones Cruce'!$B:$X,'Plantilla Ponderaciones Cruce'!T$1,0)),1)),"")</f>
        <v>6.6</v>
      </c>
      <c r="N14" s="29">
        <f>IFERROR((J14*VLOOKUP($B$2,Pond_Calculo_NP!$B:$G,3,0))+(K14*VLOOKUP($B$2,Pond_Calculo_NP!$B:$G,4,0))+(L14*VLOOKUP($B$2,Pond_Calculo_NP!$B:$G,5,0)),"")</f>
        <v>5.5270000000000001</v>
      </c>
    </row>
    <row r="15" spans="1:14" x14ac:dyDescent="0.25">
      <c r="A15" s="18" t="s">
        <v>270</v>
      </c>
      <c r="B15" s="18" t="s">
        <v>271</v>
      </c>
      <c r="C15" s="21" t="s">
        <v>145</v>
      </c>
      <c r="D15" s="30">
        <v>6.8</v>
      </c>
      <c r="E15" s="30">
        <v>5.4</v>
      </c>
      <c r="F15" s="30">
        <v>6.6</v>
      </c>
      <c r="G15" s="30">
        <v>6.8</v>
      </c>
      <c r="H15" s="21">
        <v>0</v>
      </c>
      <c r="J15" s="31">
        <f>+IF(AND(C15&lt;&gt;"",D15&lt;&gt;""),(ROUND((C15*VLOOKUP($B$2,'Plantilla Ponderaciones Cruce'!$B:$X,'Plantilla Ponderaciones Cruce'!O$1,0))+(D15*VLOOKUP($B$2,'Plantilla Ponderaciones Cruce'!$B:$X,'Plantilla Ponderaciones Cruce'!P$1,0)),1)),"")</f>
        <v>6.7</v>
      </c>
      <c r="K15" s="31">
        <f>+IF(AND(E15&lt;&gt;"",F15&lt;&gt;""),(ROUND((E15*VLOOKUP($B$2,'Plantilla Ponderaciones Cruce'!$B:$X,'Plantilla Ponderaciones Cruce'!Q$1,0))+(F15*VLOOKUP($B$2,'Plantilla Ponderaciones Cruce'!$B:$X,'Plantilla Ponderaciones Cruce'!R$1,0)),1)),"")</f>
        <v>5.7</v>
      </c>
      <c r="L15" s="31">
        <f>+IF(AND(G15&lt;&gt;"",H15&lt;&gt;""),(ROUND((G15*VLOOKUP($B$2,'Plantilla Ponderaciones Cruce'!$B:$X,'Plantilla Ponderaciones Cruce'!S$1,0))+(H15*VLOOKUP($B$2,'Plantilla Ponderaciones Cruce'!$B:$X,'Plantilla Ponderaciones Cruce'!T$1,0)),1)),"")</f>
        <v>6.8</v>
      </c>
      <c r="N15" s="29">
        <f>IFERROR((J15*VLOOKUP($B$2,Pond_Calculo_NP!$B:$G,3,0))+(K15*VLOOKUP($B$2,Pond_Calculo_NP!$B:$G,4,0))+(L15*VLOOKUP($B$2,Pond_Calculo_NP!$B:$G,5,0)),"")</f>
        <v>6.2729999999999997</v>
      </c>
    </row>
    <row r="16" spans="1:14" x14ac:dyDescent="0.25">
      <c r="A16" s="18" t="s">
        <v>272</v>
      </c>
      <c r="B16" s="18" t="s">
        <v>273</v>
      </c>
      <c r="C16" s="21" t="s">
        <v>132</v>
      </c>
      <c r="D16" s="30">
        <v>5.7</v>
      </c>
      <c r="E16" s="30">
        <v>4.9000000000000004</v>
      </c>
      <c r="F16" s="30">
        <v>6.2</v>
      </c>
      <c r="G16" s="30">
        <v>6.5</v>
      </c>
      <c r="H16" s="21">
        <v>0</v>
      </c>
      <c r="J16" s="31">
        <f>+IF(AND(C16&lt;&gt;"",D16&lt;&gt;""),(ROUND((C16*VLOOKUP($B$2,'Plantilla Ponderaciones Cruce'!$B:$X,'Plantilla Ponderaciones Cruce'!O$1,0))+(D16*VLOOKUP($B$2,'Plantilla Ponderaciones Cruce'!$B:$X,'Plantilla Ponderaciones Cruce'!P$1,0)),1)),"")</f>
        <v>6.3</v>
      </c>
      <c r="K16" s="31">
        <f>+IF(AND(E16&lt;&gt;"",F16&lt;&gt;""),(ROUND((E16*VLOOKUP($B$2,'Plantilla Ponderaciones Cruce'!$B:$X,'Plantilla Ponderaciones Cruce'!Q$1,0))+(F16*VLOOKUP($B$2,'Plantilla Ponderaciones Cruce'!$B:$X,'Plantilla Ponderaciones Cruce'!R$1,0)),1)),"")</f>
        <v>5.2</v>
      </c>
      <c r="L16" s="31">
        <f>+IF(AND(G16&lt;&gt;"",H16&lt;&gt;""),(ROUND((G16*VLOOKUP($B$2,'Plantilla Ponderaciones Cruce'!$B:$X,'Plantilla Ponderaciones Cruce'!S$1,0))+(H16*VLOOKUP($B$2,'Plantilla Ponderaciones Cruce'!$B:$X,'Plantilla Ponderaciones Cruce'!T$1,0)),1)),"")</f>
        <v>6.5</v>
      </c>
      <c r="N16" s="29">
        <f>IFERROR((J16*VLOOKUP($B$2,Pond_Calculo_NP!$B:$G,3,0))+(K16*VLOOKUP($B$2,Pond_Calculo_NP!$B:$G,4,0))+(L16*VLOOKUP($B$2,Pond_Calculo_NP!$B:$G,5,0)),"")</f>
        <v>5.851</v>
      </c>
    </row>
    <row r="17" spans="1:14" x14ac:dyDescent="0.25">
      <c r="A17" s="18" t="s">
        <v>274</v>
      </c>
      <c r="B17" s="18" t="s">
        <v>275</v>
      </c>
      <c r="C17" s="21" t="s">
        <v>145</v>
      </c>
      <c r="D17" s="30">
        <v>6.8</v>
      </c>
      <c r="E17" s="30">
        <v>5.4</v>
      </c>
      <c r="F17" s="30">
        <v>7</v>
      </c>
      <c r="G17" s="30">
        <v>6.8</v>
      </c>
      <c r="H17" s="21">
        <v>0</v>
      </c>
      <c r="J17" s="31">
        <f>+IF(AND(C17&lt;&gt;"",D17&lt;&gt;""),(ROUND((C17*VLOOKUP($B$2,'Plantilla Ponderaciones Cruce'!$B:$X,'Plantilla Ponderaciones Cruce'!O$1,0))+(D17*VLOOKUP($B$2,'Plantilla Ponderaciones Cruce'!$B:$X,'Plantilla Ponderaciones Cruce'!P$1,0)),1)),"")</f>
        <v>6.7</v>
      </c>
      <c r="K17" s="31">
        <f>+IF(AND(E17&lt;&gt;"",F17&lt;&gt;""),(ROUND((E17*VLOOKUP($B$2,'Plantilla Ponderaciones Cruce'!$B:$X,'Plantilla Ponderaciones Cruce'!Q$1,0))+(F17*VLOOKUP($B$2,'Plantilla Ponderaciones Cruce'!$B:$X,'Plantilla Ponderaciones Cruce'!R$1,0)),1)),"")</f>
        <v>5.8</v>
      </c>
      <c r="L17" s="31">
        <f>+IF(AND(G17&lt;&gt;"",H17&lt;&gt;""),(ROUND((G17*VLOOKUP($B$2,'Plantilla Ponderaciones Cruce'!$B:$X,'Plantilla Ponderaciones Cruce'!S$1,0))+(H17*VLOOKUP($B$2,'Plantilla Ponderaciones Cruce'!$B:$X,'Plantilla Ponderaciones Cruce'!T$1,0)),1)),"")</f>
        <v>6.8</v>
      </c>
      <c r="N17" s="29">
        <f>IFERROR((J17*VLOOKUP($B$2,Pond_Calculo_NP!$B:$G,3,0))+(K17*VLOOKUP($B$2,Pond_Calculo_NP!$B:$G,4,0))+(L17*VLOOKUP($B$2,Pond_Calculo_NP!$B:$G,5,0)),"")</f>
        <v>6.3179999999999996</v>
      </c>
    </row>
    <row r="18" spans="1:14" x14ac:dyDescent="0.25">
      <c r="A18" s="18" t="s">
        <v>276</v>
      </c>
      <c r="B18" s="18" t="s">
        <v>277</v>
      </c>
      <c r="C18" s="21" t="s">
        <v>132</v>
      </c>
      <c r="D18" s="30">
        <v>6.8</v>
      </c>
      <c r="E18" s="30">
        <v>5.9</v>
      </c>
      <c r="F18" s="30">
        <v>7</v>
      </c>
      <c r="G18" s="30">
        <v>7</v>
      </c>
      <c r="H18" s="21">
        <v>0</v>
      </c>
      <c r="J18" s="31">
        <f>+IF(AND(C18&lt;&gt;"",D18&lt;&gt;""),(ROUND((C18*VLOOKUP($B$2,'Plantilla Ponderaciones Cruce'!$B:$X,'Plantilla Ponderaciones Cruce'!O$1,0))+(D18*VLOOKUP($B$2,'Plantilla Ponderaciones Cruce'!$B:$X,'Plantilla Ponderaciones Cruce'!P$1,0)),1)),"")</f>
        <v>6.6</v>
      </c>
      <c r="K18" s="31">
        <f>+IF(AND(E18&lt;&gt;"",F18&lt;&gt;""),(ROUND((E18*VLOOKUP($B$2,'Plantilla Ponderaciones Cruce'!$B:$X,'Plantilla Ponderaciones Cruce'!Q$1,0))+(F18*VLOOKUP($B$2,'Plantilla Ponderaciones Cruce'!$B:$X,'Plantilla Ponderaciones Cruce'!R$1,0)),1)),"")</f>
        <v>6.2</v>
      </c>
      <c r="L18" s="31">
        <f>+IF(AND(G18&lt;&gt;"",H18&lt;&gt;""),(ROUND((G18*VLOOKUP($B$2,'Plantilla Ponderaciones Cruce'!$B:$X,'Plantilla Ponderaciones Cruce'!S$1,0))+(H18*VLOOKUP($B$2,'Plantilla Ponderaciones Cruce'!$B:$X,'Plantilla Ponderaciones Cruce'!T$1,0)),1)),"")</f>
        <v>7</v>
      </c>
      <c r="N18" s="29">
        <f>IFERROR((J18*VLOOKUP($B$2,Pond_Calculo_NP!$B:$G,3,0))+(K18*VLOOKUP($B$2,Pond_Calculo_NP!$B:$G,4,0))+(L18*VLOOKUP($B$2,Pond_Calculo_NP!$B:$G,5,0)),"")</f>
        <v>6.5120000000000005</v>
      </c>
    </row>
    <row r="19" spans="1:14" x14ac:dyDescent="0.25">
      <c r="A19" s="18" t="s">
        <v>278</v>
      </c>
      <c r="B19" s="18" t="s">
        <v>279</v>
      </c>
      <c r="C19" s="21" t="s">
        <v>128</v>
      </c>
      <c r="D19" s="30">
        <v>6.4</v>
      </c>
      <c r="E19" s="30">
        <v>6.4</v>
      </c>
      <c r="F19" s="30">
        <v>6.2</v>
      </c>
      <c r="G19" s="30">
        <v>6.6</v>
      </c>
      <c r="H19" s="21">
        <v>0</v>
      </c>
      <c r="J19" s="31">
        <f>+IF(AND(C19&lt;&gt;"",D19&lt;&gt;""),(ROUND((C19*VLOOKUP($B$2,'Plantilla Ponderaciones Cruce'!$B:$X,'Plantilla Ponderaciones Cruce'!O$1,0))+(D19*VLOOKUP($B$2,'Plantilla Ponderaciones Cruce'!$B:$X,'Plantilla Ponderaciones Cruce'!P$1,0)),1)),"")</f>
        <v>6.9</v>
      </c>
      <c r="K19" s="31">
        <f>+IF(AND(E19&lt;&gt;"",F19&lt;&gt;""),(ROUND((E19*VLOOKUP($B$2,'Plantilla Ponderaciones Cruce'!$B:$X,'Plantilla Ponderaciones Cruce'!Q$1,0))+(F19*VLOOKUP($B$2,'Plantilla Ponderaciones Cruce'!$B:$X,'Plantilla Ponderaciones Cruce'!R$1,0)),1)),"")</f>
        <v>6.4</v>
      </c>
      <c r="L19" s="31">
        <f>+IF(AND(G19&lt;&gt;"",H19&lt;&gt;""),(ROUND((G19*VLOOKUP($B$2,'Plantilla Ponderaciones Cruce'!$B:$X,'Plantilla Ponderaciones Cruce'!S$1,0))+(H19*VLOOKUP($B$2,'Plantilla Ponderaciones Cruce'!$B:$X,'Plantilla Ponderaciones Cruce'!T$1,0)),1)),"")</f>
        <v>6.6</v>
      </c>
      <c r="N19" s="29">
        <f>IFERROR((J19*VLOOKUP($B$2,Pond_Calculo_NP!$B:$G,3,0))+(K19*VLOOKUP($B$2,Pond_Calculo_NP!$B:$G,4,0))+(L19*VLOOKUP($B$2,Pond_Calculo_NP!$B:$G,5,0)),"")</f>
        <v>6.6060000000000008</v>
      </c>
    </row>
    <row r="20" spans="1:14" x14ac:dyDescent="0.25">
      <c r="A20" s="18" t="s">
        <v>280</v>
      </c>
      <c r="B20" s="18" t="s">
        <v>281</v>
      </c>
      <c r="C20" s="21" t="s">
        <v>132</v>
      </c>
      <c r="D20" s="30">
        <v>5.6</v>
      </c>
      <c r="E20" s="30">
        <v>5</v>
      </c>
      <c r="F20" s="30">
        <v>6.2</v>
      </c>
      <c r="G20" s="30">
        <v>6.6</v>
      </c>
      <c r="H20" s="21">
        <v>0</v>
      </c>
      <c r="J20" s="31">
        <f>+IF(AND(C20&lt;&gt;"",D20&lt;&gt;""),(ROUND((C20*VLOOKUP($B$2,'Plantilla Ponderaciones Cruce'!$B:$X,'Plantilla Ponderaciones Cruce'!O$1,0))+(D20*VLOOKUP($B$2,'Plantilla Ponderaciones Cruce'!$B:$X,'Plantilla Ponderaciones Cruce'!P$1,0)),1)),"")</f>
        <v>6.3</v>
      </c>
      <c r="K20" s="31">
        <f>+IF(AND(E20&lt;&gt;"",F20&lt;&gt;""),(ROUND((E20*VLOOKUP($B$2,'Plantilla Ponderaciones Cruce'!$B:$X,'Plantilla Ponderaciones Cruce'!Q$1,0))+(F20*VLOOKUP($B$2,'Plantilla Ponderaciones Cruce'!$B:$X,'Plantilla Ponderaciones Cruce'!R$1,0)),1)),"")</f>
        <v>5.3</v>
      </c>
      <c r="L20" s="31">
        <f>+IF(AND(G20&lt;&gt;"",H20&lt;&gt;""),(ROUND((G20*VLOOKUP($B$2,'Plantilla Ponderaciones Cruce'!$B:$X,'Plantilla Ponderaciones Cruce'!S$1,0))+(H20*VLOOKUP($B$2,'Plantilla Ponderaciones Cruce'!$B:$X,'Plantilla Ponderaciones Cruce'!T$1,0)),1)),"")</f>
        <v>6.6</v>
      </c>
      <c r="N20" s="29">
        <f>IFERROR((J20*VLOOKUP($B$2,Pond_Calculo_NP!$B:$G,3,0))+(K20*VLOOKUP($B$2,Pond_Calculo_NP!$B:$G,4,0))+(L20*VLOOKUP($B$2,Pond_Calculo_NP!$B:$G,5,0)),"")</f>
        <v>5.9189999999999996</v>
      </c>
    </row>
    <row r="21" spans="1:14" x14ac:dyDescent="0.25">
      <c r="A21" s="18" t="s">
        <v>282</v>
      </c>
      <c r="B21" s="18" t="s">
        <v>283</v>
      </c>
      <c r="C21" s="21" t="s">
        <v>284</v>
      </c>
      <c r="D21" s="30">
        <v>6.8</v>
      </c>
      <c r="E21" s="30">
        <v>2.1</v>
      </c>
      <c r="F21" s="30">
        <v>6.6</v>
      </c>
      <c r="G21" s="30">
        <v>6.5</v>
      </c>
      <c r="H21" s="21">
        <v>0</v>
      </c>
      <c r="J21" s="31">
        <f>+IF(AND(C21&lt;&gt;"",D21&lt;&gt;""),(ROUND((C21*VLOOKUP($B$2,'Plantilla Ponderaciones Cruce'!$B:$X,'Plantilla Ponderaciones Cruce'!O$1,0))+(D21*VLOOKUP($B$2,'Plantilla Ponderaciones Cruce'!$B:$X,'Plantilla Ponderaciones Cruce'!P$1,0)),1)),"")</f>
        <v>5.5</v>
      </c>
      <c r="K21" s="31">
        <f>+IF(AND(E21&lt;&gt;"",F21&lt;&gt;""),(ROUND((E21*VLOOKUP($B$2,'Plantilla Ponderaciones Cruce'!$B:$X,'Plantilla Ponderaciones Cruce'!Q$1,0))+(F21*VLOOKUP($B$2,'Plantilla Ponderaciones Cruce'!$B:$X,'Plantilla Ponderaciones Cruce'!R$1,0)),1)),"")</f>
        <v>3.2</v>
      </c>
      <c r="L21" s="31">
        <f>+IF(AND(G21&lt;&gt;"",H21&lt;&gt;""),(ROUND((G21*VLOOKUP($B$2,'Plantilla Ponderaciones Cruce'!$B:$X,'Plantilla Ponderaciones Cruce'!S$1,0))+(H21*VLOOKUP($B$2,'Plantilla Ponderaciones Cruce'!$B:$X,'Plantilla Ponderaciones Cruce'!T$1,0)),1)),"")</f>
        <v>6.5</v>
      </c>
      <c r="N21" s="29">
        <f>IFERROR((J21*VLOOKUP($B$2,Pond_Calculo_NP!$B:$G,3,0))+(K21*VLOOKUP($B$2,Pond_Calculo_NP!$B:$G,4,0))+(L21*VLOOKUP($B$2,Pond_Calculo_NP!$B:$G,5,0)),"")</f>
        <v>4.6950000000000003</v>
      </c>
    </row>
    <row r="22" spans="1:14" x14ac:dyDescent="0.25">
      <c r="A22" s="18" t="s">
        <v>285</v>
      </c>
      <c r="B22" s="18" t="s">
        <v>286</v>
      </c>
      <c r="C22" s="21" t="s">
        <v>171</v>
      </c>
      <c r="D22" s="30">
        <v>5.9</v>
      </c>
      <c r="E22" s="30">
        <v>4</v>
      </c>
      <c r="F22" s="30">
        <v>6.2</v>
      </c>
      <c r="G22" s="30">
        <v>6.5</v>
      </c>
      <c r="H22" s="21">
        <v>0</v>
      </c>
      <c r="J22" s="31">
        <f>+IF(AND(C22&lt;&gt;"",D22&lt;&gt;""),(ROUND((C22*VLOOKUP($B$2,'Plantilla Ponderaciones Cruce'!$B:$X,'Plantilla Ponderaciones Cruce'!O$1,0))+(D22*VLOOKUP($B$2,'Plantilla Ponderaciones Cruce'!$B:$X,'Plantilla Ponderaciones Cruce'!P$1,0)),1)),"")</f>
        <v>6.7</v>
      </c>
      <c r="K22" s="31">
        <f>+IF(AND(E22&lt;&gt;"",F22&lt;&gt;""),(ROUND((E22*VLOOKUP($B$2,'Plantilla Ponderaciones Cruce'!$B:$X,'Plantilla Ponderaciones Cruce'!Q$1,0))+(F22*VLOOKUP($B$2,'Plantilla Ponderaciones Cruce'!$B:$X,'Plantilla Ponderaciones Cruce'!R$1,0)),1)),"")</f>
        <v>4.5</v>
      </c>
      <c r="L22" s="31">
        <f>+IF(AND(G22&lt;&gt;"",H22&lt;&gt;""),(ROUND((G22*VLOOKUP($B$2,'Plantilla Ponderaciones Cruce'!$B:$X,'Plantilla Ponderaciones Cruce'!S$1,0))+(H22*VLOOKUP($B$2,'Plantilla Ponderaciones Cruce'!$B:$X,'Plantilla Ponderaciones Cruce'!T$1,0)),1)),"")</f>
        <v>6.5</v>
      </c>
      <c r="N22" s="29">
        <f>IFERROR((J22*VLOOKUP($B$2,Pond_Calculo_NP!$B:$G,3,0))+(K22*VLOOKUP($B$2,Pond_Calculo_NP!$B:$G,4,0))+(L22*VLOOKUP($B$2,Pond_Calculo_NP!$B:$G,5,0)),"")</f>
        <v>5.6640000000000006</v>
      </c>
    </row>
    <row r="23" spans="1:14" x14ac:dyDescent="0.25">
      <c r="A23" s="18" t="s">
        <v>287</v>
      </c>
      <c r="B23" s="18" t="s">
        <v>288</v>
      </c>
      <c r="C23" s="21" t="s">
        <v>145</v>
      </c>
      <c r="D23" s="30">
        <v>6.8</v>
      </c>
      <c r="E23" s="30">
        <v>5.6</v>
      </c>
      <c r="F23" s="30">
        <v>6.6</v>
      </c>
      <c r="G23" s="30">
        <v>6.8</v>
      </c>
      <c r="H23" s="21">
        <v>0</v>
      </c>
      <c r="J23" s="31">
        <f>+IF(AND(C23&lt;&gt;"",D23&lt;&gt;""),(ROUND((C23*VLOOKUP($B$2,'Plantilla Ponderaciones Cruce'!$B:$X,'Plantilla Ponderaciones Cruce'!O$1,0))+(D23*VLOOKUP($B$2,'Plantilla Ponderaciones Cruce'!$B:$X,'Plantilla Ponderaciones Cruce'!P$1,0)),1)),"")</f>
        <v>6.7</v>
      </c>
      <c r="K23" s="31">
        <f>+IF(AND(E23&lt;&gt;"",F23&lt;&gt;""),(ROUND((E23*VLOOKUP($B$2,'Plantilla Ponderaciones Cruce'!$B:$X,'Plantilla Ponderaciones Cruce'!Q$1,0))+(F23*VLOOKUP($B$2,'Plantilla Ponderaciones Cruce'!$B:$X,'Plantilla Ponderaciones Cruce'!R$1,0)),1)),"")</f>
        <v>5.8</v>
      </c>
      <c r="L23" s="31">
        <f>+IF(AND(G23&lt;&gt;"",H23&lt;&gt;""),(ROUND((G23*VLOOKUP($B$2,'Plantilla Ponderaciones Cruce'!$B:$X,'Plantilla Ponderaciones Cruce'!S$1,0))+(H23*VLOOKUP($B$2,'Plantilla Ponderaciones Cruce'!$B:$X,'Plantilla Ponderaciones Cruce'!T$1,0)),1)),"")</f>
        <v>6.8</v>
      </c>
      <c r="N23" s="29">
        <f>IFERROR((J23*VLOOKUP($B$2,Pond_Calculo_NP!$B:$G,3,0))+(K23*VLOOKUP($B$2,Pond_Calculo_NP!$B:$G,4,0))+(L23*VLOOKUP($B$2,Pond_Calculo_NP!$B:$G,5,0)),"")</f>
        <v>6.3179999999999996</v>
      </c>
    </row>
    <row r="24" spans="1:14" x14ac:dyDescent="0.25">
      <c r="A24" s="18" t="s">
        <v>289</v>
      </c>
      <c r="B24" s="18" t="s">
        <v>290</v>
      </c>
      <c r="C24" s="21" t="s">
        <v>128</v>
      </c>
      <c r="D24" s="30">
        <v>6.4</v>
      </c>
      <c r="E24" s="30">
        <v>6.4</v>
      </c>
      <c r="F24" s="30">
        <v>6.2</v>
      </c>
      <c r="G24" s="30">
        <v>6.6</v>
      </c>
      <c r="H24" s="21">
        <v>0</v>
      </c>
      <c r="J24" s="31">
        <f>+IF(AND(C24&lt;&gt;"",D24&lt;&gt;""),(ROUND((C24*VLOOKUP($B$2,'Plantilla Ponderaciones Cruce'!$B:$X,'Plantilla Ponderaciones Cruce'!O$1,0))+(D24*VLOOKUP($B$2,'Plantilla Ponderaciones Cruce'!$B:$X,'Plantilla Ponderaciones Cruce'!P$1,0)),1)),"")</f>
        <v>6.9</v>
      </c>
      <c r="K24" s="31">
        <f>+IF(AND(E24&lt;&gt;"",F24&lt;&gt;""),(ROUND((E24*VLOOKUP($B$2,'Plantilla Ponderaciones Cruce'!$B:$X,'Plantilla Ponderaciones Cruce'!Q$1,0))+(F24*VLOOKUP($B$2,'Plantilla Ponderaciones Cruce'!$B:$X,'Plantilla Ponderaciones Cruce'!R$1,0)),1)),"")</f>
        <v>6.4</v>
      </c>
      <c r="L24" s="31">
        <f>+IF(AND(G24&lt;&gt;"",H24&lt;&gt;""),(ROUND((G24*VLOOKUP($B$2,'Plantilla Ponderaciones Cruce'!$B:$X,'Plantilla Ponderaciones Cruce'!S$1,0))+(H24*VLOOKUP($B$2,'Plantilla Ponderaciones Cruce'!$B:$X,'Plantilla Ponderaciones Cruce'!T$1,0)),1)),"")</f>
        <v>6.6</v>
      </c>
      <c r="N24" s="29">
        <f>IFERROR((J24*VLOOKUP($B$2,Pond_Calculo_NP!$B:$G,3,0))+(K24*VLOOKUP($B$2,Pond_Calculo_NP!$B:$G,4,0))+(L24*VLOOKUP($B$2,Pond_Calculo_NP!$B:$G,5,0)),"")</f>
        <v>6.6060000000000008</v>
      </c>
    </row>
    <row r="25" spans="1:14" x14ac:dyDescent="0.25">
      <c r="A25" s="18" t="s">
        <v>291</v>
      </c>
      <c r="B25" s="18" t="s">
        <v>292</v>
      </c>
      <c r="C25" s="21" t="s">
        <v>145</v>
      </c>
      <c r="D25" s="30">
        <v>6.4</v>
      </c>
      <c r="E25" s="30">
        <v>5.9</v>
      </c>
      <c r="F25" s="30">
        <v>6.2</v>
      </c>
      <c r="G25" s="30">
        <v>6.1</v>
      </c>
      <c r="H25" s="21">
        <v>0</v>
      </c>
      <c r="J25" s="31">
        <f>+IF(AND(C25&lt;&gt;"",D25&lt;&gt;""),(ROUND((C25*VLOOKUP($B$2,'Plantilla Ponderaciones Cruce'!$B:$X,'Plantilla Ponderaciones Cruce'!O$1,0))+(D25*VLOOKUP($B$2,'Plantilla Ponderaciones Cruce'!$B:$X,'Plantilla Ponderaciones Cruce'!P$1,0)),1)),"")</f>
        <v>6.6</v>
      </c>
      <c r="K25" s="31">
        <f>+IF(AND(E25&lt;&gt;"",F25&lt;&gt;""),(ROUND((E25*VLOOKUP($B$2,'Plantilla Ponderaciones Cruce'!$B:$X,'Plantilla Ponderaciones Cruce'!Q$1,0))+(F25*VLOOKUP($B$2,'Plantilla Ponderaciones Cruce'!$B:$X,'Plantilla Ponderaciones Cruce'!R$1,0)),1)),"")</f>
        <v>6</v>
      </c>
      <c r="L25" s="31">
        <f>+IF(AND(G25&lt;&gt;"",H25&lt;&gt;""),(ROUND((G25*VLOOKUP($B$2,'Plantilla Ponderaciones Cruce'!$B:$X,'Plantilla Ponderaciones Cruce'!S$1,0))+(H25*VLOOKUP($B$2,'Plantilla Ponderaciones Cruce'!$B:$X,'Plantilla Ponderaciones Cruce'!T$1,0)),1)),"")</f>
        <v>6.1</v>
      </c>
      <c r="N25" s="29">
        <f>IFERROR((J25*VLOOKUP($B$2,Pond_Calculo_NP!$B:$G,3,0))+(K25*VLOOKUP($B$2,Pond_Calculo_NP!$B:$G,4,0))+(L25*VLOOKUP($B$2,Pond_Calculo_NP!$B:$G,5,0)),"")</f>
        <v>6.2149999999999999</v>
      </c>
    </row>
    <row r="26" spans="1:14" x14ac:dyDescent="0.25">
      <c r="A26" s="18" t="s">
        <v>293</v>
      </c>
      <c r="B26" s="18" t="s">
        <v>294</v>
      </c>
      <c r="C26" s="21" t="s">
        <v>171</v>
      </c>
      <c r="D26" s="30">
        <v>5.9</v>
      </c>
      <c r="E26" s="30">
        <v>5.9</v>
      </c>
      <c r="F26" s="30">
        <v>6.2</v>
      </c>
      <c r="G26" s="30">
        <v>7</v>
      </c>
      <c r="H26" s="21">
        <v>0</v>
      </c>
      <c r="J26" s="31">
        <f>+IF(AND(C26&lt;&gt;"",D26&lt;&gt;""),(ROUND((C26*VLOOKUP($B$2,'Plantilla Ponderaciones Cruce'!$B:$X,'Plantilla Ponderaciones Cruce'!O$1,0))+(D26*VLOOKUP($B$2,'Plantilla Ponderaciones Cruce'!$B:$X,'Plantilla Ponderaciones Cruce'!P$1,0)),1)),"")</f>
        <v>6.7</v>
      </c>
      <c r="K26" s="31">
        <f>+IF(AND(E26&lt;&gt;"",F26&lt;&gt;""),(ROUND((E26*VLOOKUP($B$2,'Plantilla Ponderaciones Cruce'!$B:$X,'Plantilla Ponderaciones Cruce'!Q$1,0))+(F26*VLOOKUP($B$2,'Plantilla Ponderaciones Cruce'!$B:$X,'Plantilla Ponderaciones Cruce'!R$1,0)),1)),"")</f>
        <v>6</v>
      </c>
      <c r="L26" s="31">
        <f>+IF(AND(G26&lt;&gt;"",H26&lt;&gt;""),(ROUND((G26*VLOOKUP($B$2,'Plantilla Ponderaciones Cruce'!$B:$X,'Plantilla Ponderaciones Cruce'!S$1,0))+(H26*VLOOKUP($B$2,'Plantilla Ponderaciones Cruce'!$B:$X,'Plantilla Ponderaciones Cruce'!T$1,0)),1)),"")</f>
        <v>7</v>
      </c>
      <c r="N26" s="29">
        <f>IFERROR((J26*VLOOKUP($B$2,Pond_Calculo_NP!$B:$G,3,0))+(K26*VLOOKUP($B$2,Pond_Calculo_NP!$B:$G,4,0))+(L26*VLOOKUP($B$2,Pond_Calculo_NP!$B:$G,5,0)),"")</f>
        <v>6.4540000000000006</v>
      </c>
    </row>
    <row r="27" spans="1:14" x14ac:dyDescent="0.25">
      <c r="A27" s="18" t="s">
        <v>295</v>
      </c>
      <c r="B27" s="18" t="s">
        <v>296</v>
      </c>
      <c r="C27" s="21" t="s">
        <v>132</v>
      </c>
      <c r="D27" s="30">
        <v>6.8</v>
      </c>
      <c r="E27" s="30">
        <v>6.6</v>
      </c>
      <c r="F27" s="30">
        <v>7</v>
      </c>
      <c r="G27" s="30">
        <v>7</v>
      </c>
      <c r="H27" s="21">
        <v>0</v>
      </c>
      <c r="J27" s="31">
        <f>+IF(AND(C27&lt;&gt;"",D27&lt;&gt;""),(ROUND((C27*VLOOKUP($B$2,'Plantilla Ponderaciones Cruce'!$B:$X,'Plantilla Ponderaciones Cruce'!O$1,0))+(D27*VLOOKUP($B$2,'Plantilla Ponderaciones Cruce'!$B:$X,'Plantilla Ponderaciones Cruce'!P$1,0)),1)),"")</f>
        <v>6.6</v>
      </c>
      <c r="K27" s="31">
        <f>+IF(AND(E27&lt;&gt;"",F27&lt;&gt;""),(ROUND((E27*VLOOKUP($B$2,'Plantilla Ponderaciones Cruce'!$B:$X,'Plantilla Ponderaciones Cruce'!Q$1,0))+(F27*VLOOKUP($B$2,'Plantilla Ponderaciones Cruce'!$B:$X,'Plantilla Ponderaciones Cruce'!R$1,0)),1)),"")</f>
        <v>6.7</v>
      </c>
      <c r="L27" s="31">
        <f>+IF(AND(G27&lt;&gt;"",H27&lt;&gt;""),(ROUND((G27*VLOOKUP($B$2,'Plantilla Ponderaciones Cruce'!$B:$X,'Plantilla Ponderaciones Cruce'!S$1,0))+(H27*VLOOKUP($B$2,'Plantilla Ponderaciones Cruce'!$B:$X,'Plantilla Ponderaciones Cruce'!T$1,0)),1)),"")</f>
        <v>7</v>
      </c>
      <c r="N27" s="29">
        <f>IFERROR((J27*VLOOKUP($B$2,Pond_Calculo_NP!$B:$G,3,0))+(K27*VLOOKUP($B$2,Pond_Calculo_NP!$B:$G,4,0))+(L27*VLOOKUP($B$2,Pond_Calculo_NP!$B:$G,5,0)),"")</f>
        <v>6.737000000000001</v>
      </c>
    </row>
    <row r="28" spans="1:14" x14ac:dyDescent="0.25">
      <c r="A28" s="18" t="s">
        <v>297</v>
      </c>
      <c r="B28" s="18" t="s">
        <v>298</v>
      </c>
      <c r="C28" s="21" t="s">
        <v>171</v>
      </c>
      <c r="D28" s="30">
        <v>5.9</v>
      </c>
      <c r="E28" s="30">
        <v>4</v>
      </c>
      <c r="F28" s="30">
        <v>6.2</v>
      </c>
      <c r="G28" s="30">
        <v>6.5</v>
      </c>
      <c r="H28" s="21">
        <v>0</v>
      </c>
      <c r="J28" s="31">
        <f>+IF(AND(C28&lt;&gt;"",D28&lt;&gt;""),(ROUND((C28*VLOOKUP($B$2,'Plantilla Ponderaciones Cruce'!$B:$X,'Plantilla Ponderaciones Cruce'!O$1,0))+(D28*VLOOKUP($B$2,'Plantilla Ponderaciones Cruce'!$B:$X,'Plantilla Ponderaciones Cruce'!P$1,0)),1)),"")</f>
        <v>6.7</v>
      </c>
      <c r="K28" s="31">
        <f>+IF(AND(E28&lt;&gt;"",F28&lt;&gt;""),(ROUND((E28*VLOOKUP($B$2,'Plantilla Ponderaciones Cruce'!$B:$X,'Plantilla Ponderaciones Cruce'!Q$1,0))+(F28*VLOOKUP($B$2,'Plantilla Ponderaciones Cruce'!$B:$X,'Plantilla Ponderaciones Cruce'!R$1,0)),1)),"")</f>
        <v>4.5</v>
      </c>
      <c r="L28" s="31">
        <f>+IF(AND(G28&lt;&gt;"",H28&lt;&gt;""),(ROUND((G28*VLOOKUP($B$2,'Plantilla Ponderaciones Cruce'!$B:$X,'Plantilla Ponderaciones Cruce'!S$1,0))+(H28*VLOOKUP($B$2,'Plantilla Ponderaciones Cruce'!$B:$X,'Plantilla Ponderaciones Cruce'!T$1,0)),1)),"")</f>
        <v>6.5</v>
      </c>
      <c r="N28" s="29">
        <f>IFERROR((J28*VLOOKUP($B$2,Pond_Calculo_NP!$B:$G,3,0))+(K28*VLOOKUP($B$2,Pond_Calculo_NP!$B:$G,4,0))+(L28*VLOOKUP($B$2,Pond_Calculo_NP!$B:$G,5,0)),"")</f>
        <v>5.6640000000000006</v>
      </c>
    </row>
    <row r="29" spans="1:14" x14ac:dyDescent="0.25">
      <c r="A29" s="18" t="s">
        <v>299</v>
      </c>
      <c r="B29" s="18" t="s">
        <v>300</v>
      </c>
      <c r="C29" s="21" t="s">
        <v>284</v>
      </c>
      <c r="D29" s="30">
        <v>6.8</v>
      </c>
      <c r="E29" s="30">
        <v>2.4</v>
      </c>
      <c r="F29" s="30">
        <v>4</v>
      </c>
      <c r="G29" s="30">
        <v>6.3</v>
      </c>
      <c r="H29" s="21">
        <v>0</v>
      </c>
      <c r="J29" s="31">
        <f>+IF(AND(C29&lt;&gt;"",D29&lt;&gt;""),(ROUND((C29*VLOOKUP($B$2,'Plantilla Ponderaciones Cruce'!$B:$X,'Plantilla Ponderaciones Cruce'!O$1,0))+(D29*VLOOKUP($B$2,'Plantilla Ponderaciones Cruce'!$B:$X,'Plantilla Ponderaciones Cruce'!P$1,0)),1)),"")</f>
        <v>5.5</v>
      </c>
      <c r="K29" s="31">
        <f>+IF(AND(E29&lt;&gt;"",F29&lt;&gt;""),(ROUND((E29*VLOOKUP($B$2,'Plantilla Ponderaciones Cruce'!$B:$X,'Plantilla Ponderaciones Cruce'!Q$1,0))+(F29*VLOOKUP($B$2,'Plantilla Ponderaciones Cruce'!$B:$X,'Plantilla Ponderaciones Cruce'!R$1,0)),1)),"")</f>
        <v>2.8</v>
      </c>
      <c r="L29" s="31">
        <f>+IF(AND(G29&lt;&gt;"",H29&lt;&gt;""),(ROUND((G29*VLOOKUP($B$2,'Plantilla Ponderaciones Cruce'!$B:$X,'Plantilla Ponderaciones Cruce'!S$1,0))+(H29*VLOOKUP($B$2,'Plantilla Ponderaciones Cruce'!$B:$X,'Plantilla Ponderaciones Cruce'!T$1,0)),1)),"")</f>
        <v>6.3</v>
      </c>
      <c r="N29" s="29">
        <f>IFERROR((J29*VLOOKUP($B$2,Pond_Calculo_NP!$B:$G,3,0))+(K29*VLOOKUP($B$2,Pond_Calculo_NP!$B:$G,4,0))+(L29*VLOOKUP($B$2,Pond_Calculo_NP!$B:$G,5,0)),"")</f>
        <v>4.4690000000000003</v>
      </c>
    </row>
    <row r="30" spans="1:14" x14ac:dyDescent="0.25">
      <c r="A30" s="18" t="s">
        <v>302</v>
      </c>
      <c r="B30" s="18" t="s">
        <v>301</v>
      </c>
      <c r="C30" s="30">
        <v>7</v>
      </c>
      <c r="D30" s="30">
        <v>6.8</v>
      </c>
      <c r="E30" s="30">
        <v>5</v>
      </c>
      <c r="F30" s="30">
        <v>6.4</v>
      </c>
      <c r="G30" s="30">
        <v>6.6</v>
      </c>
      <c r="H30" s="21">
        <v>0</v>
      </c>
      <c r="J30" s="31">
        <f>+IF(AND(C30&lt;&gt;"",D30&lt;&gt;""),(ROUND((C30*VLOOKUP($B$2,'Plantilla Ponderaciones Cruce'!$B:$X,'Plantilla Ponderaciones Cruce'!O$1,0))+(D30*VLOOKUP($B$2,'Plantilla Ponderaciones Cruce'!$B:$X,'Plantilla Ponderaciones Cruce'!P$1,0)),1)),"")</f>
        <v>7</v>
      </c>
      <c r="K30" s="31">
        <f>+IF(AND(E30&lt;&gt;"",F30&lt;&gt;""),(ROUND((E30*VLOOKUP($B$2,'Plantilla Ponderaciones Cruce'!$B:$X,'Plantilla Ponderaciones Cruce'!Q$1,0))+(F30*VLOOKUP($B$2,'Plantilla Ponderaciones Cruce'!$B:$X,'Plantilla Ponderaciones Cruce'!R$1,0)),1)),"")</f>
        <v>5.3</v>
      </c>
      <c r="L30" s="31">
        <f>+IF(AND(G30&lt;&gt;"",H30&lt;&gt;""),(ROUND((G30*VLOOKUP($B$2,'Plantilla Ponderaciones Cruce'!$B:$X,'Plantilla Ponderaciones Cruce'!S$1,0))+(H30*VLOOKUP($B$2,'Plantilla Ponderaciones Cruce'!$B:$X,'Plantilla Ponderaciones Cruce'!T$1,0)),1)),"")</f>
        <v>6.6</v>
      </c>
      <c r="N30" s="29">
        <f>IFERROR((J30*VLOOKUP($B$2,Pond_Calculo_NP!$B:$G,3,0))+(K30*VLOOKUP($B$2,Pond_Calculo_NP!$B:$G,4,0))+(L30*VLOOKUP($B$2,Pond_Calculo_NP!$B:$G,5,0)),"")</f>
        <v>6.1429999999999998</v>
      </c>
    </row>
    <row r="31" spans="1:14" x14ac:dyDescent="0.25">
      <c r="A31" s="18"/>
      <c r="B31" s="18"/>
      <c r="C31" s="21"/>
      <c r="D31" s="30"/>
      <c r="E31" s="30"/>
      <c r="F31" s="30"/>
      <c r="G31" s="21"/>
      <c r="H31" s="21"/>
      <c r="J31" s="31"/>
      <c r="K31" s="31"/>
      <c r="L31" s="27"/>
      <c r="N31" s="29"/>
    </row>
    <row r="32" spans="1:14" x14ac:dyDescent="0.25">
      <c r="A32" s="18"/>
      <c r="B32" s="18"/>
      <c r="C32" s="21"/>
      <c r="D32" s="21"/>
      <c r="E32" s="21"/>
      <c r="F32" s="21"/>
      <c r="G32" s="21"/>
      <c r="H32" s="21"/>
      <c r="J32" s="27" t="str">
        <f>+IF(AND(C32&lt;&gt;"",D32&lt;&gt;""),(ROUND((C32*VLOOKUP($B$2,'Plantilla Ponderaciones Cruce'!$B:$X,'Plantilla Ponderaciones Cruce'!O$1,0))+(D32*VLOOKUP($B$2,'Plantilla Ponderaciones Cruce'!$B:$X,'Plantilla Ponderaciones Cruce'!P$1,0)),1)),"")</f>
        <v/>
      </c>
      <c r="K32" s="27" t="str">
        <f>+IF(AND(E32&lt;&gt;"",F32&lt;&gt;""),(ROUND((E32*VLOOKUP($B$2,'Plantilla Ponderaciones Cruce'!$B:$X,'Plantilla Ponderaciones Cruce'!Q$1,0))+(F32*VLOOKUP($B$2,'Plantilla Ponderaciones Cruce'!$B:$X,'Plantilla Ponderaciones Cruce'!R$1,0)),1)),"")</f>
        <v/>
      </c>
      <c r="L32" s="27" t="str">
        <f>+IF(AND(G32&lt;&gt;"",H32&lt;&gt;""),(ROUND((G32*VLOOKUP($B$2,'Plantilla Ponderaciones Cruce'!$B:$X,'Plantilla Ponderaciones Cruce'!S$1,0))+(H32*VLOOKUP($B$2,'Plantilla Ponderaciones Cruce'!$B:$X,'Plantilla Ponderaciones Cruce'!T$1,0)),1)),"")</f>
        <v/>
      </c>
      <c r="N32" s="29" t="str">
        <f>IFERROR((J32*VLOOKUP($B$2,Pond_Calculo_NP!$B:$G,3,0))+(K32*VLOOKUP($B$2,Pond_Calculo_NP!$B:$G,4,0))+(L32*VLOOKUP($B$2,Pond_Calculo_NP!$B:$G,5,0)),"")</f>
        <v/>
      </c>
    </row>
    <row r="33" spans="1:14" x14ac:dyDescent="0.25">
      <c r="A33" s="18"/>
      <c r="B33" s="18"/>
      <c r="C33" s="21"/>
      <c r="D33" s="21"/>
      <c r="E33" s="21"/>
      <c r="F33" s="21"/>
      <c r="G33" s="21"/>
      <c r="H33" s="21"/>
      <c r="J33" s="27" t="str">
        <f>+IF(AND(C33&lt;&gt;"",D33&lt;&gt;""),(ROUND((C33*VLOOKUP($B$2,'Plantilla Ponderaciones Cruce'!$B:$X,'Plantilla Ponderaciones Cruce'!O$1,0))+(D33*VLOOKUP($B$2,'Plantilla Ponderaciones Cruce'!$B:$X,'Plantilla Ponderaciones Cruce'!P$1,0)),1)),"")</f>
        <v/>
      </c>
      <c r="K33" s="27" t="str">
        <f>+IF(AND(E33&lt;&gt;"",F33&lt;&gt;""),(ROUND((E33*VLOOKUP($B$2,'Plantilla Ponderaciones Cruce'!$B:$X,'Plantilla Ponderaciones Cruce'!Q$1,0))+(F33*VLOOKUP($B$2,'Plantilla Ponderaciones Cruce'!$B:$X,'Plantilla Ponderaciones Cruce'!R$1,0)),1)),"")</f>
        <v/>
      </c>
      <c r="L33" s="27" t="str">
        <f>+IF(AND(G33&lt;&gt;"",H33&lt;&gt;""),(ROUND((G33*VLOOKUP($B$2,'Plantilla Ponderaciones Cruce'!$B:$X,'Plantilla Ponderaciones Cruce'!S$1,0))+(H33*VLOOKUP($B$2,'Plantilla Ponderaciones Cruce'!$B:$X,'Plantilla Ponderaciones Cruce'!T$1,0)),1)),"")</f>
        <v/>
      </c>
      <c r="N33" s="29" t="str">
        <f>IFERROR((J33*VLOOKUP($B$2,Pond_Calculo_NP!$B:$G,3,0))+(K33*VLOOKUP($B$2,Pond_Calculo_NP!$B:$G,4,0))+(L33*VLOOKUP($B$2,Pond_Calculo_NP!$B:$G,5,0)),"")</f>
        <v/>
      </c>
    </row>
    <row r="34" spans="1:14" x14ac:dyDescent="0.25">
      <c r="A34" s="18"/>
      <c r="B34" s="18"/>
      <c r="C34" s="21"/>
      <c r="D34" s="21"/>
      <c r="E34" s="21"/>
      <c r="F34" s="21"/>
      <c r="G34" s="21"/>
      <c r="H34" s="21"/>
      <c r="J34" s="27" t="str">
        <f>+IF(AND(C34&lt;&gt;"",D34&lt;&gt;""),(ROUND((C34*VLOOKUP($B$2,'Plantilla Ponderaciones Cruce'!$B:$X,'Plantilla Ponderaciones Cruce'!O$1,0))+(D34*VLOOKUP($B$2,'Plantilla Ponderaciones Cruce'!$B:$X,'Plantilla Ponderaciones Cruce'!P$1,0)),1)),"")</f>
        <v/>
      </c>
      <c r="K34" s="27" t="str">
        <f>+IF(AND(E34&lt;&gt;"",F34&lt;&gt;""),(ROUND((E34*VLOOKUP($B$2,'Plantilla Ponderaciones Cruce'!$B:$X,'Plantilla Ponderaciones Cruce'!Q$1,0))+(F34*VLOOKUP($B$2,'Plantilla Ponderaciones Cruce'!$B:$X,'Plantilla Ponderaciones Cruce'!R$1,0)),1)),"")</f>
        <v/>
      </c>
      <c r="L34" s="27" t="str">
        <f>+IF(AND(G34&lt;&gt;"",H34&lt;&gt;""),(ROUND((G34*VLOOKUP($B$2,'Plantilla Ponderaciones Cruce'!$B:$X,'Plantilla Ponderaciones Cruce'!S$1,0))+(H34*VLOOKUP($B$2,'Plantilla Ponderaciones Cruce'!$B:$X,'Plantilla Ponderaciones Cruce'!T$1,0)),1)),"")</f>
        <v/>
      </c>
      <c r="N34" s="29" t="str">
        <f>IFERROR((J34*VLOOKUP($B$2,Pond_Calculo_NP!$B:$G,3,0))+(K34*VLOOKUP($B$2,Pond_Calculo_NP!$B:$G,4,0))+(L34*VLOOKUP($B$2,Pond_Calculo_NP!$B:$G,5,0)),"")</f>
        <v/>
      </c>
    </row>
    <row r="35" spans="1:14" x14ac:dyDescent="0.25">
      <c r="A35" s="18"/>
      <c r="B35" s="18"/>
      <c r="C35" s="21"/>
      <c r="D35" s="21"/>
      <c r="E35" s="21"/>
      <c r="F35" s="21"/>
      <c r="G35" s="21"/>
      <c r="H35" s="21"/>
      <c r="J35" s="27" t="str">
        <f>+IF(AND(C35&lt;&gt;"",D35&lt;&gt;""),(ROUND((C35*VLOOKUP($B$2,'Plantilla Ponderaciones Cruce'!$B:$X,'Plantilla Ponderaciones Cruce'!O$1,0))+(D35*VLOOKUP($B$2,'Plantilla Ponderaciones Cruce'!$B:$X,'Plantilla Ponderaciones Cruce'!P$1,0)),1)),"")</f>
        <v/>
      </c>
      <c r="K35" s="27" t="str">
        <f>+IF(AND(E35&lt;&gt;"",F35&lt;&gt;""),(ROUND((E35*VLOOKUP($B$2,'Plantilla Ponderaciones Cruce'!$B:$X,'Plantilla Ponderaciones Cruce'!Q$1,0))+(F35*VLOOKUP($B$2,'Plantilla Ponderaciones Cruce'!$B:$X,'Plantilla Ponderaciones Cruce'!R$1,0)),1)),"")</f>
        <v/>
      </c>
      <c r="L35" s="27" t="str">
        <f>+IF(AND(G35&lt;&gt;"",H35&lt;&gt;""),(ROUND((G35*VLOOKUP($B$2,'Plantilla Ponderaciones Cruce'!$B:$X,'Plantilla Ponderaciones Cruce'!S$1,0))+(H35*VLOOKUP($B$2,'Plantilla Ponderaciones Cruce'!$B:$X,'Plantilla Ponderaciones Cruce'!T$1,0)),1)),"")</f>
        <v/>
      </c>
      <c r="N35" s="29" t="str">
        <f>IFERROR((J35*VLOOKUP($B$2,Pond_Calculo_NP!$B:$G,3,0))+(K35*VLOOKUP($B$2,Pond_Calculo_NP!$B:$G,4,0))+(L35*VLOOKUP($B$2,Pond_Calculo_NP!$B:$G,5,0)),"")</f>
        <v/>
      </c>
    </row>
    <row r="36" spans="1:14" x14ac:dyDescent="0.25">
      <c r="A36" s="18"/>
      <c r="B36" s="18"/>
      <c r="C36" s="21"/>
      <c r="D36" s="21"/>
      <c r="E36" s="21"/>
      <c r="F36" s="21"/>
      <c r="G36" s="21"/>
      <c r="H36" s="21"/>
      <c r="J36" s="27" t="str">
        <f>+IF(AND(C36&lt;&gt;"",D36&lt;&gt;""),(ROUND((C36*VLOOKUP($B$2,'Plantilla Ponderaciones Cruce'!$B:$X,'Plantilla Ponderaciones Cruce'!O$1,0))+(D36*VLOOKUP($B$2,'Plantilla Ponderaciones Cruce'!$B:$X,'Plantilla Ponderaciones Cruce'!P$1,0)),1)),"")</f>
        <v/>
      </c>
      <c r="K36" s="27" t="str">
        <f>+IF(AND(E36&lt;&gt;"",F36&lt;&gt;""),(ROUND((E36*VLOOKUP($B$2,'Plantilla Ponderaciones Cruce'!$B:$X,'Plantilla Ponderaciones Cruce'!Q$1,0))+(F36*VLOOKUP($B$2,'Plantilla Ponderaciones Cruce'!$B:$X,'Plantilla Ponderaciones Cruce'!R$1,0)),1)),"")</f>
        <v/>
      </c>
      <c r="L36" s="27" t="str">
        <f>+IF(AND(G36&lt;&gt;"",H36&lt;&gt;""),(ROUND((G36*VLOOKUP($B$2,'Plantilla Ponderaciones Cruce'!$B:$X,'Plantilla Ponderaciones Cruce'!S$1,0))+(H36*VLOOKUP($B$2,'Plantilla Ponderaciones Cruce'!$B:$X,'Plantilla Ponderaciones Cruce'!T$1,0)),1)),"")</f>
        <v/>
      </c>
      <c r="N36" s="29" t="str">
        <f>IFERROR((J36*VLOOKUP($B$2,Pond_Calculo_NP!$B:$G,3,0))+(K36*VLOOKUP($B$2,Pond_Calculo_NP!$B:$G,4,0))+(L36*VLOOKUP($B$2,Pond_Calculo_NP!$B:$G,5,0)),"")</f>
        <v/>
      </c>
    </row>
    <row r="37" spans="1:14" x14ac:dyDescent="0.25">
      <c r="A37" s="18"/>
      <c r="B37" s="18"/>
      <c r="C37" s="21"/>
      <c r="D37" s="21"/>
      <c r="E37" s="21"/>
      <c r="F37" s="21"/>
      <c r="G37" s="21"/>
      <c r="H37" s="21"/>
      <c r="J37" s="27" t="str">
        <f>+IF(AND(C37&lt;&gt;"",D37&lt;&gt;""),(ROUND((C37*VLOOKUP($B$2,'Plantilla Ponderaciones Cruce'!$B:$X,'Plantilla Ponderaciones Cruce'!O$1,0))+(D37*VLOOKUP($B$2,'Plantilla Ponderaciones Cruce'!$B:$X,'Plantilla Ponderaciones Cruce'!P$1,0)),1)),"")</f>
        <v/>
      </c>
      <c r="K37" s="27" t="str">
        <f>+IF(AND(E37&lt;&gt;"",F37&lt;&gt;""),(ROUND((E37*VLOOKUP($B$2,'Plantilla Ponderaciones Cruce'!$B:$X,'Plantilla Ponderaciones Cruce'!Q$1,0))+(F37*VLOOKUP($B$2,'Plantilla Ponderaciones Cruce'!$B:$X,'Plantilla Ponderaciones Cruce'!R$1,0)),1)),"")</f>
        <v/>
      </c>
      <c r="L37" s="27" t="str">
        <f>+IF(AND(G37&lt;&gt;"",H37&lt;&gt;""),(ROUND((G37*VLOOKUP($B$2,'Plantilla Ponderaciones Cruce'!$B:$X,'Plantilla Ponderaciones Cruce'!S$1,0))+(H37*VLOOKUP($B$2,'Plantilla Ponderaciones Cruce'!$B:$X,'Plantilla Ponderaciones Cruce'!T$1,0)),1)),"")</f>
        <v/>
      </c>
      <c r="N37" s="29" t="str">
        <f>IFERROR((J37*VLOOKUP($B$2,Pond_Calculo_NP!$B:$G,3,0))+(K37*VLOOKUP($B$2,Pond_Calculo_NP!$B:$G,4,0))+(L37*VLOOKUP($B$2,Pond_Calculo_NP!$B:$G,5,0)),"")</f>
        <v/>
      </c>
    </row>
    <row r="38" spans="1:14" x14ac:dyDescent="0.25">
      <c r="A38" s="18"/>
      <c r="B38" s="18"/>
      <c r="C38" s="21"/>
      <c r="D38" s="21"/>
      <c r="E38" s="21"/>
      <c r="F38" s="21"/>
      <c r="G38" s="21"/>
      <c r="H38" s="21"/>
      <c r="J38" s="27" t="str">
        <f>+IF(AND(C38&lt;&gt;"",D38&lt;&gt;""),(ROUND((C38*VLOOKUP($B$2,'Plantilla Ponderaciones Cruce'!$B:$X,'Plantilla Ponderaciones Cruce'!O$1,0))+(D38*VLOOKUP($B$2,'Plantilla Ponderaciones Cruce'!$B:$X,'Plantilla Ponderaciones Cruce'!P$1,0)),1)),"")</f>
        <v/>
      </c>
      <c r="K38" s="27" t="str">
        <f>+IF(AND(E38&lt;&gt;"",F38&lt;&gt;""),(ROUND((E38*VLOOKUP($B$2,'Plantilla Ponderaciones Cruce'!$B:$X,'Plantilla Ponderaciones Cruce'!Q$1,0))+(F38*VLOOKUP($B$2,'Plantilla Ponderaciones Cruce'!$B:$X,'Plantilla Ponderaciones Cruce'!R$1,0)),1)),"")</f>
        <v/>
      </c>
      <c r="L38" s="27" t="str">
        <f>+IF(AND(G38&lt;&gt;"",H38&lt;&gt;""),(ROUND((G38*VLOOKUP($B$2,'Plantilla Ponderaciones Cruce'!$B:$X,'Plantilla Ponderaciones Cruce'!S$1,0))+(H38*VLOOKUP($B$2,'Plantilla Ponderaciones Cruce'!$B:$X,'Plantilla Ponderaciones Cruce'!T$1,0)),1)),"")</f>
        <v/>
      </c>
      <c r="N38" s="29" t="str">
        <f>IFERROR((J38*VLOOKUP($B$2,Pond_Calculo_NP!$B:$G,3,0))+(K38*VLOOKUP($B$2,Pond_Calculo_NP!$B:$G,4,0))+(L38*VLOOKUP($B$2,Pond_Calculo_NP!$B:$G,5,0)),"")</f>
        <v/>
      </c>
    </row>
    <row r="39" spans="1:14" x14ac:dyDescent="0.25">
      <c r="A39" s="18"/>
      <c r="B39" s="18"/>
      <c r="C39" s="21"/>
      <c r="D39" s="21"/>
      <c r="E39" s="21"/>
      <c r="F39" s="21"/>
      <c r="G39" s="21"/>
      <c r="H39" s="21"/>
      <c r="J39" s="27" t="str">
        <f>+IF(AND(C39&lt;&gt;"",D39&lt;&gt;""),(ROUND((C39*VLOOKUP($B$2,'Plantilla Ponderaciones Cruce'!$B:$X,'Plantilla Ponderaciones Cruce'!O$1,0))+(D39*VLOOKUP($B$2,'Plantilla Ponderaciones Cruce'!$B:$X,'Plantilla Ponderaciones Cruce'!P$1,0)),1)),"")</f>
        <v/>
      </c>
      <c r="K39" s="27" t="str">
        <f>+IF(AND(E39&lt;&gt;"",F39&lt;&gt;""),(ROUND((E39*VLOOKUP($B$2,'Plantilla Ponderaciones Cruce'!$B:$X,'Plantilla Ponderaciones Cruce'!Q$1,0))+(F39*VLOOKUP($B$2,'Plantilla Ponderaciones Cruce'!$B:$X,'Plantilla Ponderaciones Cruce'!R$1,0)),1)),"")</f>
        <v/>
      </c>
      <c r="L39" s="27" t="str">
        <f>+IF(AND(G39&lt;&gt;"",H39&lt;&gt;""),(ROUND((G39*VLOOKUP($B$2,'Plantilla Ponderaciones Cruce'!$B:$X,'Plantilla Ponderaciones Cruce'!S$1,0))+(H39*VLOOKUP($B$2,'Plantilla Ponderaciones Cruce'!$B:$X,'Plantilla Ponderaciones Cruce'!T$1,0)),1)),"")</f>
        <v/>
      </c>
      <c r="N39" s="29" t="str">
        <f>IFERROR((J39*VLOOKUP($B$2,Pond_Calculo_NP!$B:$G,3,0))+(K39*VLOOKUP($B$2,Pond_Calculo_NP!$B:$G,4,0))+(L39*VLOOKUP($B$2,Pond_Calculo_NP!$B:$G,5,0)),"")</f>
        <v/>
      </c>
    </row>
    <row r="40" spans="1:14" x14ac:dyDescent="0.25">
      <c r="A40" s="18"/>
      <c r="B40" s="18"/>
      <c r="C40" s="21"/>
      <c r="D40" s="21"/>
      <c r="E40" s="21"/>
      <c r="F40" s="21"/>
      <c r="G40" s="21"/>
      <c r="H40" s="21"/>
      <c r="J40" s="27" t="str">
        <f>+IF(AND(C40&lt;&gt;"",D40&lt;&gt;""),(ROUND((C40*VLOOKUP($B$2,'Plantilla Ponderaciones Cruce'!$B:$X,'Plantilla Ponderaciones Cruce'!O$1,0))+(D40*VLOOKUP($B$2,'Plantilla Ponderaciones Cruce'!$B:$X,'Plantilla Ponderaciones Cruce'!P$1,0)),1)),"")</f>
        <v/>
      </c>
      <c r="K40" s="27" t="str">
        <f>+IF(AND(E40&lt;&gt;"",F40&lt;&gt;""),(ROUND((E40*VLOOKUP($B$2,'Plantilla Ponderaciones Cruce'!$B:$X,'Plantilla Ponderaciones Cruce'!Q$1,0))+(F40*VLOOKUP($B$2,'Plantilla Ponderaciones Cruce'!$B:$X,'Plantilla Ponderaciones Cruce'!R$1,0)),1)),"")</f>
        <v/>
      </c>
      <c r="L40" s="27" t="str">
        <f>+IF(AND(G40&lt;&gt;"",H40&lt;&gt;""),(ROUND((G40*VLOOKUP($B$2,'Plantilla Ponderaciones Cruce'!$B:$X,'Plantilla Ponderaciones Cruce'!S$1,0))+(H40*VLOOKUP($B$2,'Plantilla Ponderaciones Cruce'!$B:$X,'Plantilla Ponderaciones Cruce'!T$1,0)),1)),"")</f>
        <v/>
      </c>
      <c r="N40" s="29" t="str">
        <f>IFERROR((J40*VLOOKUP($B$2,Pond_Calculo_NP!$B:$G,3,0))+(K40*VLOOKUP($B$2,Pond_Calculo_NP!$B:$G,4,0))+(L40*VLOOKUP($B$2,Pond_Calculo_NP!$B:$G,5,0)),"")</f>
        <v/>
      </c>
    </row>
    <row r="41" spans="1:14" x14ac:dyDescent="0.25">
      <c r="A41" s="18"/>
      <c r="B41" s="18"/>
      <c r="C41" s="21"/>
      <c r="D41" s="21"/>
      <c r="E41" s="21"/>
      <c r="F41" s="21"/>
      <c r="G41" s="21"/>
      <c r="H41" s="21"/>
      <c r="J41" s="27" t="str">
        <f>+IF(AND(C41&lt;&gt;"",D41&lt;&gt;""),(ROUND((C41*VLOOKUP($B$2,'Plantilla Ponderaciones Cruce'!$B:$X,'Plantilla Ponderaciones Cruce'!O$1,0))+(D41*VLOOKUP($B$2,'Plantilla Ponderaciones Cruce'!$B:$X,'Plantilla Ponderaciones Cruce'!P$1,0)),1)),"")</f>
        <v/>
      </c>
      <c r="K41" s="27" t="str">
        <f>+IF(AND(E41&lt;&gt;"",F41&lt;&gt;""),(ROUND((E41*VLOOKUP($B$2,'Plantilla Ponderaciones Cruce'!$B:$X,'Plantilla Ponderaciones Cruce'!Q$1,0))+(F41*VLOOKUP($B$2,'Plantilla Ponderaciones Cruce'!$B:$X,'Plantilla Ponderaciones Cruce'!R$1,0)),1)),"")</f>
        <v/>
      </c>
      <c r="L41" s="27" t="str">
        <f>+IF(AND(G41&lt;&gt;"",H41&lt;&gt;""),(ROUND((G41*VLOOKUP($B$2,'Plantilla Ponderaciones Cruce'!$B:$X,'Plantilla Ponderaciones Cruce'!S$1,0))+(H41*VLOOKUP($B$2,'Plantilla Ponderaciones Cruce'!$B:$X,'Plantilla Ponderaciones Cruce'!T$1,0)),1)),"")</f>
        <v/>
      </c>
      <c r="N41" s="29" t="str">
        <f>IFERROR((J41*VLOOKUP($B$2,Pond_Calculo_NP!$B:$G,3,0))+(K41*VLOOKUP($B$2,Pond_Calculo_NP!$B:$G,4,0))+(L41*VLOOKUP($B$2,Pond_Calculo_NP!$B:$G,5,0)),"")</f>
        <v/>
      </c>
    </row>
    <row r="42" spans="1:14" x14ac:dyDescent="0.25">
      <c r="A42" s="18"/>
      <c r="B42" s="18"/>
      <c r="C42" s="21"/>
      <c r="D42" s="21"/>
      <c r="E42" s="21"/>
      <c r="F42" s="21"/>
      <c r="G42" s="21"/>
      <c r="H42" s="21"/>
      <c r="J42" s="27" t="str">
        <f>+IF(AND(C42&lt;&gt;"",D42&lt;&gt;""),(ROUND((C42*VLOOKUP($B$2,'Plantilla Ponderaciones Cruce'!$B:$X,'Plantilla Ponderaciones Cruce'!O$1,0))+(D42*VLOOKUP($B$2,'Plantilla Ponderaciones Cruce'!$B:$X,'Plantilla Ponderaciones Cruce'!P$1,0)),1)),"")</f>
        <v/>
      </c>
      <c r="K42" s="27" t="str">
        <f>+IF(AND(E42&lt;&gt;"",F42&lt;&gt;""),(ROUND((E42*VLOOKUP($B$2,'Plantilla Ponderaciones Cruce'!$B:$X,'Plantilla Ponderaciones Cruce'!Q$1,0))+(F42*VLOOKUP($B$2,'Plantilla Ponderaciones Cruce'!$B:$X,'Plantilla Ponderaciones Cruce'!R$1,0)),1)),"")</f>
        <v/>
      </c>
      <c r="L42" s="27" t="str">
        <f>+IF(AND(G42&lt;&gt;"",H42&lt;&gt;""),(ROUND((G42*VLOOKUP($B$2,'Plantilla Ponderaciones Cruce'!$B:$X,'Plantilla Ponderaciones Cruce'!S$1,0))+(H42*VLOOKUP($B$2,'Plantilla Ponderaciones Cruce'!$B:$X,'Plantilla Ponderaciones Cruce'!T$1,0)),1)),"")</f>
        <v/>
      </c>
      <c r="N42" s="29" t="str">
        <f>IFERROR((J42*VLOOKUP($B$2,Pond_Calculo_NP!$B:$G,3,0))+(K42*VLOOKUP($B$2,Pond_Calculo_NP!$B:$G,4,0))+(L42*VLOOKUP($B$2,Pond_Calculo_NP!$B:$G,5,0)),"")</f>
        <v/>
      </c>
    </row>
    <row r="43" spans="1:14" x14ac:dyDescent="0.25">
      <c r="A43" s="18"/>
      <c r="B43" s="18"/>
      <c r="C43" s="21"/>
      <c r="D43" s="21"/>
      <c r="E43" s="21"/>
      <c r="F43" s="21"/>
      <c r="G43" s="21"/>
      <c r="H43" s="21"/>
      <c r="J43" s="27" t="str">
        <f>+IF(AND(C43&lt;&gt;"",D43&lt;&gt;""),(ROUND((C43*VLOOKUP($B$2,'Plantilla Ponderaciones Cruce'!$B:$X,'Plantilla Ponderaciones Cruce'!O$1,0))+(D43*VLOOKUP($B$2,'Plantilla Ponderaciones Cruce'!$B:$X,'Plantilla Ponderaciones Cruce'!P$1,0)),1)),"")</f>
        <v/>
      </c>
      <c r="K43" s="27" t="str">
        <f>+IF(AND(E43&lt;&gt;"",F43&lt;&gt;""),(ROUND((E43*VLOOKUP($B$2,'Plantilla Ponderaciones Cruce'!$B:$X,'Plantilla Ponderaciones Cruce'!Q$1,0))+(F43*VLOOKUP($B$2,'Plantilla Ponderaciones Cruce'!$B:$X,'Plantilla Ponderaciones Cruce'!R$1,0)),1)),"")</f>
        <v/>
      </c>
      <c r="L43" s="27" t="str">
        <f>+IF(AND(G43&lt;&gt;"",H43&lt;&gt;""),(ROUND((G43*VLOOKUP($B$2,'Plantilla Ponderaciones Cruce'!$B:$X,'Plantilla Ponderaciones Cruce'!S$1,0))+(H43*VLOOKUP($B$2,'Plantilla Ponderaciones Cruce'!$B:$X,'Plantilla Ponderaciones Cruce'!T$1,0)),1)),"")</f>
        <v/>
      </c>
      <c r="N43" s="29" t="str">
        <f>IFERROR((J43*VLOOKUP($B$2,Pond_Calculo_NP!$B:$G,3,0))+(K43*VLOOKUP($B$2,Pond_Calculo_NP!$B:$G,4,0))+(L43*VLOOKUP($B$2,Pond_Calculo_NP!$B:$G,5,0)),"")</f>
        <v/>
      </c>
    </row>
    <row r="44" spans="1:14" x14ac:dyDescent="0.25">
      <c r="A44" s="18"/>
      <c r="B44" s="18"/>
      <c r="C44" s="21"/>
      <c r="D44" s="21"/>
      <c r="E44" s="21"/>
      <c r="F44" s="21"/>
      <c r="G44" s="21"/>
      <c r="H44" s="21"/>
      <c r="J44" s="27" t="str">
        <f>+IF(AND(C44&lt;&gt;"",D44&lt;&gt;""),(ROUND((C44*VLOOKUP($B$2,'Plantilla Ponderaciones Cruce'!$B:$X,'Plantilla Ponderaciones Cruce'!O$1,0))+(D44*VLOOKUP($B$2,'Plantilla Ponderaciones Cruce'!$B:$X,'Plantilla Ponderaciones Cruce'!P$1,0)),1)),"")</f>
        <v/>
      </c>
      <c r="K44" s="27" t="str">
        <f>+IF(AND(E44&lt;&gt;"",F44&lt;&gt;""),(ROUND((E44*VLOOKUP($B$2,'Plantilla Ponderaciones Cruce'!$B:$X,'Plantilla Ponderaciones Cruce'!Q$1,0))+(F44*VLOOKUP($B$2,'Plantilla Ponderaciones Cruce'!$B:$X,'Plantilla Ponderaciones Cruce'!R$1,0)),1)),"")</f>
        <v/>
      </c>
      <c r="L44" s="27" t="str">
        <f>+IF(AND(G44&lt;&gt;"",H44&lt;&gt;""),(ROUND((G44*VLOOKUP($B$2,'Plantilla Ponderaciones Cruce'!$B:$X,'Plantilla Ponderaciones Cruce'!S$1,0))+(H44*VLOOKUP($B$2,'Plantilla Ponderaciones Cruce'!$B:$X,'Plantilla Ponderaciones Cruce'!T$1,0)),1)),"")</f>
        <v/>
      </c>
      <c r="N44" s="29" t="str">
        <f>IFERROR((J44*VLOOKUP($B$2,Pond_Calculo_NP!$B:$G,3,0))+(K44*VLOOKUP($B$2,Pond_Calculo_NP!$B:$G,4,0))+(L44*VLOOKUP($B$2,Pond_Calculo_NP!$B:$G,5,0)),"")</f>
        <v/>
      </c>
    </row>
    <row r="45" spans="1:14" x14ac:dyDescent="0.25">
      <c r="A45" s="18"/>
      <c r="B45" s="18"/>
      <c r="C45" s="21"/>
      <c r="D45" s="21"/>
      <c r="E45" s="21"/>
      <c r="F45" s="21"/>
      <c r="G45" s="21"/>
      <c r="H45" s="21"/>
      <c r="J45" s="27" t="str">
        <f>+IF(AND(C45&lt;&gt;"",D45&lt;&gt;""),(ROUND((C45*VLOOKUP($B$2,'Plantilla Ponderaciones Cruce'!$B:$X,'Plantilla Ponderaciones Cruce'!O$1,0))+(D45*VLOOKUP($B$2,'Plantilla Ponderaciones Cruce'!$B:$X,'Plantilla Ponderaciones Cruce'!P$1,0)),1)),"")</f>
        <v/>
      </c>
      <c r="K45" s="27" t="str">
        <f>+IF(AND(E45&lt;&gt;"",F45&lt;&gt;""),(ROUND((E45*VLOOKUP($B$2,'Plantilla Ponderaciones Cruce'!$B:$X,'Plantilla Ponderaciones Cruce'!Q$1,0))+(F45*VLOOKUP($B$2,'Plantilla Ponderaciones Cruce'!$B:$X,'Plantilla Ponderaciones Cruce'!R$1,0)),1)),"")</f>
        <v/>
      </c>
      <c r="L45" s="27" t="str">
        <f>+IF(AND(G45&lt;&gt;"",H45&lt;&gt;""),(ROUND((G45*VLOOKUP($B$2,'Plantilla Ponderaciones Cruce'!$B:$X,'Plantilla Ponderaciones Cruce'!S$1,0))+(H45*VLOOKUP($B$2,'Plantilla Ponderaciones Cruce'!$B:$X,'Plantilla Ponderaciones Cruce'!T$1,0)),1)),"")</f>
        <v/>
      </c>
      <c r="N45" s="29" t="str">
        <f>IFERROR((J45*VLOOKUP($B$2,Pond_Calculo_NP!$B:$G,3,0))+(K45*VLOOKUP($B$2,Pond_Calculo_NP!$B:$G,4,0))+(L45*VLOOKUP($B$2,Pond_Calculo_NP!$B:$G,5,0)),"")</f>
        <v/>
      </c>
    </row>
    <row r="46" spans="1:14" x14ac:dyDescent="0.25">
      <c r="A46" s="18"/>
      <c r="B46" s="18"/>
      <c r="C46" s="21"/>
      <c r="D46" s="21"/>
      <c r="E46" s="21"/>
      <c r="F46" s="21"/>
      <c r="G46" s="21"/>
      <c r="H46" s="21"/>
      <c r="J46" s="27" t="str">
        <f>+IF(AND(C46&lt;&gt;"",D46&lt;&gt;""),(ROUND((C46*VLOOKUP($B$2,'Plantilla Ponderaciones Cruce'!$B:$X,'Plantilla Ponderaciones Cruce'!O$1,0))+(D46*VLOOKUP($B$2,'Plantilla Ponderaciones Cruce'!$B:$X,'Plantilla Ponderaciones Cruce'!P$1,0)),1)),"")</f>
        <v/>
      </c>
      <c r="K46" s="27" t="str">
        <f>+IF(AND(E46&lt;&gt;"",F46&lt;&gt;""),(ROUND((E46*VLOOKUP($B$2,'Plantilla Ponderaciones Cruce'!$B:$X,'Plantilla Ponderaciones Cruce'!Q$1,0))+(F46*VLOOKUP($B$2,'Plantilla Ponderaciones Cruce'!$B:$X,'Plantilla Ponderaciones Cruce'!R$1,0)),1)),"")</f>
        <v/>
      </c>
      <c r="L46" s="27" t="str">
        <f>+IF(AND(G46&lt;&gt;"",H46&lt;&gt;""),(ROUND((G46*VLOOKUP($B$2,'Plantilla Ponderaciones Cruce'!$B:$X,'Plantilla Ponderaciones Cruce'!S$1,0))+(H46*VLOOKUP($B$2,'Plantilla Ponderaciones Cruce'!$B:$X,'Plantilla Ponderaciones Cruce'!T$1,0)),1)),"")</f>
        <v/>
      </c>
      <c r="N46" s="29" t="str">
        <f>IFERROR((J46*VLOOKUP($B$2,Pond_Calculo_NP!$B:$G,3,0))+(K46*VLOOKUP($B$2,Pond_Calculo_NP!$B:$G,4,0))+(L46*VLOOKUP($B$2,Pond_Calculo_NP!$B:$G,5,0)),"")</f>
        <v/>
      </c>
    </row>
    <row r="47" spans="1:14" x14ac:dyDescent="0.25">
      <c r="A47" s="18"/>
      <c r="B47" s="18"/>
      <c r="C47" s="21"/>
      <c r="D47" s="21"/>
      <c r="E47" s="21"/>
      <c r="F47" s="21"/>
      <c r="G47" s="21"/>
      <c r="H47" s="21"/>
      <c r="J47" s="27" t="str">
        <f>+IF(AND(C47&lt;&gt;"",D47&lt;&gt;""),(ROUND((C47*VLOOKUP($B$2,'Plantilla Ponderaciones Cruce'!$B:$X,'Plantilla Ponderaciones Cruce'!O$1,0))+(D47*VLOOKUP($B$2,'Plantilla Ponderaciones Cruce'!$B:$X,'Plantilla Ponderaciones Cruce'!P$1,0)),1)),"")</f>
        <v/>
      </c>
      <c r="K47" s="27" t="str">
        <f>+IF(AND(E47&lt;&gt;"",F47&lt;&gt;""),(ROUND((E47*VLOOKUP($B$2,'Plantilla Ponderaciones Cruce'!$B:$X,'Plantilla Ponderaciones Cruce'!Q$1,0))+(F47*VLOOKUP($B$2,'Plantilla Ponderaciones Cruce'!$B:$X,'Plantilla Ponderaciones Cruce'!R$1,0)),1)),"")</f>
        <v/>
      </c>
      <c r="L47" s="27" t="str">
        <f>+IF(AND(G47&lt;&gt;"",H47&lt;&gt;""),(ROUND((G47*VLOOKUP($B$2,'Plantilla Ponderaciones Cruce'!$B:$X,'Plantilla Ponderaciones Cruce'!S$1,0))+(H47*VLOOKUP($B$2,'Plantilla Ponderaciones Cruce'!$B:$X,'Plantilla Ponderaciones Cruce'!T$1,0)),1)),"")</f>
        <v/>
      </c>
      <c r="N47" s="29" t="str">
        <f>IFERROR((J47*VLOOKUP($B$2,Pond_Calculo_NP!$B:$G,3,0))+(K47*VLOOKUP($B$2,Pond_Calculo_NP!$B:$G,4,0))+(L47*VLOOKUP($B$2,Pond_Calculo_NP!$B:$G,5,0)),"")</f>
        <v/>
      </c>
    </row>
    <row r="48" spans="1:14" x14ac:dyDescent="0.25">
      <c r="A48" s="18"/>
      <c r="B48" s="18"/>
      <c r="C48" s="21"/>
      <c r="D48" s="21"/>
      <c r="E48" s="21"/>
      <c r="F48" s="21"/>
      <c r="G48" s="21"/>
      <c r="H48" s="21"/>
      <c r="J48" s="27" t="str">
        <f>+IF(AND(C48&lt;&gt;"",D48&lt;&gt;""),(ROUND((C48*VLOOKUP($B$2,'Plantilla Ponderaciones Cruce'!$B:$X,'Plantilla Ponderaciones Cruce'!O$1,0))+(D48*VLOOKUP($B$2,'Plantilla Ponderaciones Cruce'!$B:$X,'Plantilla Ponderaciones Cruce'!P$1,0)),1)),"")</f>
        <v/>
      </c>
      <c r="K48" s="27" t="str">
        <f>+IF(AND(E48&lt;&gt;"",F48&lt;&gt;""),(ROUND((E48*VLOOKUP($B$2,'Plantilla Ponderaciones Cruce'!$B:$X,'Plantilla Ponderaciones Cruce'!Q$1,0))+(F48*VLOOKUP($B$2,'Plantilla Ponderaciones Cruce'!$B:$X,'Plantilla Ponderaciones Cruce'!R$1,0)),1)),"")</f>
        <v/>
      </c>
      <c r="L48" s="27" t="str">
        <f>+IF(AND(G48&lt;&gt;"",H48&lt;&gt;""),(ROUND((G48*VLOOKUP($B$2,'Plantilla Ponderaciones Cruce'!$B:$X,'Plantilla Ponderaciones Cruce'!S$1,0))+(H48*VLOOKUP($B$2,'Plantilla Ponderaciones Cruce'!$B:$X,'Plantilla Ponderaciones Cruce'!T$1,0)),1)),"")</f>
        <v/>
      </c>
      <c r="N48" s="29" t="str">
        <f>IFERROR((J48*VLOOKUP($B$2,Pond_Calculo_NP!$B:$G,3,0))+(K48*VLOOKUP($B$2,Pond_Calculo_NP!$B:$G,4,0))+(L48*VLOOKUP($B$2,Pond_Calculo_NP!$B:$G,5,0)),"")</f>
        <v/>
      </c>
    </row>
    <row r="49" spans="1:14" x14ac:dyDescent="0.25">
      <c r="A49" s="18"/>
      <c r="B49" s="18"/>
      <c r="C49" s="21"/>
      <c r="D49" s="21"/>
      <c r="E49" s="21"/>
      <c r="F49" s="21"/>
      <c r="G49" s="21"/>
      <c r="H49" s="21"/>
      <c r="J49" s="27" t="str">
        <f>+IF(AND(C49&lt;&gt;"",D49&lt;&gt;""),(ROUND((C49*VLOOKUP($B$2,'Plantilla Ponderaciones Cruce'!$B:$X,'Plantilla Ponderaciones Cruce'!O$1,0))+(D49*VLOOKUP($B$2,'Plantilla Ponderaciones Cruce'!$B:$X,'Plantilla Ponderaciones Cruce'!P$1,0)),1)),"")</f>
        <v/>
      </c>
      <c r="K49" s="27" t="str">
        <f>+IF(AND(E49&lt;&gt;"",F49&lt;&gt;""),(ROUND((E49*VLOOKUP($B$2,'Plantilla Ponderaciones Cruce'!$B:$X,'Plantilla Ponderaciones Cruce'!Q$1,0))+(F49*VLOOKUP($B$2,'Plantilla Ponderaciones Cruce'!$B:$X,'Plantilla Ponderaciones Cruce'!R$1,0)),1)),"")</f>
        <v/>
      </c>
      <c r="L49" s="27" t="str">
        <f>+IF(AND(G49&lt;&gt;"",H49&lt;&gt;""),(ROUND((G49*VLOOKUP($B$2,'Plantilla Ponderaciones Cruce'!$B:$X,'Plantilla Ponderaciones Cruce'!S$1,0))+(H49*VLOOKUP($B$2,'Plantilla Ponderaciones Cruce'!$B:$X,'Plantilla Ponderaciones Cruce'!T$1,0)),1)),"")</f>
        <v/>
      </c>
      <c r="N49" s="29" t="str">
        <f>IFERROR((J49*VLOOKUP($B$2,Pond_Calculo_NP!$B:$G,3,0))+(K49*VLOOKUP($B$2,Pond_Calculo_NP!$B:$G,4,0))+(L49*VLOOKUP($B$2,Pond_Calculo_NP!$B:$G,5,0)),"")</f>
        <v/>
      </c>
    </row>
    <row r="50" spans="1:14" x14ac:dyDescent="0.25">
      <c r="A50" s="18"/>
      <c r="B50" s="18"/>
      <c r="C50" s="21"/>
      <c r="D50" s="21"/>
      <c r="E50" s="21"/>
      <c r="F50" s="21"/>
      <c r="G50" s="21"/>
      <c r="H50" s="21"/>
      <c r="J50" s="27" t="str">
        <f>+IF(AND(C50&lt;&gt;"",D50&lt;&gt;""),(ROUND((C50*VLOOKUP($B$2,'Plantilla Ponderaciones Cruce'!$B:$X,'Plantilla Ponderaciones Cruce'!O$1,0))+(D50*VLOOKUP($B$2,'Plantilla Ponderaciones Cruce'!$B:$X,'Plantilla Ponderaciones Cruce'!P$1,0)),1)),"")</f>
        <v/>
      </c>
      <c r="K50" s="27" t="str">
        <f>+IF(AND(E50&lt;&gt;"",F50&lt;&gt;""),(ROUND((E50*VLOOKUP($B$2,'Plantilla Ponderaciones Cruce'!$B:$X,'Plantilla Ponderaciones Cruce'!Q$1,0))+(F50*VLOOKUP($B$2,'Plantilla Ponderaciones Cruce'!$B:$X,'Plantilla Ponderaciones Cruce'!R$1,0)),1)),"")</f>
        <v/>
      </c>
      <c r="L50" s="27" t="str">
        <f>+IF(AND(G50&lt;&gt;"",H50&lt;&gt;""),(ROUND((G50*VLOOKUP($B$2,'Plantilla Ponderaciones Cruce'!$B:$X,'Plantilla Ponderaciones Cruce'!S$1,0))+(H50*VLOOKUP($B$2,'Plantilla Ponderaciones Cruce'!$B:$X,'Plantilla Ponderaciones Cruce'!T$1,0)),1)),"")</f>
        <v/>
      </c>
      <c r="N50" s="29" t="str">
        <f>IFERROR((J50*VLOOKUP($B$2,Pond_Calculo_NP!$B:$G,3,0))+(K50*VLOOKUP($B$2,Pond_Calculo_NP!$B:$G,4,0))+(L50*VLOOKUP($B$2,Pond_Calculo_NP!$B:$G,5,0)),"")</f>
        <v/>
      </c>
    </row>
    <row r="51" spans="1:14" x14ac:dyDescent="0.25">
      <c r="A51" s="18"/>
      <c r="B51" s="18"/>
      <c r="C51" s="21"/>
      <c r="D51" s="21"/>
      <c r="E51" s="21"/>
      <c r="F51" s="21"/>
      <c r="G51" s="21"/>
      <c r="H51" s="21"/>
      <c r="J51" s="27" t="str">
        <f>+IF(AND(C51&lt;&gt;"",D51&lt;&gt;""),(ROUND((C51*VLOOKUP($B$2,'Plantilla Ponderaciones Cruce'!$B:$X,'Plantilla Ponderaciones Cruce'!O$1,0))+(D51*VLOOKUP($B$2,'Plantilla Ponderaciones Cruce'!$B:$X,'Plantilla Ponderaciones Cruce'!P$1,0)),1)),"")</f>
        <v/>
      </c>
      <c r="K51" s="27" t="str">
        <f>+IF(AND(E51&lt;&gt;"",F51&lt;&gt;""),(ROUND((E51*VLOOKUP($B$2,'Plantilla Ponderaciones Cruce'!$B:$X,'Plantilla Ponderaciones Cruce'!Q$1,0))+(F51*VLOOKUP($B$2,'Plantilla Ponderaciones Cruce'!$B:$X,'Plantilla Ponderaciones Cruce'!R$1,0)),1)),"")</f>
        <v/>
      </c>
      <c r="L51" s="27" t="str">
        <f>+IF(AND(G51&lt;&gt;"",H51&lt;&gt;""),(ROUND((G51*VLOOKUP($B$2,'Plantilla Ponderaciones Cruce'!$B:$X,'Plantilla Ponderaciones Cruce'!S$1,0))+(H51*VLOOKUP($B$2,'Plantilla Ponderaciones Cruce'!$B:$X,'Plantilla Ponderaciones Cruce'!T$1,0)),1)),"")</f>
        <v/>
      </c>
      <c r="N51" s="29" t="str">
        <f>IFERROR((J51*VLOOKUP($B$2,Pond_Calculo_NP!$B:$G,3,0))+(K51*VLOOKUP($B$2,Pond_Calculo_NP!$B:$G,4,0))+(L51*VLOOKUP($B$2,Pond_Calculo_NP!$B:$G,5,0)),"")</f>
        <v/>
      </c>
    </row>
    <row r="52" spans="1:14" x14ac:dyDescent="0.25">
      <c r="A52" s="18"/>
      <c r="B52" s="18"/>
      <c r="C52" s="21"/>
      <c r="D52" s="21"/>
      <c r="E52" s="21"/>
      <c r="F52" s="21"/>
      <c r="G52" s="21"/>
      <c r="H52" s="21"/>
      <c r="J52" s="27" t="str">
        <f>+IF(AND(C52&lt;&gt;"",D52&lt;&gt;""),(ROUND((C52*VLOOKUP($B$2,'Plantilla Ponderaciones Cruce'!$B:$X,'Plantilla Ponderaciones Cruce'!O$1,0))+(D52*VLOOKUP($B$2,'Plantilla Ponderaciones Cruce'!$B:$X,'Plantilla Ponderaciones Cruce'!P$1,0)),1)),"")</f>
        <v/>
      </c>
      <c r="K52" s="27" t="str">
        <f>+IF(AND(E52&lt;&gt;"",F52&lt;&gt;""),(ROUND((E52*VLOOKUP($B$2,'Plantilla Ponderaciones Cruce'!$B:$X,'Plantilla Ponderaciones Cruce'!Q$1,0))+(F52*VLOOKUP($B$2,'Plantilla Ponderaciones Cruce'!$B:$X,'Plantilla Ponderaciones Cruce'!R$1,0)),1)),"")</f>
        <v/>
      </c>
      <c r="L52" s="27" t="str">
        <f>+IF(AND(G52&lt;&gt;"",H52&lt;&gt;""),(ROUND((G52*VLOOKUP($B$2,'Plantilla Ponderaciones Cruce'!$B:$X,'Plantilla Ponderaciones Cruce'!S$1,0))+(H52*VLOOKUP($B$2,'Plantilla Ponderaciones Cruce'!$B:$X,'Plantilla Ponderaciones Cruce'!T$1,0)),1)),"")</f>
        <v/>
      </c>
      <c r="N52" s="29" t="str">
        <f>IFERROR((J52*VLOOKUP($B$2,Pond_Calculo_NP!$B:$G,3,0))+(K52*VLOOKUP($B$2,Pond_Calculo_NP!$B:$G,4,0))+(L52*VLOOKUP($B$2,Pond_Calculo_NP!$B:$G,5,0)),"")</f>
        <v/>
      </c>
    </row>
    <row r="53" spans="1:14" x14ac:dyDescent="0.25">
      <c r="A53" s="18"/>
      <c r="B53" s="18"/>
      <c r="C53" s="21"/>
      <c r="D53" s="21"/>
      <c r="E53" s="21"/>
      <c r="F53" s="21"/>
      <c r="G53" s="21"/>
      <c r="H53" s="21"/>
      <c r="J53" s="27" t="str">
        <f>+IF(AND(C53&lt;&gt;"",D53&lt;&gt;""),(ROUND((C53*VLOOKUP($B$2,'Plantilla Ponderaciones Cruce'!$B:$X,'Plantilla Ponderaciones Cruce'!O$1,0))+(D53*VLOOKUP($B$2,'Plantilla Ponderaciones Cruce'!$B:$X,'Plantilla Ponderaciones Cruce'!P$1,0)),1)),"")</f>
        <v/>
      </c>
      <c r="K53" s="27" t="str">
        <f>+IF(AND(E53&lt;&gt;"",F53&lt;&gt;""),(ROUND((E53*VLOOKUP($B$2,'Plantilla Ponderaciones Cruce'!$B:$X,'Plantilla Ponderaciones Cruce'!Q$1,0))+(F53*VLOOKUP($B$2,'Plantilla Ponderaciones Cruce'!$B:$X,'Plantilla Ponderaciones Cruce'!R$1,0)),1)),"")</f>
        <v/>
      </c>
      <c r="L53" s="27" t="str">
        <f>+IF(AND(G53&lt;&gt;"",H53&lt;&gt;""),(ROUND((G53*VLOOKUP($B$2,'Plantilla Ponderaciones Cruce'!$B:$X,'Plantilla Ponderaciones Cruce'!S$1,0))+(H53*VLOOKUP($B$2,'Plantilla Ponderaciones Cruce'!$B:$X,'Plantilla Ponderaciones Cruce'!T$1,0)),1)),"")</f>
        <v/>
      </c>
      <c r="N53" s="29" t="str">
        <f>IFERROR((J53*VLOOKUP($B$2,Pond_Calculo_NP!$B:$G,3,0))+(K53*VLOOKUP($B$2,Pond_Calculo_NP!$B:$G,4,0))+(L53*VLOOKUP($B$2,Pond_Calculo_NP!$B:$G,5,0)),"")</f>
        <v/>
      </c>
    </row>
    <row r="54" spans="1:14" x14ac:dyDescent="0.25">
      <c r="A54" s="18"/>
      <c r="B54" s="18"/>
      <c r="C54" s="21"/>
      <c r="D54" s="21"/>
      <c r="E54" s="21"/>
      <c r="F54" s="21"/>
      <c r="G54" s="21"/>
      <c r="H54" s="21"/>
      <c r="J54" s="27" t="str">
        <f>+IF(AND(C54&lt;&gt;"",D54&lt;&gt;""),(ROUND((C54*VLOOKUP($B$2,'Plantilla Ponderaciones Cruce'!$B:$X,'Plantilla Ponderaciones Cruce'!O$1,0))+(D54*VLOOKUP($B$2,'Plantilla Ponderaciones Cruce'!$B:$X,'Plantilla Ponderaciones Cruce'!P$1,0)),1)),"")</f>
        <v/>
      </c>
      <c r="K54" s="27" t="str">
        <f>+IF(AND(E54&lt;&gt;"",F54&lt;&gt;""),(ROUND((E54*VLOOKUP($B$2,'Plantilla Ponderaciones Cruce'!$B:$X,'Plantilla Ponderaciones Cruce'!Q$1,0))+(F54*VLOOKUP($B$2,'Plantilla Ponderaciones Cruce'!$B:$X,'Plantilla Ponderaciones Cruce'!R$1,0)),1)),"")</f>
        <v/>
      </c>
      <c r="L54" s="27" t="str">
        <f>+IF(AND(G54&lt;&gt;"",H54&lt;&gt;""),(ROUND((G54*VLOOKUP($B$2,'Plantilla Ponderaciones Cruce'!$B:$X,'Plantilla Ponderaciones Cruce'!S$1,0))+(H54*VLOOKUP($B$2,'Plantilla Ponderaciones Cruce'!$B:$X,'Plantilla Ponderaciones Cruce'!T$1,0)),1)),"")</f>
        <v/>
      </c>
      <c r="N54" s="29" t="str">
        <f>IFERROR((J54*VLOOKUP($B$2,Pond_Calculo_NP!$B:$G,3,0))+(K54*VLOOKUP($B$2,Pond_Calculo_NP!$B:$G,4,0))+(L54*VLOOKUP($B$2,Pond_Calculo_NP!$B:$G,5,0)),"")</f>
        <v/>
      </c>
    </row>
    <row r="55" spans="1:14" x14ac:dyDescent="0.25">
      <c r="A55" s="18"/>
      <c r="B55" s="18"/>
      <c r="C55" s="21"/>
      <c r="D55" s="21"/>
      <c r="E55" s="21"/>
      <c r="F55" s="21"/>
      <c r="G55" s="21"/>
      <c r="H55" s="21"/>
      <c r="J55" s="27" t="str">
        <f>+IF(AND(C55&lt;&gt;"",D55&lt;&gt;""),(ROUND((C55*VLOOKUP($B$2,'Plantilla Ponderaciones Cruce'!$B:$X,'Plantilla Ponderaciones Cruce'!O$1,0))+(D55*VLOOKUP($B$2,'Plantilla Ponderaciones Cruce'!$B:$X,'Plantilla Ponderaciones Cruce'!P$1,0)),1)),"")</f>
        <v/>
      </c>
      <c r="K55" s="27" t="str">
        <f>+IF(AND(E55&lt;&gt;"",F55&lt;&gt;""),(ROUND((E55*VLOOKUP($B$2,'Plantilla Ponderaciones Cruce'!$B:$X,'Plantilla Ponderaciones Cruce'!Q$1,0))+(F55*VLOOKUP($B$2,'Plantilla Ponderaciones Cruce'!$B:$X,'Plantilla Ponderaciones Cruce'!R$1,0)),1)),"")</f>
        <v/>
      </c>
      <c r="L55" s="27" t="str">
        <f>+IF(AND(G55&lt;&gt;"",H55&lt;&gt;""),(ROUND((G55*VLOOKUP($B$2,'Plantilla Ponderaciones Cruce'!$B:$X,'Plantilla Ponderaciones Cruce'!S$1,0))+(H55*VLOOKUP($B$2,'Plantilla Ponderaciones Cruce'!$B:$X,'Plantilla Ponderaciones Cruce'!T$1,0)),1)),"")</f>
        <v/>
      </c>
      <c r="N55" s="29" t="str">
        <f>IFERROR((J55*VLOOKUP($B$2,Pond_Calculo_NP!$B:$G,3,0))+(K55*VLOOKUP($B$2,Pond_Calculo_NP!$B:$G,4,0))+(L55*VLOOKUP($B$2,Pond_Calculo_NP!$B:$G,5,0)),"")</f>
        <v/>
      </c>
    </row>
    <row r="56" spans="1:14" x14ac:dyDescent="0.25">
      <c r="A56" s="18"/>
      <c r="B56" s="18"/>
      <c r="C56" s="21"/>
      <c r="D56" s="21"/>
      <c r="E56" s="21"/>
      <c r="F56" s="21"/>
      <c r="G56" s="21"/>
      <c r="H56" s="21"/>
      <c r="J56" s="27" t="str">
        <f>+IF(AND(C56&lt;&gt;"",D56&lt;&gt;""),(ROUND((C56*VLOOKUP($B$2,'Plantilla Ponderaciones Cruce'!$B:$X,'Plantilla Ponderaciones Cruce'!O$1,0))+(D56*VLOOKUP($B$2,'Plantilla Ponderaciones Cruce'!$B:$X,'Plantilla Ponderaciones Cruce'!P$1,0)),1)),"")</f>
        <v/>
      </c>
      <c r="K56" s="27" t="str">
        <f>+IF(AND(E56&lt;&gt;"",F56&lt;&gt;""),(ROUND((E56*VLOOKUP($B$2,'Plantilla Ponderaciones Cruce'!$B:$X,'Plantilla Ponderaciones Cruce'!Q$1,0))+(F56*VLOOKUP($B$2,'Plantilla Ponderaciones Cruce'!$B:$X,'Plantilla Ponderaciones Cruce'!R$1,0)),1)),"")</f>
        <v/>
      </c>
      <c r="L56" s="27" t="str">
        <f>+IF(AND(G56&lt;&gt;"",H56&lt;&gt;""),(ROUND((G56*VLOOKUP($B$2,'Plantilla Ponderaciones Cruce'!$B:$X,'Plantilla Ponderaciones Cruce'!S$1,0))+(H56*VLOOKUP($B$2,'Plantilla Ponderaciones Cruce'!$B:$X,'Plantilla Ponderaciones Cruce'!T$1,0)),1)),"")</f>
        <v/>
      </c>
      <c r="N56" s="29" t="str">
        <f>IFERROR((J56*VLOOKUP($B$2,Pond_Calculo_NP!$B:$G,3,0))+(K56*VLOOKUP($B$2,Pond_Calculo_NP!$B:$G,4,0))+(L56*VLOOKUP($B$2,Pond_Calculo_NP!$B:$G,5,0)),"")</f>
        <v/>
      </c>
    </row>
    <row r="57" spans="1:14" x14ac:dyDescent="0.25">
      <c r="A57" s="18"/>
      <c r="B57" s="18"/>
      <c r="C57" s="21"/>
      <c r="D57" s="21"/>
      <c r="E57" s="21"/>
      <c r="F57" s="21"/>
      <c r="G57" s="21"/>
      <c r="H57" s="21"/>
      <c r="J57" s="27" t="str">
        <f>+IF(AND(C57&lt;&gt;"",D57&lt;&gt;""),(ROUND((C57*VLOOKUP($B$2,'Plantilla Ponderaciones Cruce'!$B:$X,'Plantilla Ponderaciones Cruce'!O$1,0))+(D57*VLOOKUP($B$2,'Plantilla Ponderaciones Cruce'!$B:$X,'Plantilla Ponderaciones Cruce'!P$1,0)),1)),"")</f>
        <v/>
      </c>
      <c r="K57" s="27" t="str">
        <f>+IF(AND(E57&lt;&gt;"",F57&lt;&gt;""),(ROUND((E57*VLOOKUP($B$2,'Plantilla Ponderaciones Cruce'!$B:$X,'Plantilla Ponderaciones Cruce'!Q$1,0))+(F57*VLOOKUP($B$2,'Plantilla Ponderaciones Cruce'!$B:$X,'Plantilla Ponderaciones Cruce'!R$1,0)),1)),"")</f>
        <v/>
      </c>
      <c r="L57" s="27" t="str">
        <f>+IF(AND(G57&lt;&gt;"",H57&lt;&gt;""),(ROUND((G57*VLOOKUP($B$2,'Plantilla Ponderaciones Cruce'!$B:$X,'Plantilla Ponderaciones Cruce'!S$1,0))+(H57*VLOOKUP($B$2,'Plantilla Ponderaciones Cruce'!$B:$X,'Plantilla Ponderaciones Cruce'!T$1,0)),1)),"")</f>
        <v/>
      </c>
      <c r="N57" s="29" t="str">
        <f>IFERROR((J57*VLOOKUP($B$2,Pond_Calculo_NP!$B:$G,3,0))+(K57*VLOOKUP($B$2,Pond_Calculo_NP!$B:$G,4,0))+(L57*VLOOKUP($B$2,Pond_Calculo_NP!$B:$G,5,0)),"")</f>
        <v/>
      </c>
    </row>
    <row r="58" spans="1:14" x14ac:dyDescent="0.25">
      <c r="A58" s="18"/>
      <c r="B58" s="18"/>
      <c r="C58" s="21"/>
      <c r="D58" s="21"/>
      <c r="E58" s="21"/>
      <c r="F58" s="21"/>
      <c r="G58" s="21"/>
      <c r="H58" s="21"/>
      <c r="J58" s="27" t="str">
        <f>+IF(AND(C58&lt;&gt;"",D58&lt;&gt;""),(ROUND((C58*VLOOKUP($B$2,'Plantilla Ponderaciones Cruce'!$B:$X,'Plantilla Ponderaciones Cruce'!O$1,0))+(D58*VLOOKUP($B$2,'Plantilla Ponderaciones Cruce'!$B:$X,'Plantilla Ponderaciones Cruce'!P$1,0)),1)),"")</f>
        <v/>
      </c>
      <c r="K58" s="27" t="str">
        <f>+IF(AND(E58&lt;&gt;"",F58&lt;&gt;""),(ROUND((E58*VLOOKUP($B$2,'Plantilla Ponderaciones Cruce'!$B:$X,'Plantilla Ponderaciones Cruce'!Q$1,0))+(F58*VLOOKUP($B$2,'Plantilla Ponderaciones Cruce'!$B:$X,'Plantilla Ponderaciones Cruce'!R$1,0)),1)),"")</f>
        <v/>
      </c>
      <c r="L58" s="27" t="str">
        <f>+IF(AND(G58&lt;&gt;"",H58&lt;&gt;""),(ROUND((G58*VLOOKUP($B$2,'Plantilla Ponderaciones Cruce'!$B:$X,'Plantilla Ponderaciones Cruce'!S$1,0))+(H58*VLOOKUP($B$2,'Plantilla Ponderaciones Cruce'!$B:$X,'Plantilla Ponderaciones Cruce'!T$1,0)),1)),"")</f>
        <v/>
      </c>
      <c r="N58" s="29" t="str">
        <f>IFERROR((J58*VLOOKUP($B$2,Pond_Calculo_NP!$B:$G,3,0))+(K58*VLOOKUP($B$2,Pond_Calculo_NP!$B:$G,4,0))+(L58*VLOOKUP($B$2,Pond_Calculo_NP!$B:$G,5,0)),"")</f>
        <v/>
      </c>
    </row>
    <row r="59" spans="1:14" x14ac:dyDescent="0.25">
      <c r="A59" s="18"/>
      <c r="B59" s="18"/>
      <c r="C59" s="21"/>
      <c r="D59" s="21"/>
      <c r="E59" s="21"/>
      <c r="F59" s="21"/>
      <c r="G59" s="21"/>
      <c r="H59" s="21"/>
      <c r="J59" s="27" t="str">
        <f>+IF(AND(C59&lt;&gt;"",D59&lt;&gt;""),(ROUND((C59*VLOOKUP($B$2,'Plantilla Ponderaciones Cruce'!$B:$X,'Plantilla Ponderaciones Cruce'!O$1,0))+(D59*VLOOKUP($B$2,'Plantilla Ponderaciones Cruce'!$B:$X,'Plantilla Ponderaciones Cruce'!P$1,0)),1)),"")</f>
        <v/>
      </c>
      <c r="K59" s="27" t="str">
        <f>+IF(AND(E59&lt;&gt;"",F59&lt;&gt;""),(ROUND((E59*VLOOKUP($B$2,'Plantilla Ponderaciones Cruce'!$B:$X,'Plantilla Ponderaciones Cruce'!Q$1,0))+(F59*VLOOKUP($B$2,'Plantilla Ponderaciones Cruce'!$B:$X,'Plantilla Ponderaciones Cruce'!R$1,0)),1)),"")</f>
        <v/>
      </c>
      <c r="L59" s="27" t="str">
        <f>+IF(AND(G59&lt;&gt;"",H59&lt;&gt;""),(ROUND((G59*VLOOKUP($B$2,'Plantilla Ponderaciones Cruce'!$B:$X,'Plantilla Ponderaciones Cruce'!S$1,0))+(H59*VLOOKUP($B$2,'Plantilla Ponderaciones Cruce'!$B:$X,'Plantilla Ponderaciones Cruce'!T$1,0)),1)),"")</f>
        <v/>
      </c>
      <c r="N59" s="29" t="str">
        <f>IFERROR((J59*VLOOKUP($B$2,Pond_Calculo_NP!$B:$G,3,0))+(K59*VLOOKUP($B$2,Pond_Calculo_NP!$B:$G,4,0))+(L59*VLOOKUP($B$2,Pond_Calculo_NP!$B:$G,5,0)),"")</f>
        <v/>
      </c>
    </row>
    <row r="60" spans="1:14" x14ac:dyDescent="0.25">
      <c r="A60" s="18"/>
      <c r="B60" s="18"/>
      <c r="C60" s="21"/>
      <c r="D60" s="21"/>
      <c r="E60" s="21"/>
      <c r="F60" s="21"/>
      <c r="G60" s="21"/>
      <c r="H60" s="21"/>
      <c r="J60" s="27" t="str">
        <f>+IF(AND(C60&lt;&gt;"",D60&lt;&gt;""),(ROUND((C60*VLOOKUP($B$2,'Plantilla Ponderaciones Cruce'!$B:$X,'Plantilla Ponderaciones Cruce'!O$1,0))+(D60*VLOOKUP($B$2,'Plantilla Ponderaciones Cruce'!$B:$X,'Plantilla Ponderaciones Cruce'!P$1,0)),1)),"")</f>
        <v/>
      </c>
      <c r="K60" s="27" t="str">
        <f>+IF(AND(E60&lt;&gt;"",F60&lt;&gt;""),(ROUND((E60*VLOOKUP($B$2,'Plantilla Ponderaciones Cruce'!$B:$X,'Plantilla Ponderaciones Cruce'!Q$1,0))+(F60*VLOOKUP($B$2,'Plantilla Ponderaciones Cruce'!$B:$X,'Plantilla Ponderaciones Cruce'!R$1,0)),1)),"")</f>
        <v/>
      </c>
      <c r="L60" s="27" t="str">
        <f>+IF(AND(G60&lt;&gt;"",H60&lt;&gt;""),(ROUND((G60*VLOOKUP($B$2,'Plantilla Ponderaciones Cruce'!$B:$X,'Plantilla Ponderaciones Cruce'!S$1,0))+(H60*VLOOKUP($B$2,'Plantilla Ponderaciones Cruce'!$B:$X,'Plantilla Ponderaciones Cruce'!T$1,0)),1)),"")</f>
        <v/>
      </c>
      <c r="N60" s="29" t="str">
        <f>IFERROR((J60*VLOOKUP($B$2,Pond_Calculo_NP!$B:$G,3,0))+(K60*VLOOKUP($B$2,Pond_Calculo_NP!$B:$G,4,0))+(L60*VLOOKUP($B$2,Pond_Calculo_NP!$B:$G,5,0)),"")</f>
        <v/>
      </c>
    </row>
    <row r="61" spans="1:14" x14ac:dyDescent="0.25">
      <c r="A61" s="18"/>
      <c r="B61" s="18"/>
      <c r="C61" s="21"/>
      <c r="D61" s="21"/>
      <c r="E61" s="21"/>
      <c r="F61" s="21"/>
      <c r="G61" s="21"/>
      <c r="H61" s="21"/>
      <c r="J61" s="27" t="str">
        <f>+IF(AND(C61&lt;&gt;"",D61&lt;&gt;""),(ROUND((C61*VLOOKUP($B$2,'Plantilla Ponderaciones Cruce'!$B:$X,'Plantilla Ponderaciones Cruce'!O$1,0))+(D61*VLOOKUP($B$2,'Plantilla Ponderaciones Cruce'!$B:$X,'Plantilla Ponderaciones Cruce'!P$1,0)),1)),"")</f>
        <v/>
      </c>
      <c r="K61" s="27" t="str">
        <f>+IF(AND(E61&lt;&gt;"",F61&lt;&gt;""),(ROUND((E61*VLOOKUP($B$2,'Plantilla Ponderaciones Cruce'!$B:$X,'Plantilla Ponderaciones Cruce'!Q$1,0))+(F61*VLOOKUP($B$2,'Plantilla Ponderaciones Cruce'!$B:$X,'Plantilla Ponderaciones Cruce'!R$1,0)),1)),"")</f>
        <v/>
      </c>
      <c r="L61" s="27" t="str">
        <f>+IF(AND(G61&lt;&gt;"",H61&lt;&gt;""),(ROUND((G61*VLOOKUP($B$2,'Plantilla Ponderaciones Cruce'!$B:$X,'Plantilla Ponderaciones Cruce'!S$1,0))+(H61*VLOOKUP($B$2,'Plantilla Ponderaciones Cruce'!$B:$X,'Plantilla Ponderaciones Cruce'!T$1,0)),1)),"")</f>
        <v/>
      </c>
      <c r="N61" s="29" t="str">
        <f>IFERROR((J61*VLOOKUP($B$2,Pond_Calculo_NP!$B:$G,3,0))+(K61*VLOOKUP($B$2,Pond_Calculo_NP!$B:$G,4,0))+(L61*VLOOKUP($B$2,Pond_Calculo_NP!$B:$G,5,0)),"")</f>
        <v/>
      </c>
    </row>
    <row r="62" spans="1:14" x14ac:dyDescent="0.25">
      <c r="A62" s="18"/>
      <c r="B62" s="18"/>
      <c r="C62" s="21"/>
      <c r="D62" s="21"/>
      <c r="E62" s="21"/>
      <c r="F62" s="21"/>
      <c r="G62" s="21"/>
      <c r="H62" s="21"/>
      <c r="J62" s="27" t="str">
        <f>+IF(AND(C62&lt;&gt;"",D62&lt;&gt;""),(ROUND((C62*VLOOKUP($B$2,'Plantilla Ponderaciones Cruce'!$B:$X,'Plantilla Ponderaciones Cruce'!O$1,0))+(D62*VLOOKUP($B$2,'Plantilla Ponderaciones Cruce'!$B:$X,'Plantilla Ponderaciones Cruce'!P$1,0)),1)),"")</f>
        <v/>
      </c>
      <c r="K62" s="27" t="str">
        <f>+IF(AND(E62&lt;&gt;"",F62&lt;&gt;""),(ROUND((E62*VLOOKUP($B$2,'Plantilla Ponderaciones Cruce'!$B:$X,'Plantilla Ponderaciones Cruce'!Q$1,0))+(F62*VLOOKUP($B$2,'Plantilla Ponderaciones Cruce'!$B:$X,'Plantilla Ponderaciones Cruce'!R$1,0)),1)),"")</f>
        <v/>
      </c>
      <c r="L62" s="27" t="str">
        <f>+IF(AND(G62&lt;&gt;"",H62&lt;&gt;""),(ROUND((G62*VLOOKUP($B$2,'Plantilla Ponderaciones Cruce'!$B:$X,'Plantilla Ponderaciones Cruce'!S$1,0))+(H62*VLOOKUP($B$2,'Plantilla Ponderaciones Cruce'!$B:$X,'Plantilla Ponderaciones Cruce'!T$1,0)),1)),"")</f>
        <v/>
      </c>
      <c r="N62" s="29" t="str">
        <f>IFERROR((J62*VLOOKUP($B$2,Pond_Calculo_NP!$B:$G,3,0))+(K62*VLOOKUP($B$2,Pond_Calculo_NP!$B:$G,4,0))+(L62*VLOOKUP($B$2,Pond_Calculo_NP!$B:$G,5,0)),"")</f>
        <v/>
      </c>
    </row>
  </sheetData>
  <mergeCells count="2">
    <mergeCell ref="J6:L6"/>
    <mergeCell ref="C6:H6"/>
  </mergeCells>
  <pageMargins left="0.7" right="0.7" top="0.75" bottom="0.75" header="0.3" footer="0.3"/>
  <pageSetup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Plantilla Ponderaciones Formula</vt:lpstr>
      <vt:lpstr>Plantilla Ponderaciones Cruce</vt:lpstr>
      <vt:lpstr>Pond</vt:lpstr>
      <vt:lpstr>Instructivo</vt:lpstr>
      <vt:lpstr>Pond_Calculo_NP</vt:lpstr>
      <vt:lpstr>QCA-00052 NRC23917</vt:lpstr>
      <vt:lpstr>QCA-00055 NRC 19240</vt:lpstr>
      <vt:lpstr>QCA-00055 NRC19239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Alejandra Margot Balladares Cruz</dc:creator>
  <cp:keywords/>
  <dc:description/>
  <cp:lastModifiedBy>Erika Cecilia Tapia Herrera</cp:lastModifiedBy>
  <cp:revision/>
  <cp:lastPrinted>2024-07-09T15:50:00Z</cp:lastPrinted>
  <dcterms:created xsi:type="dcterms:W3CDTF">2023-02-14T18:49:48Z</dcterms:created>
  <dcterms:modified xsi:type="dcterms:W3CDTF">2024-07-15T16:45:39Z</dcterms:modified>
  <cp:category/>
  <cp:contentStatus/>
</cp:coreProperties>
</file>