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showPivotChartFilter="1"/>
  <mc:AlternateContent xmlns:mc="http://schemas.openxmlformats.org/markup-compatibility/2006">
    <mc:Choice Requires="x15">
      <x15ac:absPath xmlns:x15ac="http://schemas.microsoft.com/office/spreadsheetml/2010/11/ac" url="C:\Users\mkoster.INNONET\Documents\GitHub\testframemanager\test\"/>
    </mc:Choice>
  </mc:AlternateContent>
  <bookViews>
    <workbookView xWindow="360" yWindow="120" windowWidth="7185" windowHeight="5550" tabRatio="784" activeTab="1"/>
  </bookViews>
  <sheets>
    <sheet name="Versie informatie" sheetId="30" r:id="rId1"/>
    <sheet name="XXXX01" sheetId="59" r:id="rId2"/>
  </sheets>
  <definedNames>
    <definedName name="ApplicationDate">'Versie informatie'!$B$5</definedName>
    <definedName name="ApplicationName">'Versie informatie'!$B$3</definedName>
    <definedName name="ApplicationVersion">'Versie informatie'!$B$4</definedName>
    <definedName name="ClusterID">'Versie informatie'!$B$2</definedName>
    <definedName name="ClusterName">'Versie informatie'!$B$1</definedName>
    <definedName name="_xlnm.Print_Area" localSheetId="0">'Versie informatie'!$A$1:$D$29</definedName>
  </definedNames>
  <calcPr calcId="152511"/>
</workbook>
</file>

<file path=xl/calcChain.xml><?xml version="1.0" encoding="utf-8"?>
<calcChain xmlns="http://schemas.openxmlformats.org/spreadsheetml/2006/main">
  <c r="H42" i="59" l="1"/>
  <c r="H37" i="59"/>
  <c r="H29" i="59"/>
  <c r="H24" i="59"/>
  <c r="H18" i="59"/>
  <c r="B6" i="59"/>
  <c r="B5" i="59"/>
  <c r="B2" i="59"/>
  <c r="B12" i="59" s="1"/>
  <c r="B1" i="59"/>
  <c r="B34" i="59" l="1"/>
  <c r="B9" i="59"/>
  <c r="B8" i="59"/>
  <c r="B18" i="59" l="1"/>
  <c r="B24" i="59" s="1"/>
  <c r="B29" i="59" s="1"/>
  <c r="B37" i="59" s="1"/>
  <c r="B42" i="59" l="1"/>
</calcChain>
</file>

<file path=xl/sharedStrings.xml><?xml version="1.0" encoding="utf-8"?>
<sst xmlns="http://schemas.openxmlformats.org/spreadsheetml/2006/main" count="153" uniqueCount="67">
  <si>
    <t>Not defined</t>
  </si>
  <si>
    <t>G</t>
  </si>
  <si>
    <t>N</t>
  </si>
  <si>
    <t>S</t>
  </si>
  <si>
    <t>T</t>
  </si>
  <si>
    <t>F</t>
  </si>
  <si>
    <t>cluster</t>
  </si>
  <si>
    <t>versie</t>
  </si>
  <si>
    <t>datum</t>
  </si>
  <si>
    <t>aantal testcondities</t>
  </si>
  <si>
    <t>aantal testgevallen</t>
  </si>
  <si>
    <t>testconditie</t>
  </si>
  <si>
    <t>testgeval</t>
  </si>
  <si>
    <t>&lt;arg 2&gt;</t>
  </si>
  <si>
    <t>&lt;arg 3&gt;</t>
  </si>
  <si>
    <t>&lt;arg 4&gt;</t>
  </si>
  <si>
    <t>&lt;arg 5&gt;</t>
  </si>
  <si>
    <t>&lt;actiewoord&gt;</t>
  </si>
  <si>
    <t>&lt;testdata&gt;</t>
  </si>
  <si>
    <t>Wijzigingen</t>
  </si>
  <si>
    <t>Versie</t>
  </si>
  <si>
    <t>Datum</t>
  </si>
  <si>
    <t>Auteur</t>
  </si>
  <si>
    <t>Samenvatting</t>
  </si>
  <si>
    <t>Must have</t>
  </si>
  <si>
    <t>Should have</t>
  </si>
  <si>
    <t>Could have</t>
  </si>
  <si>
    <t>Won't have</t>
  </si>
  <si>
    <t>Not started</t>
  </si>
  <si>
    <t>Developing</t>
  </si>
  <si>
    <t>Final</t>
  </si>
  <si>
    <t>Update after review</t>
  </si>
  <si>
    <t>Ready for review</t>
  </si>
  <si>
    <t>Commentaar en/of verwijzing naar specificatie</t>
  </si>
  <si>
    <t>Functionele Prioriteit</t>
  </si>
  <si>
    <t>Status testgeval</t>
  </si>
  <si>
    <t>Test Prioriteit</t>
  </si>
  <si>
    <t>Must Test</t>
  </si>
  <si>
    <t>Should Test</t>
  </si>
  <si>
    <t>Could Test</t>
  </si>
  <si>
    <t>Won't Test</t>
  </si>
  <si>
    <t>XXXX</t>
  </si>
  <si>
    <t>subcluster naam</t>
  </si>
  <si>
    <t>subcluster prioriteit</t>
  </si>
  <si>
    <t>Commentaar</t>
  </si>
  <si>
    <t>&lt;arg 6&gt;</t>
  </si>
  <si>
    <t>&lt;arg n&gt;</t>
  </si>
  <si>
    <t>0.1</t>
  </si>
  <si>
    <t>initiële versie</t>
  </si>
  <si>
    <t>&lt;testconditie omschrijving&gt;</t>
  </si>
  <si>
    <t>&lt;testgeval omschrijving&gt;</t>
  </si>
  <si>
    <t>cluster id</t>
  </si>
  <si>
    <t>applicatie naam</t>
  </si>
  <si>
    <t>applicatie versie</t>
  </si>
  <si>
    <t>applicatie versie datum</t>
  </si>
  <si>
    <t>&lt;logical test cluster naam&gt;</t>
  </si>
  <si>
    <t>&lt;applicatie met versie nummer&gt;</t>
  </si>
  <si>
    <t>&lt;versie nummer&gt;</t>
  </si>
  <si>
    <t>&lt;versie datum&gt;</t>
  </si>
  <si>
    <t>Configuratie historie</t>
  </si>
  <si>
    <t>subcluster id</t>
  </si>
  <si>
    <t>&lt;logical subcluster name&gt;</t>
  </si>
  <si>
    <t>Test Status</t>
  </si>
  <si>
    <t>&amp;cont column</t>
  </si>
  <si>
    <t>#tag</t>
  </si>
  <si>
    <t>Requirement</t>
  </si>
  <si>
    <t>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</si>
</sst>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\ mmm\ yyyy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b/>
      <i/>
      <sz val="10"/>
      <color theme="6" tint="-0.49998474074526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indexed="57"/>
      <name val="Verdana"/>
      <family val="2"/>
    </font>
    <font>
      <b/>
      <sz val="10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 applyNumberFormat="0">
      <alignment horizontal="left" vertical="top"/>
    </xf>
    <xf numFmtId="0" fontId="11" fillId="2" borderId="1" applyNumberFormat="0">
      <alignment horizontal="left" vertical="top"/>
    </xf>
    <xf numFmtId="0" fontId="10" fillId="0" borderId="0" applyNumberFormat="0">
      <alignment horizontal="left" vertical="top"/>
      <protection locked="0"/>
    </xf>
    <xf numFmtId="0" fontId="12" fillId="0" borderId="0" applyNumberFormat="0">
      <alignment horizontal="left" vertical="top"/>
    </xf>
    <xf numFmtId="0" fontId="7" fillId="3" borderId="0" applyNumberFormat="0">
      <alignment horizontal="left" vertical="top"/>
    </xf>
    <xf numFmtId="0" fontId="11" fillId="4" borderId="2" applyNumberFormat="0">
      <alignment horizontal="left" vertical="top"/>
    </xf>
    <xf numFmtId="0" fontId="7" fillId="3" borderId="2" applyNumberFormat="0">
      <alignment horizontal="left" vertical="top"/>
    </xf>
    <xf numFmtId="0" fontId="13" fillId="0" borderId="0" applyNumberFormat="0">
      <alignment horizontal="left" vertical="top"/>
    </xf>
    <xf numFmtId="0" fontId="11" fillId="5" borderId="3">
      <alignment horizontal="left" vertical="top"/>
    </xf>
    <xf numFmtId="0" fontId="10" fillId="0" borderId="3" applyNumberFormat="0">
      <alignment horizontal="left" vertical="top" wrapText="1"/>
      <protection locked="0"/>
    </xf>
  </cellStyleXfs>
  <cellXfs count="45">
    <xf numFmtId="0" fontId="0" fillId="0" borderId="0" xfId="0">
      <alignment horizontal="left" vertical="top"/>
    </xf>
    <xf numFmtId="0" fontId="11" fillId="2" borderId="1" xfId="1" applyNumberFormat="1">
      <alignment horizontal="left" vertical="top"/>
    </xf>
    <xf numFmtId="0" fontId="7" fillId="3" borderId="0" xfId="4">
      <alignment horizontal="left" vertical="top"/>
    </xf>
    <xf numFmtId="1" fontId="10" fillId="0" borderId="0" xfId="2" applyNumberFormat="1">
      <alignment horizontal="left" vertical="top"/>
      <protection locked="0"/>
    </xf>
    <xf numFmtId="0" fontId="10" fillId="0" borderId="0" xfId="2">
      <alignment horizontal="left" vertical="top"/>
      <protection locked="0"/>
    </xf>
    <xf numFmtId="0" fontId="11" fillId="2" borderId="1" xfId="1">
      <alignment horizontal="left" vertical="top"/>
    </xf>
    <xf numFmtId="0" fontId="0" fillId="0" borderId="0" xfId="0" applyFill="1" applyBorder="1" applyAlignment="1" applyProtection="1">
      <alignment horizontal="left" vertical="top" wrapText="1"/>
      <protection locked="0"/>
    </xf>
    <xf numFmtId="164" fontId="1" fillId="0" borderId="0" xfId="0" applyNumberFormat="1" applyFont="1" applyFill="1" applyBorder="1" applyAlignment="1" applyProtection="1">
      <alignment horizontal="left" vertical="top" wrapText="1"/>
      <protection locked="0"/>
    </xf>
    <xf numFmtId="164" fontId="2" fillId="0" borderId="0" xfId="0" applyNumberFormat="1" applyFont="1" applyFill="1" applyBorder="1" applyAlignment="1" applyProtection="1">
      <alignment horizontal="left" vertical="top" wrapText="1"/>
      <protection locked="0"/>
    </xf>
    <xf numFmtId="0" fontId="2" fillId="0" borderId="4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13" fillId="0" borderId="0" xfId="7">
      <alignment horizontal="left" vertical="top"/>
    </xf>
    <xf numFmtId="0" fontId="0" fillId="0" borderId="0" xfId="0" applyFill="1" applyBorder="1" applyAlignment="1" applyProtection="1">
      <alignment horizontal="left" vertical="top"/>
      <protection locked="0"/>
    </xf>
    <xf numFmtId="0" fontId="7" fillId="3" borderId="0" xfId="4" applyAlignment="1">
      <alignment horizontal="left" vertical="top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164" fontId="3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Fill="1" applyBorder="1" applyAlignment="1" applyProtection="1">
      <alignment horizontal="left" vertical="top"/>
      <protection locked="0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11" fillId="2" borderId="1" xfId="1" applyNumberFormat="1" applyAlignment="1">
      <alignment horizontal="left" vertical="top"/>
    </xf>
    <xf numFmtId="0" fontId="7" fillId="3" borderId="2" xfId="6" applyAlignment="1">
      <alignment horizontal="left" vertical="top"/>
    </xf>
    <xf numFmtId="14" fontId="7" fillId="3" borderId="2" xfId="6" applyNumberFormat="1" applyAlignment="1">
      <alignment horizontal="left" vertical="top"/>
    </xf>
    <xf numFmtId="0" fontId="11" fillId="2" borderId="1" xfId="1" applyAlignment="1">
      <alignment horizontal="left" vertical="top"/>
    </xf>
    <xf numFmtId="14" fontId="12" fillId="0" borderId="0" xfId="3" applyNumberFormat="1" applyAlignment="1">
      <alignment horizontal="left" vertical="top"/>
    </xf>
    <xf numFmtId="14" fontId="6" fillId="0" borderId="0" xfId="0" applyNumberFormat="1" applyFont="1" applyFill="1" applyBorder="1" applyAlignment="1" applyProtection="1">
      <alignment horizontal="left" vertical="top"/>
      <protection locked="0"/>
    </xf>
    <xf numFmtId="0" fontId="11" fillId="4" borderId="2" xfId="5" applyAlignment="1">
      <alignment horizontal="left" vertical="top"/>
    </xf>
    <xf numFmtId="0" fontId="12" fillId="0" borderId="0" xfId="3" applyAlignment="1">
      <alignment horizontal="left" vertical="top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165" fontId="0" fillId="0" borderId="3" xfId="0" applyNumberFormat="1" applyFill="1" applyBorder="1" applyAlignment="1" applyProtection="1">
      <alignment horizontal="left" vertical="top"/>
      <protection locked="0"/>
    </xf>
    <xf numFmtId="0" fontId="7" fillId="3" borderId="2" xfId="6">
      <alignment horizontal="left" vertical="top"/>
    </xf>
    <xf numFmtId="0" fontId="11" fillId="4" borderId="2" xfId="5" applyAlignment="1">
      <alignment horizontal="right" vertical="top"/>
    </xf>
    <xf numFmtId="0" fontId="11" fillId="4" borderId="2" xfId="5" applyAlignment="1">
      <alignment horizontal="center" vertical="top"/>
    </xf>
    <xf numFmtId="165" fontId="7" fillId="3" borderId="0" xfId="4" applyNumberFormat="1">
      <alignment horizontal="left" vertical="top"/>
    </xf>
    <xf numFmtId="0" fontId="8" fillId="3" borderId="3" xfId="4" applyFont="1" applyBorder="1">
      <alignment horizontal="left" vertical="top"/>
    </xf>
    <xf numFmtId="0" fontId="9" fillId="3" borderId="0" xfId="4" applyFont="1">
      <alignment horizontal="left" vertical="top"/>
    </xf>
    <xf numFmtId="14" fontId="12" fillId="0" borderId="0" xfId="3" applyNumberFormat="1">
      <alignment horizontal="left" vertical="top"/>
    </xf>
    <xf numFmtId="0" fontId="11" fillId="5" borderId="3" xfId="8">
      <alignment horizontal="left" vertical="top"/>
    </xf>
    <xf numFmtId="0" fontId="10" fillId="0" borderId="3" xfId="9">
      <alignment horizontal="left" vertical="top" wrapText="1"/>
      <protection locked="0"/>
    </xf>
    <xf numFmtId="0" fontId="11" fillId="4" borderId="2" xfId="5">
      <alignment horizontal="left" vertical="top"/>
    </xf>
    <xf numFmtId="14" fontId="7" fillId="3" borderId="2" xfId="6" applyNumberFormat="1">
      <alignment horizontal="left" vertical="top"/>
    </xf>
    <xf numFmtId="0" fontId="7" fillId="3" borderId="2" xfId="6">
      <alignment horizontal="left" vertical="top"/>
    </xf>
  </cellXfs>
  <cellStyles count="10">
    <cellStyle name="actionword" xfId="1"/>
    <cellStyle name="argument" xfId="2"/>
    <cellStyle name="comment" xfId="3"/>
    <cellStyle name="information" xfId="4"/>
    <cellStyle name="Normal" xfId="0" builtinId="0"/>
    <cellStyle name="tag" xfId="8"/>
    <cellStyle name="tag-text" xfId="9"/>
    <cellStyle name="testcase" xfId="5"/>
    <cellStyle name="testcondition" xfId="6"/>
    <cellStyle name="testdata" xfId="7"/>
  </cellStyles>
  <dxfs count="3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9525</xdr:rowOff>
    </xdr:from>
    <xdr:to>
      <xdr:col>4</xdr:col>
      <xdr:colOff>0</xdr:colOff>
      <xdr:row>18</xdr:row>
      <xdr:rowOff>142875</xdr:rowOff>
    </xdr:to>
    <xdr:sp macro="" textlink="">
      <xdr:nvSpPr>
        <xdr:cNvPr id="104449" name="Text Box 1"/>
        <xdr:cNvSpPr txBox="1">
          <a:spLocks noChangeArrowheads="1"/>
        </xdr:cNvSpPr>
      </xdr:nvSpPr>
      <xdr:spPr bwMode="auto">
        <a:xfrm>
          <a:off x="9525" y="2924175"/>
          <a:ext cx="10420350" cy="1914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&lt;Op dit tabblad kan ook de gebruikte documentatie bijgehouden worden, inclusief versie nummers en/of release informatie, waarop het test cluster gebaseerd is.</a:t>
          </a:r>
        </a:p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Ook het versienummer van het test cluster kan hier onderhouden worden, waardoor de traceerbaarheid kan verbeteren.&gt;</a:t>
          </a:r>
          <a:endParaRPr lang="nl-NL"/>
        </a:p>
      </xdr:txBody>
    </xdr:sp>
    <xdr:clientData/>
  </xdr:twoCellAnchor>
  <xdr:twoCellAnchor editAs="oneCell">
    <xdr:from>
      <xdr:col>3</xdr:col>
      <xdr:colOff>685800</xdr:colOff>
      <xdr:row>0</xdr:row>
      <xdr:rowOff>0</xdr:rowOff>
    </xdr:from>
    <xdr:to>
      <xdr:col>4</xdr:col>
      <xdr:colOff>0</xdr:colOff>
      <xdr:row>4</xdr:row>
      <xdr:rowOff>152400</xdr:rowOff>
    </xdr:to>
    <xdr:pic>
      <xdr:nvPicPr>
        <xdr:cNvPr id="104463" name="Picture 13" descr="TestFrame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0"/>
          <a:ext cx="8001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0</xdr:row>
      <xdr:rowOff>114300</xdr:rowOff>
    </xdr:from>
    <xdr:to>
      <xdr:col>4</xdr:col>
      <xdr:colOff>1660525</xdr:colOff>
      <xdr:row>6</xdr:row>
      <xdr:rowOff>124291</xdr:rowOff>
    </xdr:to>
    <xdr:pic>
      <xdr:nvPicPr>
        <xdr:cNvPr id="7" name="Picture 5" descr="TestFram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89900" y="114300"/>
          <a:ext cx="1114425" cy="10005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ersie_informatie">
    <pageSetUpPr fitToPage="1"/>
  </sheetPr>
  <dimension ref="A1:X28"/>
  <sheetViews>
    <sheetView zoomScale="85" workbookViewId="0">
      <pane ySplit="5" topLeftCell="A6" activePane="bottomLeft" state="frozen"/>
      <selection pane="bottomLeft" activeCell="A36" sqref="A36"/>
    </sheetView>
  </sheetViews>
  <sheetFormatPr defaultRowHeight="12.75" x14ac:dyDescent="0.2"/>
  <cols>
    <col min="1" max="1" width="75.28515625" style="18" customWidth="1"/>
    <col min="2" max="2" width="33.28515625" style="18" customWidth="1"/>
    <col min="3" max="3" width="25.5703125" style="18" customWidth="1"/>
    <col min="4" max="4" width="22.28515625" style="18" customWidth="1"/>
    <col min="5" max="16384" width="9.140625" style="18"/>
  </cols>
  <sheetData>
    <row r="1" spans="1:6" x14ac:dyDescent="0.2">
      <c r="A1" s="2" t="s">
        <v>6</v>
      </c>
      <c r="B1" s="2" t="s">
        <v>55</v>
      </c>
      <c r="C1" s="2"/>
      <c r="D1" s="2"/>
    </row>
    <row r="2" spans="1:6" x14ac:dyDescent="0.2">
      <c r="A2" s="2" t="s">
        <v>51</v>
      </c>
      <c r="B2" s="2" t="s">
        <v>41</v>
      </c>
      <c r="C2" s="2"/>
      <c r="D2" s="2"/>
    </row>
    <row r="3" spans="1:6" s="6" customFormat="1" x14ac:dyDescent="0.2">
      <c r="A3" s="2" t="s">
        <v>52</v>
      </c>
      <c r="B3" s="2" t="s">
        <v>56</v>
      </c>
      <c r="C3" s="2"/>
      <c r="D3" s="2"/>
    </row>
    <row r="4" spans="1:6" x14ac:dyDescent="0.2">
      <c r="A4" s="2" t="s">
        <v>53</v>
      </c>
      <c r="B4" s="2" t="s">
        <v>57</v>
      </c>
      <c r="C4" s="2"/>
      <c r="D4" s="2"/>
    </row>
    <row r="5" spans="1:6" x14ac:dyDescent="0.2">
      <c r="A5" s="2" t="s">
        <v>54</v>
      </c>
      <c r="B5" s="36" t="s">
        <v>58</v>
      </c>
      <c r="C5" s="2"/>
      <c r="D5" s="2"/>
    </row>
    <row r="6" spans="1:6" x14ac:dyDescent="0.2">
      <c r="A6" s="19"/>
      <c r="B6" s="19"/>
      <c r="C6" s="19"/>
      <c r="D6" s="19"/>
    </row>
    <row r="7" spans="1:6" s="8" customFormat="1" x14ac:dyDescent="0.2">
      <c r="A7" s="15" t="s">
        <v>23</v>
      </c>
      <c r="B7" s="15"/>
      <c r="C7" s="15"/>
      <c r="D7" s="15"/>
      <c r="E7" s="20"/>
      <c r="F7" s="7"/>
    </row>
    <row r="21" spans="1:24" s="8" customFormat="1" x14ac:dyDescent="0.2">
      <c r="A21" s="15" t="s">
        <v>59</v>
      </c>
      <c r="B21" s="15"/>
      <c r="C21" s="15"/>
      <c r="D21" s="15"/>
      <c r="E21" s="20"/>
      <c r="F21" s="7"/>
    </row>
    <row r="22" spans="1:24" s="9" customFormat="1" x14ac:dyDescent="0.2">
      <c r="A22" s="15" t="s">
        <v>19</v>
      </c>
      <c r="B22" s="15" t="s">
        <v>20</v>
      </c>
      <c r="C22" s="15" t="s">
        <v>21</v>
      </c>
      <c r="D22" s="15" t="s">
        <v>22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x14ac:dyDescent="0.2">
      <c r="A23" s="21" t="s">
        <v>48</v>
      </c>
      <c r="B23" s="21" t="s">
        <v>47</v>
      </c>
      <c r="C23" s="32"/>
      <c r="D23" s="21"/>
    </row>
    <row r="24" spans="1:24" x14ac:dyDescent="0.2">
      <c r="A24" s="21"/>
      <c r="B24" s="21"/>
      <c r="C24" s="32"/>
      <c r="D24" s="21"/>
    </row>
    <row r="25" spans="1:24" x14ac:dyDescent="0.2">
      <c r="A25" s="21"/>
      <c r="B25" s="21"/>
      <c r="C25" s="32"/>
      <c r="D25" s="21"/>
    </row>
    <row r="26" spans="1:24" x14ac:dyDescent="0.2">
      <c r="A26" s="21"/>
      <c r="B26" s="21"/>
      <c r="C26" s="32"/>
      <c r="D26" s="21"/>
    </row>
    <row r="27" spans="1:24" x14ac:dyDescent="0.2">
      <c r="A27" s="21"/>
      <c r="B27" s="21"/>
      <c r="C27" s="32"/>
      <c r="D27" s="21"/>
    </row>
    <row r="28" spans="1:24" x14ac:dyDescent="0.2">
      <c r="A28" s="21"/>
      <c r="B28" s="21"/>
      <c r="C28" s="32"/>
      <c r="D28" s="21"/>
    </row>
  </sheetData>
  <phoneticPr fontId="0" type="noConversion"/>
  <pageMargins left="0.75" right="0.75" top="1" bottom="1" header="0.5" footer="0.5"/>
  <pageSetup paperSize="9" scale="5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  <pageSetUpPr fitToPage="1"/>
  </sheetPr>
  <dimension ref="A1:I45"/>
  <sheetViews>
    <sheetView tabSelected="1" zoomScale="85" zoomScaleNormal="85" workbookViewId="0">
      <pane ySplit="9" topLeftCell="A10" activePane="bottomLeft" state="frozen"/>
      <selection pane="bottomLeft" activeCell="B27" sqref="B27"/>
    </sheetView>
  </sheetViews>
  <sheetFormatPr defaultRowHeight="12.75" outlineLevelRow="2" x14ac:dyDescent="0.2"/>
  <cols>
    <col min="1" max="1" width="29.7109375" style="31" customWidth="1"/>
    <col min="2" max="2" width="27.7109375" style="6" customWidth="1"/>
    <col min="3" max="3" width="27.7109375" style="14" customWidth="1"/>
    <col min="4" max="5" width="27.7109375" style="6" customWidth="1"/>
    <col min="6" max="8" width="27.7109375" style="14" customWidth="1"/>
    <col min="9" max="9" width="13.28515625" style="14" customWidth="1"/>
    <col min="10" max="20" width="27.7109375" style="14" customWidth="1"/>
    <col min="21" max="16384" width="9.140625" style="14"/>
  </cols>
  <sheetData>
    <row r="1" spans="1:9" s="22" customFormat="1" x14ac:dyDescent="0.2">
      <c r="A1" s="2" t="s">
        <v>6</v>
      </c>
      <c r="B1" s="2" t="str">
        <f>ClusterName</f>
        <v>&lt;logical test cluster naam&gt;</v>
      </c>
      <c r="C1" s="2"/>
      <c r="D1" s="2"/>
      <c r="E1" s="2"/>
      <c r="F1" s="2" t="s">
        <v>34</v>
      </c>
      <c r="G1" s="2" t="s">
        <v>35</v>
      </c>
      <c r="H1" s="2" t="s">
        <v>36</v>
      </c>
      <c r="I1" s="2" t="s">
        <v>62</v>
      </c>
    </row>
    <row r="2" spans="1:9" s="22" customFormat="1" x14ac:dyDescent="0.2">
      <c r="A2" s="2" t="s">
        <v>60</v>
      </c>
      <c r="B2" s="2" t="str">
        <f>ClusterID&amp;"01"</f>
        <v>XXXX01</v>
      </c>
      <c r="C2" s="2"/>
      <c r="D2" s="2"/>
      <c r="E2" s="2"/>
      <c r="F2" s="37" t="s">
        <v>0</v>
      </c>
      <c r="G2" s="37" t="s">
        <v>0</v>
      </c>
      <c r="H2" s="37" t="s">
        <v>0</v>
      </c>
      <c r="I2" s="37" t="s">
        <v>3</v>
      </c>
    </row>
    <row r="3" spans="1:9" s="22" customFormat="1" x14ac:dyDescent="0.2">
      <c r="A3" s="2" t="s">
        <v>42</v>
      </c>
      <c r="B3" s="2" t="s">
        <v>61</v>
      </c>
      <c r="C3" s="2"/>
      <c r="D3" s="36"/>
      <c r="E3" s="2"/>
      <c r="F3" s="37" t="s">
        <v>24</v>
      </c>
      <c r="G3" s="37" t="s">
        <v>28</v>
      </c>
      <c r="H3" s="37" t="s">
        <v>37</v>
      </c>
      <c r="I3" s="37" t="s">
        <v>2</v>
      </c>
    </row>
    <row r="4" spans="1:9" s="22" customFormat="1" x14ac:dyDescent="0.2">
      <c r="A4" s="2" t="s">
        <v>43</v>
      </c>
      <c r="B4" s="2" t="s">
        <v>37</v>
      </c>
      <c r="C4" s="2"/>
      <c r="D4" s="2"/>
      <c r="E4" s="2"/>
      <c r="F4" s="37" t="s">
        <v>25</v>
      </c>
      <c r="G4" s="37" t="s">
        <v>29</v>
      </c>
      <c r="H4" s="37" t="s">
        <v>38</v>
      </c>
      <c r="I4" s="37" t="s">
        <v>1</v>
      </c>
    </row>
    <row r="5" spans="1:9" s="22" customFormat="1" x14ac:dyDescent="0.2">
      <c r="A5" s="2" t="s">
        <v>7</v>
      </c>
      <c r="B5" s="2" t="str">
        <f>ApplicationVersion</f>
        <v>&lt;versie nummer&gt;</v>
      </c>
      <c r="C5" s="2"/>
      <c r="D5" s="2"/>
      <c r="E5" s="2"/>
      <c r="F5" s="37" t="s">
        <v>26</v>
      </c>
      <c r="G5" s="37" t="s">
        <v>32</v>
      </c>
      <c r="H5" s="37" t="s">
        <v>39</v>
      </c>
      <c r="I5" s="37" t="s">
        <v>5</v>
      </c>
    </row>
    <row r="6" spans="1:9" s="22" customFormat="1" x14ac:dyDescent="0.2">
      <c r="A6" s="2" t="s">
        <v>8</v>
      </c>
      <c r="B6" s="36" t="str">
        <f>ApplicationDate</f>
        <v>&lt;versie datum&gt;</v>
      </c>
      <c r="C6" s="2"/>
      <c r="D6" s="2"/>
      <c r="E6" s="2"/>
      <c r="F6" s="37" t="s">
        <v>27</v>
      </c>
      <c r="G6" s="37" t="s">
        <v>31</v>
      </c>
      <c r="H6" s="37" t="s">
        <v>40</v>
      </c>
      <c r="I6" s="37" t="s">
        <v>4</v>
      </c>
    </row>
    <row r="7" spans="1:9" s="22" customFormat="1" x14ac:dyDescent="0.2">
      <c r="A7" s="2"/>
      <c r="B7" s="2"/>
      <c r="C7" s="2"/>
      <c r="D7" s="2"/>
      <c r="E7" s="2"/>
      <c r="F7" s="37"/>
      <c r="G7" s="37" t="s">
        <v>30</v>
      </c>
      <c r="H7" s="37"/>
      <c r="I7" s="37"/>
    </row>
    <row r="8" spans="1:9" s="22" customFormat="1" x14ac:dyDescent="0.2">
      <c r="A8" s="2" t="s">
        <v>9</v>
      </c>
      <c r="B8" s="2">
        <f>COUNTIF(A:A,"testconditie")+COUNTIF(A:A,"test conditie")</f>
        <v>2</v>
      </c>
      <c r="C8" s="2"/>
      <c r="D8" s="2"/>
      <c r="E8" s="2"/>
      <c r="F8" s="2"/>
      <c r="G8" s="2"/>
      <c r="H8" s="2"/>
      <c r="I8" s="2"/>
    </row>
    <row r="9" spans="1:9" s="22" customFormat="1" x14ac:dyDescent="0.2">
      <c r="A9" s="2" t="s">
        <v>10</v>
      </c>
      <c r="B9" s="2">
        <f>COUNTIF(A:A,"testgeval")+COUNTIF(A:A,"test geval")</f>
        <v>5</v>
      </c>
      <c r="C9" s="2"/>
      <c r="D9" s="2"/>
      <c r="E9" s="2"/>
      <c r="F9" s="2"/>
      <c r="G9" s="2"/>
      <c r="H9" s="2"/>
      <c r="I9" s="38" t="s">
        <v>63</v>
      </c>
    </row>
    <row r="10" spans="1:9" s="6" customFormat="1" x14ac:dyDescent="0.2">
      <c r="A10" s="23"/>
      <c r="B10" s="39" t="s">
        <v>44</v>
      </c>
      <c r="D10" s="12"/>
      <c r="I10"/>
    </row>
    <row r="11" spans="1:9" x14ac:dyDescent="0.2">
      <c r="A11" s="23"/>
      <c r="B11" s="11"/>
      <c r="C11" s="6"/>
      <c r="D11" s="12"/>
      <c r="I11"/>
    </row>
    <row r="12" spans="1:9" s="22" customFormat="1" x14ac:dyDescent="0.2">
      <c r="A12" s="24" t="s">
        <v>11</v>
      </c>
      <c r="B12" s="25" t="str">
        <f ca="1">CONCATENATE(VLOOKUP("*ID",A:B,2,FALSE),"C",COUNTIF(OFFSET(A$1,0,0,ROW(),1), "*conditie")*10)</f>
        <v>XXXX01C10</v>
      </c>
      <c r="C12" s="43" t="s">
        <v>49</v>
      </c>
      <c r="D12" s="44"/>
      <c r="E12" s="44"/>
      <c r="F12" s="24" t="s">
        <v>24</v>
      </c>
      <c r="G12" s="24" t="s">
        <v>30</v>
      </c>
      <c r="H12" s="24" t="s">
        <v>37</v>
      </c>
      <c r="I12" s="33"/>
    </row>
    <row r="13" spans="1:9" s="22" customFormat="1" outlineLevel="1" x14ac:dyDescent="0.2">
      <c r="A13" s="26"/>
      <c r="B13" s="27" t="s">
        <v>33</v>
      </c>
      <c r="C13" s="28"/>
    </row>
    <row r="14" spans="1:9" s="22" customFormat="1" outlineLevel="1" x14ac:dyDescent="0.2">
      <c r="A14" s="26"/>
      <c r="B14" s="27"/>
      <c r="C14" s="28"/>
    </row>
    <row r="15" spans="1:9" outlineLevel="2" x14ac:dyDescent="0.2">
      <c r="A15" s="26" t="s">
        <v>64</v>
      </c>
      <c r="B15" s="40" t="s">
        <v>65</v>
      </c>
      <c r="C15" s="41" t="s">
        <v>66</v>
      </c>
      <c r="D15" s="10"/>
      <c r="E15" s="10"/>
    </row>
    <row r="16" spans="1:9" s="22" customFormat="1" outlineLevel="1" x14ac:dyDescent="0.2">
      <c r="A16" s="26"/>
      <c r="B16" s="27"/>
      <c r="C16" s="28"/>
    </row>
    <row r="17" spans="1:9" s="22" customFormat="1" outlineLevel="1" x14ac:dyDescent="0.2">
      <c r="A17" s="26"/>
      <c r="B17" s="27"/>
      <c r="C17" s="28"/>
    </row>
    <row r="18" spans="1:9" s="16" customFormat="1" outlineLevel="1" x14ac:dyDescent="0.2">
      <c r="A18" s="29" t="s">
        <v>12</v>
      </c>
      <c r="B18" s="29" t="str">
        <f ca="1">CONCATENATE(VLOOKUP("*ID",A:B,2,FALSE),"C",COUNTIF(OFFSET(A$1,0,0,ROW(),1), "*conditie")*10)&amp; "T" &amp;(COUNTIF(OFFSET(B$1,0,0,ROW()-1,1),CONCATENATE(VLOOKUP("*ID",A:B,2,FALSE),"C",COUNTIF(OFFSET(A$1,0,0,ROW(),1), "*conditie")*10)&amp; "T*") +1) * 10</f>
        <v>XXXX01C10T10</v>
      </c>
      <c r="C18" s="42" t="s">
        <v>50</v>
      </c>
      <c r="D18" s="42"/>
      <c r="E18" s="42"/>
      <c r="F18" s="34"/>
      <c r="G18" s="34"/>
      <c r="H18" s="34" t="str">
        <f>IF(I18&lt;&gt;"","Test status:","")</f>
        <v>Test status:</v>
      </c>
      <c r="I18" s="35" t="s">
        <v>3</v>
      </c>
    </row>
    <row r="19" spans="1:9" outlineLevel="2" x14ac:dyDescent="0.2">
      <c r="A19" s="26"/>
      <c r="B19" s="30" t="s">
        <v>33</v>
      </c>
      <c r="C19" s="10"/>
      <c r="D19" s="10"/>
      <c r="E19" s="10"/>
    </row>
    <row r="20" spans="1:9" outlineLevel="2" x14ac:dyDescent="0.2">
      <c r="A20" s="26"/>
      <c r="B20"/>
      <c r="C20" s="10"/>
      <c r="D20" s="10"/>
      <c r="E20" s="10"/>
    </row>
    <row r="21" spans="1:9" s="4" customFormat="1" outlineLevel="2" x14ac:dyDescent="0.2">
      <c r="A21" s="1"/>
      <c r="B21" s="4" t="s">
        <v>13</v>
      </c>
      <c r="C21" s="4" t="s">
        <v>14</v>
      </c>
      <c r="D21" s="4" t="s">
        <v>15</v>
      </c>
      <c r="E21" s="3" t="s">
        <v>16</v>
      </c>
      <c r="F21" s="4" t="s">
        <v>45</v>
      </c>
      <c r="G21" s="4" t="s">
        <v>46</v>
      </c>
    </row>
    <row r="22" spans="1:9" s="13" customFormat="1" outlineLevel="2" x14ac:dyDescent="0.2">
      <c r="A22" s="5" t="s">
        <v>17</v>
      </c>
      <c r="B22" s="13" t="s">
        <v>18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</row>
    <row r="23" spans="1:9" outlineLevel="2" x14ac:dyDescent="0.2">
      <c r="A23" s="26"/>
      <c r="B23" s="10"/>
      <c r="C23" s="17"/>
      <c r="D23" s="10"/>
      <c r="E23" s="10"/>
    </row>
    <row r="24" spans="1:9" s="16" customFormat="1" outlineLevel="1" x14ac:dyDescent="0.2">
      <c r="A24" s="29" t="s">
        <v>12</v>
      </c>
      <c r="B24" s="29" t="str">
        <f ca="1">CONCATENATE(VLOOKUP("*ID",A:B,2,FALSE),"C",COUNTIF(OFFSET(A$1,0,0,ROW(),1), "*conditie")*10)&amp; "T" &amp;(COUNTIF(OFFSET(B$1,0,0,ROW()-1,1),CONCATENATE(VLOOKUP("*ID",A:B,2,FALSE),"C",COUNTIF(OFFSET(A$1,0,0,ROW(),1), "*conditie")*10)&amp; "T*") +1) * 10</f>
        <v>XXXX01C10T20</v>
      </c>
      <c r="C24" s="42" t="s">
        <v>50</v>
      </c>
      <c r="D24" s="42"/>
      <c r="E24" s="42"/>
      <c r="F24" s="34"/>
      <c r="G24" s="34"/>
      <c r="H24" s="34" t="str">
        <f>IF(I24&lt;&gt;"","Test status:","")</f>
        <v>Test status:</v>
      </c>
      <c r="I24" s="35" t="s">
        <v>2</v>
      </c>
    </row>
    <row r="25" spans="1:9" outlineLevel="2" x14ac:dyDescent="0.2">
      <c r="A25" s="26"/>
      <c r="B25" s="30" t="s">
        <v>33</v>
      </c>
      <c r="C25" s="10"/>
      <c r="D25" s="10"/>
      <c r="E25" s="10"/>
    </row>
    <row r="26" spans="1:9" s="4" customFormat="1" outlineLevel="2" x14ac:dyDescent="0.2">
      <c r="A26" s="1"/>
      <c r="B26" s="4" t="s">
        <v>13</v>
      </c>
      <c r="C26" s="4" t="s">
        <v>14</v>
      </c>
      <c r="D26" s="4" t="s">
        <v>15</v>
      </c>
      <c r="E26" s="3" t="s">
        <v>16</v>
      </c>
      <c r="F26" s="4" t="s">
        <v>45</v>
      </c>
      <c r="G26" s="4" t="s">
        <v>46</v>
      </c>
    </row>
    <row r="27" spans="1:9" s="13" customFormat="1" outlineLevel="2" x14ac:dyDescent="0.2">
      <c r="A27" s="5" t="s">
        <v>17</v>
      </c>
      <c r="B27" s="13" t="s">
        <v>18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</row>
    <row r="28" spans="1:9" outlineLevel="2" x14ac:dyDescent="0.2">
      <c r="A28" s="26"/>
      <c r="B28" s="10"/>
      <c r="C28" s="10"/>
      <c r="D28" s="10"/>
      <c r="E28" s="10"/>
    </row>
    <row r="29" spans="1:9" s="16" customFormat="1" outlineLevel="1" x14ac:dyDescent="0.2">
      <c r="A29" s="29" t="s">
        <v>12</v>
      </c>
      <c r="B29" s="29" t="str">
        <f ca="1">CONCATENATE(VLOOKUP("*ID",A:B,2,FALSE),"C",COUNTIF(OFFSET(A$1,0,0,ROW(),1), "*conditie")*10)&amp; "T" &amp;(COUNTIF(OFFSET(B$1,0,0,ROW()-1,1),CONCATENATE(VLOOKUP("*ID",A:B,2,FALSE),"C",COUNTIF(OFFSET(A$1,0,0,ROW(),1), "*conditie")*10)&amp; "T*") +1) * 10</f>
        <v>XXXX01C10T30</v>
      </c>
      <c r="C29" s="42" t="s">
        <v>50</v>
      </c>
      <c r="D29" s="42"/>
      <c r="E29" s="42"/>
      <c r="F29" s="34"/>
      <c r="G29" s="34"/>
      <c r="H29" s="34" t="str">
        <f>IF(I29&lt;&gt;"","Test status:","")</f>
        <v>Test status:</v>
      </c>
      <c r="I29" s="35" t="s">
        <v>2</v>
      </c>
    </row>
    <row r="30" spans="1:9" outlineLevel="2" x14ac:dyDescent="0.2">
      <c r="A30" s="26"/>
      <c r="B30" s="30" t="s">
        <v>33</v>
      </c>
      <c r="C30" s="10"/>
      <c r="D30" s="10"/>
      <c r="E30" s="10"/>
      <c r="I30"/>
    </row>
    <row r="31" spans="1:9" s="4" customFormat="1" outlineLevel="2" x14ac:dyDescent="0.2">
      <c r="A31" s="1"/>
      <c r="B31" s="4" t="s">
        <v>13</v>
      </c>
      <c r="C31" s="4" t="s">
        <v>14</v>
      </c>
      <c r="D31" s="4" t="s">
        <v>15</v>
      </c>
      <c r="E31" s="3" t="s">
        <v>16</v>
      </c>
      <c r="F31" s="4" t="s">
        <v>45</v>
      </c>
      <c r="G31" s="4" t="s">
        <v>46</v>
      </c>
    </row>
    <row r="32" spans="1:9" s="13" customFormat="1" outlineLevel="2" x14ac:dyDescent="0.2">
      <c r="A32" s="5" t="s">
        <v>17</v>
      </c>
      <c r="B32" s="13" t="s">
        <v>18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</row>
    <row r="33" spans="1:9" outlineLevel="2" x14ac:dyDescent="0.2">
      <c r="A33" s="26"/>
      <c r="B33" s="10"/>
      <c r="C33" s="10"/>
      <c r="D33" s="10"/>
      <c r="E33" s="10"/>
    </row>
    <row r="34" spans="1:9" s="22" customFormat="1" x14ac:dyDescent="0.2">
      <c r="A34" s="24" t="s">
        <v>11</v>
      </c>
      <c r="B34" s="25" t="str">
        <f ca="1">CONCATENATE(VLOOKUP("*ID",A:B,2,FALSE),"C",COUNTIF(OFFSET(A$1,0,0,ROW(),1), "*conditie")*10)</f>
        <v>XXXX01C20</v>
      </c>
      <c r="C34" s="43" t="s">
        <v>49</v>
      </c>
      <c r="D34" s="44"/>
      <c r="E34" s="44"/>
      <c r="F34" s="24" t="s">
        <v>24</v>
      </c>
      <c r="G34" s="24" t="s">
        <v>30</v>
      </c>
      <c r="H34" s="24" t="s">
        <v>37</v>
      </c>
      <c r="I34" s="33"/>
    </row>
    <row r="35" spans="1:9" s="22" customFormat="1" outlineLevel="1" x14ac:dyDescent="0.2">
      <c r="A35" s="26"/>
      <c r="B35" s="27" t="s">
        <v>33</v>
      </c>
      <c r="C35" s="28"/>
    </row>
    <row r="36" spans="1:9" s="22" customFormat="1" outlineLevel="1" x14ac:dyDescent="0.2">
      <c r="A36" s="26"/>
      <c r="B36" s="27"/>
      <c r="C36" s="28"/>
    </row>
    <row r="37" spans="1:9" s="16" customFormat="1" outlineLevel="1" x14ac:dyDescent="0.2">
      <c r="A37" s="29" t="s">
        <v>12</v>
      </c>
      <c r="B37" s="29" t="str">
        <f ca="1">CONCATENATE(VLOOKUP("*ID",A:B,2,FALSE),"C",COUNTIF(OFFSET(A$1,0,0,ROW(),1), "*conditie")*10)&amp; "T" &amp;(COUNTIF(OFFSET(B$1,0,0,ROW()-1,1),CONCATENATE(VLOOKUP("*ID",A:B,2,FALSE),"C",COUNTIF(OFFSET(A$1,0,0,ROW(),1), "*conditie")*10)&amp; "T*") +1) * 10</f>
        <v>XXXX01C20T10</v>
      </c>
      <c r="C37" s="42" t="s">
        <v>50</v>
      </c>
      <c r="D37" s="42"/>
      <c r="E37" s="42"/>
      <c r="F37" s="34"/>
      <c r="G37" s="34"/>
      <c r="H37" s="34" t="str">
        <f>IF(I37&lt;&gt;"","Test status:","")</f>
        <v/>
      </c>
      <c r="I37" s="35"/>
    </row>
    <row r="38" spans="1:9" outlineLevel="2" x14ac:dyDescent="0.2">
      <c r="A38" s="26"/>
      <c r="B38" s="30" t="s">
        <v>33</v>
      </c>
      <c r="C38" s="10"/>
      <c r="D38" s="10"/>
      <c r="E38" s="10"/>
    </row>
    <row r="39" spans="1:9" s="4" customFormat="1" outlineLevel="2" x14ac:dyDescent="0.2">
      <c r="A39" s="1"/>
      <c r="B39" s="4" t="s">
        <v>13</v>
      </c>
      <c r="C39" s="4" t="s">
        <v>14</v>
      </c>
      <c r="D39" s="4" t="s">
        <v>15</v>
      </c>
      <c r="E39" s="3" t="s">
        <v>16</v>
      </c>
      <c r="F39" s="4" t="s">
        <v>45</v>
      </c>
      <c r="G39" s="4" t="s">
        <v>46</v>
      </c>
    </row>
    <row r="40" spans="1:9" s="13" customFormat="1" outlineLevel="2" x14ac:dyDescent="0.2">
      <c r="A40" s="5" t="s">
        <v>17</v>
      </c>
      <c r="B40" s="13" t="s">
        <v>18</v>
      </c>
      <c r="C40" s="13" t="s">
        <v>18</v>
      </c>
      <c r="D40" s="13" t="s">
        <v>18</v>
      </c>
      <c r="E40" s="13" t="s">
        <v>18</v>
      </c>
      <c r="F40" s="13" t="s">
        <v>18</v>
      </c>
      <c r="G40" s="13" t="s">
        <v>18</v>
      </c>
    </row>
    <row r="41" spans="1:9" s="13" customFormat="1" outlineLevel="2" x14ac:dyDescent="0.2">
      <c r="A41" s="5"/>
    </row>
    <row r="42" spans="1:9" s="16" customFormat="1" outlineLevel="1" x14ac:dyDescent="0.2">
      <c r="A42" s="29" t="s">
        <v>12</v>
      </c>
      <c r="B42" s="29" t="str">
        <f ca="1">CONCATENATE(VLOOKUP("*ID",A:B,2,FALSE),"C",COUNTIF(OFFSET(A$1,0,0,ROW(),1), "*conditie")*10)&amp; "T" &amp;(COUNTIF(OFFSET(B$1,0,0,ROW()-1,1),CONCATENATE(VLOOKUP("*ID",A:B,2,FALSE),"C",COUNTIF(OFFSET(A$1,0,0,ROW(),1), "*conditie")*10)&amp; "T*") +1) * 10</f>
        <v>XXXX01C20T20</v>
      </c>
      <c r="C42" s="42" t="s">
        <v>50</v>
      </c>
      <c r="D42" s="42"/>
      <c r="E42" s="42"/>
      <c r="F42" s="34"/>
      <c r="G42" s="34"/>
      <c r="H42" s="34" t="str">
        <f>IF(I42&lt;&gt;"","Test status:","")</f>
        <v/>
      </c>
      <c r="I42" s="35"/>
    </row>
    <row r="43" spans="1:9" outlineLevel="2" x14ac:dyDescent="0.2">
      <c r="A43" s="26"/>
      <c r="B43" s="30" t="s">
        <v>33</v>
      </c>
      <c r="C43" s="10"/>
      <c r="D43" s="10"/>
      <c r="E43" s="10"/>
    </row>
    <row r="44" spans="1:9" s="4" customFormat="1" outlineLevel="2" x14ac:dyDescent="0.2">
      <c r="A44" s="1"/>
      <c r="B44" s="4" t="s">
        <v>13</v>
      </c>
      <c r="C44" s="4" t="s">
        <v>14</v>
      </c>
      <c r="D44" s="4" t="s">
        <v>15</v>
      </c>
      <c r="E44" s="3" t="s">
        <v>16</v>
      </c>
      <c r="F44" s="4" t="s">
        <v>45</v>
      </c>
      <c r="G44" s="4" t="s">
        <v>46</v>
      </c>
    </row>
    <row r="45" spans="1:9" s="13" customFormat="1" outlineLevel="2" x14ac:dyDescent="0.2">
      <c r="A45" s="5" t="s">
        <v>17</v>
      </c>
      <c r="B45" s="13" t="s">
        <v>18</v>
      </c>
      <c r="C45" s="13" t="s">
        <v>18</v>
      </c>
      <c r="D45" s="13" t="s">
        <v>18</v>
      </c>
      <c r="E45" s="13" t="s">
        <v>18</v>
      </c>
      <c r="F45" s="13" t="s">
        <v>18</v>
      </c>
      <c r="G45" s="13" t="s">
        <v>18</v>
      </c>
    </row>
  </sheetData>
  <mergeCells count="7">
    <mergeCell ref="C42:E42"/>
    <mergeCell ref="C34:E34"/>
    <mergeCell ref="C37:E37"/>
    <mergeCell ref="C12:E12"/>
    <mergeCell ref="C18:E18"/>
    <mergeCell ref="C24:E24"/>
    <mergeCell ref="C29:E29"/>
  </mergeCells>
  <phoneticPr fontId="0" type="noConversion"/>
  <conditionalFormatting sqref="I18">
    <cfRule type="containsText" dxfId="29" priority="31" operator="containsText" text="N">
      <formula>NOT(ISERROR(SEARCH("N",I18)))</formula>
    </cfRule>
    <cfRule type="containsText" dxfId="28" priority="32" operator="containsText" text="T">
      <formula>NOT(ISERROR(SEARCH("T",I18)))</formula>
    </cfRule>
    <cfRule type="containsText" dxfId="27" priority="33" operator="containsText" text="F">
      <formula>NOT(ISERROR(SEARCH("F",I18)))</formula>
    </cfRule>
    <cfRule type="containsText" dxfId="26" priority="34" operator="containsText" text="G">
      <formula>NOT(ISERROR(SEARCH("G",I18)))</formula>
    </cfRule>
    <cfRule type="containsText" dxfId="25" priority="35" operator="containsText" text="S">
      <formula>NOT(ISERROR(SEARCH("S",I18)))</formula>
    </cfRule>
  </conditionalFormatting>
  <conditionalFormatting sqref="I24">
    <cfRule type="containsText" dxfId="24" priority="26" operator="containsText" text="N">
      <formula>NOT(ISERROR(SEARCH("N",I24)))</formula>
    </cfRule>
    <cfRule type="containsText" dxfId="23" priority="27" operator="containsText" text="T">
      <formula>NOT(ISERROR(SEARCH("T",I24)))</formula>
    </cfRule>
    <cfRule type="containsText" dxfId="22" priority="28" operator="containsText" text="F">
      <formula>NOT(ISERROR(SEARCH("F",I24)))</formula>
    </cfRule>
    <cfRule type="containsText" dxfId="21" priority="29" operator="containsText" text="G">
      <formula>NOT(ISERROR(SEARCH("G",I24)))</formula>
    </cfRule>
    <cfRule type="containsText" dxfId="20" priority="30" operator="containsText" text="S">
      <formula>NOT(ISERROR(SEARCH("S",I24)))</formula>
    </cfRule>
  </conditionalFormatting>
  <conditionalFormatting sqref="I37">
    <cfRule type="containsText" dxfId="19" priority="6" operator="containsText" text="N">
      <formula>NOT(ISERROR(SEARCH("N",I37)))</formula>
    </cfRule>
    <cfRule type="containsText" dxfId="18" priority="7" operator="containsText" text="T">
      <formula>NOT(ISERROR(SEARCH("T",I37)))</formula>
    </cfRule>
    <cfRule type="containsText" dxfId="17" priority="8" operator="containsText" text="F">
      <formula>NOT(ISERROR(SEARCH("F",I37)))</formula>
    </cfRule>
    <cfRule type="containsText" dxfId="16" priority="9" operator="containsText" text="G">
      <formula>NOT(ISERROR(SEARCH("G",I37)))</formula>
    </cfRule>
    <cfRule type="containsText" dxfId="15" priority="10" operator="containsText" text="S">
      <formula>NOT(ISERROR(SEARCH("S",I37)))</formula>
    </cfRule>
  </conditionalFormatting>
  <conditionalFormatting sqref="I30">
    <cfRule type="containsText" dxfId="14" priority="16" operator="containsText" text="N">
      <formula>NOT(ISERROR(SEARCH("N",I30)))</formula>
    </cfRule>
    <cfRule type="containsText" dxfId="13" priority="17" operator="containsText" text="T">
      <formula>NOT(ISERROR(SEARCH("T",I30)))</formula>
    </cfRule>
    <cfRule type="containsText" dxfId="12" priority="18" operator="containsText" text="F">
      <formula>NOT(ISERROR(SEARCH("F",I30)))</formula>
    </cfRule>
    <cfRule type="containsText" dxfId="11" priority="19" operator="containsText" text="G">
      <formula>NOT(ISERROR(SEARCH("G",I30)))</formula>
    </cfRule>
    <cfRule type="containsText" dxfId="10" priority="20" operator="containsText" text="S">
      <formula>NOT(ISERROR(SEARCH("S",I30)))</formula>
    </cfRule>
  </conditionalFormatting>
  <conditionalFormatting sqref="I29">
    <cfRule type="containsText" dxfId="9" priority="11" operator="containsText" text="N">
      <formula>NOT(ISERROR(SEARCH("N",I29)))</formula>
    </cfRule>
    <cfRule type="containsText" dxfId="8" priority="12" operator="containsText" text="T">
      <formula>NOT(ISERROR(SEARCH("T",I29)))</formula>
    </cfRule>
    <cfRule type="containsText" dxfId="7" priority="13" operator="containsText" text="F">
      <formula>NOT(ISERROR(SEARCH("F",I29)))</formula>
    </cfRule>
    <cfRule type="containsText" dxfId="6" priority="14" operator="containsText" text="G">
      <formula>NOT(ISERROR(SEARCH("G",I29)))</formula>
    </cfRule>
    <cfRule type="containsText" dxfId="5" priority="15" operator="containsText" text="S">
      <formula>NOT(ISERROR(SEARCH("S",I29)))</formula>
    </cfRule>
  </conditionalFormatting>
  <conditionalFormatting sqref="I42">
    <cfRule type="containsText" dxfId="4" priority="1" operator="containsText" text="N">
      <formula>NOT(ISERROR(SEARCH("N",I42)))</formula>
    </cfRule>
    <cfRule type="containsText" dxfId="3" priority="2" operator="containsText" text="T">
      <formula>NOT(ISERROR(SEARCH("T",I42)))</formula>
    </cfRule>
    <cfRule type="containsText" dxfId="2" priority="3" operator="containsText" text="F">
      <formula>NOT(ISERROR(SEARCH("F",I42)))</formula>
    </cfRule>
    <cfRule type="containsText" dxfId="1" priority="4" operator="containsText" text="G">
      <formula>NOT(ISERROR(SEARCH("G",I42)))</formula>
    </cfRule>
    <cfRule type="containsText" dxfId="0" priority="5" operator="containsText" text="S">
      <formula>NOT(ISERROR(SEARCH("S",I42)))</formula>
    </cfRule>
  </conditionalFormatting>
  <dataValidations count="5">
    <dataValidation type="list" allowBlank="1" showInputMessage="1" showErrorMessage="1" errorTitle="Not a valid value" error="The value you have entered is not valid_x000a__x000a_A user has restricted values that can be entered into this cell_x000a_" sqref="B4 H12 H34">
      <formula1>$H$2:$H$6</formula1>
    </dataValidation>
    <dataValidation type="list" allowBlank="1" showInputMessage="1" showErrorMessage="1" errorTitle="Not a valid value" error="The value you have entered is not valid_x000a__x000a_A user has restricted values that can be entered into this cell_x000a_" sqref="G34 G12">
      <formula1>$G$2:$G$7</formula1>
    </dataValidation>
    <dataValidation type="list" allowBlank="1" showInputMessage="1" showErrorMessage="1" errorTitle="Not a valid value" error="The value you have entered is not valid_x000a__x000a_A user has restricted values that can be entered into this cell_x000a_" sqref="F12 F34">
      <formula1>$F$2:$F$6</formula1>
    </dataValidation>
    <dataValidation type="list" allowBlank="1" showInputMessage="1" showErrorMessage="1" error="Select a valid test status" sqref="I18 I24 I29 I37 I42">
      <formula1>"S,N,G,F,T"</formula1>
    </dataValidation>
    <dataValidation allowBlank="1" showInputMessage="1" showErrorMessage="1" errorTitle="Not a valid value" error="The value you have entered is not valid_x000a__x000a_A user has restricted values that can be entered into this cell_x000a_" sqref="F18:H18 F24:H24 F29:H29 F37:H37 F42:H42"/>
  </dataValidations>
  <printOptions headings="1" gridLines="1"/>
  <pageMargins left="0.76" right="0.78740157480314965" top="0.72" bottom="0.7" header="0.51181102362204722" footer="0.51181102362204722"/>
  <pageSetup paperSize="9" scale="54" fitToHeight="100" orientation="landscape" horizontalDpi="4294967292" r:id="rId1"/>
  <headerFooter alignWithMargins="0">
    <oddHeader>&amp;C&amp;A</oddHeader>
    <oddFooter xml:space="preserve">&amp;L&amp;D &amp;CPagina &amp;P van &amp;N&amp;R&amp;F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Versie informatie</vt:lpstr>
      <vt:lpstr>XXXX01</vt:lpstr>
      <vt:lpstr>ApplicationDate</vt:lpstr>
      <vt:lpstr>ApplicationName</vt:lpstr>
      <vt:lpstr>ApplicationVersion</vt:lpstr>
      <vt:lpstr>ClusterID</vt:lpstr>
      <vt:lpstr>ClusterName</vt:lpstr>
      <vt:lpstr>'Versie informatie'!Print_Area</vt:lpstr>
    </vt:vector>
  </TitlesOfParts>
  <Company>Logica CCC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Cluster template</dc:title>
  <dc:creator>Maurice Koster</dc:creator>
  <cp:lastModifiedBy>Maurice Koster</cp:lastModifiedBy>
  <cp:lastPrinted>2008-01-02T15:46:39Z</cp:lastPrinted>
  <dcterms:created xsi:type="dcterms:W3CDTF">1999-11-17T13:05:39Z</dcterms:created>
  <dcterms:modified xsi:type="dcterms:W3CDTF">2017-03-16T07:54:28Z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2008.03.001</vt:lpwstr>
  </property>
</Properties>
</file>