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b\source\repos\FLL\"/>
    </mc:Choice>
  </mc:AlternateContent>
  <xr:revisionPtr revIDLastSave="0" documentId="13_ncr:1_{96A40CD9-0F28-4BB3-BE5C-A686685FC45F}" xr6:coauthVersionLast="47" xr6:coauthVersionMax="47" xr10:uidLastSave="{00000000-0000-0000-0000-000000000000}"/>
  <bookViews>
    <workbookView xWindow="-120" yWindow="-120" windowWidth="29040" windowHeight="15840" activeTab="1" xr2:uid="{D1901D66-8725-4A32-A29E-E603FAF9A866}"/>
  </bookViews>
  <sheets>
    <sheet name="Sheet1" sheetId="1" r:id="rId1"/>
    <sheet name="Voltage Divi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G9" i="2" s="1"/>
  <c r="C8" i="2"/>
  <c r="G8" i="2" s="1"/>
  <c r="C7" i="2"/>
  <c r="G7" i="2" s="1"/>
  <c r="G6" i="2"/>
  <c r="C6" i="2"/>
  <c r="C5" i="2"/>
  <c r="G5" i="2" s="1"/>
  <c r="E4" i="2"/>
  <c r="C3" i="2"/>
  <c r="F2" i="2"/>
  <c r="B9" i="1" l="1"/>
  <c r="C9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C8" i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10" i="1" l="1"/>
  <c r="C11" i="1"/>
  <c r="C12" i="1"/>
  <c r="C13" i="1" l="1"/>
  <c r="C14" i="1" l="1"/>
  <c r="C15" i="1" l="1"/>
  <c r="C16" i="1" l="1"/>
  <c r="C17" i="1" l="1"/>
  <c r="C18" i="1" l="1"/>
  <c r="C20" i="1" l="1"/>
  <c r="C19" i="1"/>
</calcChain>
</file>

<file path=xl/sharedStrings.xml><?xml version="1.0" encoding="utf-8"?>
<sst xmlns="http://schemas.openxmlformats.org/spreadsheetml/2006/main" count="20" uniqueCount="14">
  <si>
    <t>Vread</t>
  </si>
  <si>
    <t>Ah=10(12.8-8.5)</t>
  </si>
  <si>
    <t>Ah</t>
  </si>
  <si>
    <t>The equation for amps vs voltage for the lead-acid battery might be something like: A=(12.8 - (Ah*0.1) - V)/0.002That is, it starts off with a lower maximum voltage (12.8 rather than 13.174) and it drops by 0.1 for every Amp-hour.</t>
  </si>
  <si>
    <t>R1</t>
  </si>
  <si>
    <t>R2</t>
  </si>
  <si>
    <t>R0</t>
  </si>
  <si>
    <t>Volt. Bat.</t>
  </si>
  <si>
    <t>V DI In</t>
  </si>
  <si>
    <t>Description</t>
  </si>
  <si>
    <t>R2 voltage divider</t>
  </si>
  <si>
    <t>I (uA)</t>
  </si>
  <si>
    <t>Recalculate I</t>
  </si>
  <si>
    <t>Read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</si>
</sst>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wrapText="1"/>
    </xf>
    <xf numFmtId="165" fontId="0" fillId="2" borderId="0" xfId="1" applyNumberFormat="1" applyFont="1" applyFill="1"/>
    <xf numFmtId="165" fontId="0" fillId="3" borderId="0" xfId="1" applyNumberFormat="1" applyFont="1" applyFill="1"/>
    <xf numFmtId="43" fontId="0" fillId="0" borderId="0" xfId="0" applyNumberFormat="1"/>
    <xf numFmtId="43" fontId="0" fillId="4" borderId="0" xfId="0" applyNumberFormat="1" applyFill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F27F-41E3-46BB-9B44-1461D29483CC}">
  <dimension ref="B1:H20"/>
  <sheetViews>
    <sheetView workbookViewId="0">
      <selection activeCell="B1" sqref="B1:H22"/>
    </sheetView>
  </sheetViews>
  <sheetFormatPr defaultRowHeight="15" x14ac:dyDescent="0.25"/>
  <cols>
    <col min="8" max="8" width="18.85546875" customWidth="1"/>
  </cols>
  <sheetData>
    <row r="1" spans="2:8" ht="91.5" customHeight="1" x14ac:dyDescent="0.25">
      <c r="E1" s="6" t="s">
        <v>3</v>
      </c>
      <c r="F1" s="6"/>
      <c r="G1" s="6"/>
      <c r="H1" s="6"/>
    </row>
    <row r="3" spans="2:8" x14ac:dyDescent="0.25">
      <c r="F3" s="3" t="s">
        <v>2</v>
      </c>
    </row>
    <row r="4" spans="2:8" x14ac:dyDescent="0.25">
      <c r="E4" s="4">
        <v>12.8</v>
      </c>
      <c r="F4" s="4"/>
    </row>
    <row r="5" spans="2:8" x14ac:dyDescent="0.25">
      <c r="E5" s="4">
        <f>E4-0.1</f>
        <v>12.700000000000001</v>
      </c>
      <c r="F5" s="4">
        <v>1</v>
      </c>
    </row>
    <row r="6" spans="2:8" x14ac:dyDescent="0.25">
      <c r="B6" t="s">
        <v>1</v>
      </c>
      <c r="E6" s="4">
        <f t="shared" ref="E6:E16" si="0">E5-0.1</f>
        <v>12.600000000000001</v>
      </c>
      <c r="F6" s="4">
        <f>F5+1</f>
        <v>2</v>
      </c>
    </row>
    <row r="7" spans="2:8" x14ac:dyDescent="0.25">
      <c r="B7" s="1" t="s">
        <v>0</v>
      </c>
      <c r="C7" s="1" t="s">
        <v>2</v>
      </c>
      <c r="E7" s="4">
        <f t="shared" si="0"/>
        <v>12.500000000000002</v>
      </c>
      <c r="F7" s="4">
        <f t="shared" ref="F7:F16" si="1">F6+1</f>
        <v>3</v>
      </c>
    </row>
    <row r="8" spans="2:8" x14ac:dyDescent="0.25">
      <c r="B8" s="2">
        <v>12.8</v>
      </c>
      <c r="C8" s="2">
        <f>10*(12.8-B8)</f>
        <v>0</v>
      </c>
      <c r="E8" s="4">
        <f t="shared" si="0"/>
        <v>12.400000000000002</v>
      </c>
      <c r="F8" s="4">
        <f t="shared" si="1"/>
        <v>4</v>
      </c>
    </row>
    <row r="9" spans="2:8" x14ac:dyDescent="0.25">
      <c r="B9" s="2">
        <f>B8-0.1</f>
        <v>12.700000000000001</v>
      </c>
      <c r="C9" s="2">
        <f t="shared" ref="C9:C20" si="2">10*(12.8-B9)</f>
        <v>0.99999999999999645</v>
      </c>
      <c r="E9" s="4">
        <f t="shared" si="0"/>
        <v>12.300000000000002</v>
      </c>
      <c r="F9" s="4">
        <f t="shared" si="1"/>
        <v>5</v>
      </c>
    </row>
    <row r="10" spans="2:8" x14ac:dyDescent="0.25">
      <c r="B10" s="2">
        <f t="shared" ref="B10:B20" si="3">B9-0.1</f>
        <v>12.600000000000001</v>
      </c>
      <c r="C10" s="2">
        <f t="shared" si="2"/>
        <v>1.9999999999999929</v>
      </c>
      <c r="E10" s="4">
        <f t="shared" si="0"/>
        <v>12.200000000000003</v>
      </c>
      <c r="F10" s="4">
        <f t="shared" si="1"/>
        <v>6</v>
      </c>
    </row>
    <row r="11" spans="2:8" x14ac:dyDescent="0.25">
      <c r="B11" s="2">
        <f t="shared" si="3"/>
        <v>12.500000000000002</v>
      </c>
      <c r="C11" s="2">
        <f t="shared" si="2"/>
        <v>2.9999999999999893</v>
      </c>
      <c r="E11" s="4">
        <f t="shared" si="0"/>
        <v>12.100000000000003</v>
      </c>
      <c r="F11" s="4">
        <f t="shared" si="1"/>
        <v>7</v>
      </c>
    </row>
    <row r="12" spans="2:8" x14ac:dyDescent="0.25">
      <c r="B12" s="2">
        <f t="shared" si="3"/>
        <v>12.400000000000002</v>
      </c>
      <c r="C12" s="2">
        <f t="shared" si="2"/>
        <v>3.9999999999999858</v>
      </c>
      <c r="E12" s="4">
        <f t="shared" si="0"/>
        <v>12.000000000000004</v>
      </c>
      <c r="F12" s="4">
        <f t="shared" si="1"/>
        <v>8</v>
      </c>
    </row>
    <row r="13" spans="2:8" x14ac:dyDescent="0.25">
      <c r="B13" s="2">
        <f t="shared" si="3"/>
        <v>12.300000000000002</v>
      </c>
      <c r="C13" s="2">
        <f t="shared" si="2"/>
        <v>4.9999999999999822</v>
      </c>
      <c r="E13" s="4">
        <f t="shared" si="0"/>
        <v>11.900000000000004</v>
      </c>
      <c r="F13" s="4">
        <f t="shared" si="1"/>
        <v>9</v>
      </c>
    </row>
    <row r="14" spans="2:8" x14ac:dyDescent="0.25">
      <c r="B14" s="2">
        <f t="shared" si="3"/>
        <v>12.200000000000003</v>
      </c>
      <c r="C14" s="2">
        <f t="shared" si="2"/>
        <v>5.9999999999999787</v>
      </c>
      <c r="E14" s="4">
        <f t="shared" si="0"/>
        <v>11.800000000000004</v>
      </c>
      <c r="F14" s="4">
        <f t="shared" si="1"/>
        <v>10</v>
      </c>
    </row>
    <row r="15" spans="2:8" x14ac:dyDescent="0.25">
      <c r="B15" s="2">
        <f t="shared" si="3"/>
        <v>12.100000000000003</v>
      </c>
      <c r="C15" s="2">
        <f t="shared" si="2"/>
        <v>6.9999999999999751</v>
      </c>
      <c r="E15" s="4">
        <f t="shared" si="0"/>
        <v>11.700000000000005</v>
      </c>
      <c r="F15" s="4">
        <f t="shared" si="1"/>
        <v>11</v>
      </c>
    </row>
    <row r="16" spans="2:8" x14ac:dyDescent="0.25">
      <c r="B16" s="2">
        <f t="shared" si="3"/>
        <v>12.000000000000004</v>
      </c>
      <c r="C16" s="2">
        <f t="shared" si="2"/>
        <v>7.9999999999999716</v>
      </c>
      <c r="E16" s="4">
        <f t="shared" si="0"/>
        <v>11.600000000000005</v>
      </c>
      <c r="F16" s="4">
        <f t="shared" si="1"/>
        <v>12</v>
      </c>
    </row>
    <row r="17" spans="2:3" x14ac:dyDescent="0.25">
      <c r="B17" s="2">
        <f t="shared" si="3"/>
        <v>11.900000000000004</v>
      </c>
      <c r="C17" s="2">
        <f t="shared" si="2"/>
        <v>8.999999999999968</v>
      </c>
    </row>
    <row r="18" spans="2:3" x14ac:dyDescent="0.25">
      <c r="B18" s="2">
        <f t="shared" si="3"/>
        <v>11.800000000000004</v>
      </c>
      <c r="C18" s="2">
        <f t="shared" si="2"/>
        <v>9.9999999999999645</v>
      </c>
    </row>
    <row r="19" spans="2:3" x14ac:dyDescent="0.25">
      <c r="B19" s="2">
        <f t="shared" si="3"/>
        <v>11.700000000000005</v>
      </c>
      <c r="C19" s="2">
        <f t="shared" si="2"/>
        <v>10.999999999999961</v>
      </c>
    </row>
    <row r="20" spans="2:3" x14ac:dyDescent="0.25">
      <c r="B20" s="2">
        <f t="shared" si="3"/>
        <v>11.600000000000005</v>
      </c>
      <c r="C20" s="2">
        <f t="shared" si="2"/>
        <v>11.999999999999957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3DCD-2571-490F-A24A-CFC749ABF86C}">
  <dimension ref="A1:G9"/>
  <sheetViews>
    <sheetView tabSelected="1" workbookViewId="0">
      <selection activeCell="H19" sqref="H19"/>
    </sheetView>
  </sheetViews>
  <sheetFormatPr defaultRowHeight="15" x14ac:dyDescent="0.25"/>
  <cols>
    <col min="1" max="1" width="26.28515625" bestFit="1" customWidth="1"/>
    <col min="2" max="3" width="15.140625" customWidth="1"/>
    <col min="4" max="4" width="13.140625" customWidth="1"/>
    <col min="5" max="6" width="10.5703125" bestFit="1" customWidth="1"/>
  </cols>
  <sheetData>
    <row r="1" spans="1:7" x14ac:dyDescent="0.25">
      <c r="A1" t="s">
        <v>9</v>
      </c>
      <c r="B1" s="5" t="s">
        <v>7</v>
      </c>
      <c r="C1" s="5" t="s">
        <v>11</v>
      </c>
      <c r="D1" s="5" t="s">
        <v>6</v>
      </c>
      <c r="E1" s="5" t="s">
        <v>4</v>
      </c>
      <c r="F1" s="5" t="s">
        <v>5</v>
      </c>
      <c r="G1" s="5" t="s">
        <v>8</v>
      </c>
    </row>
    <row r="2" spans="1:7" x14ac:dyDescent="0.25">
      <c r="A2" t="s">
        <v>10</v>
      </c>
      <c r="C2" s="9">
        <v>320</v>
      </c>
      <c r="D2">
        <v>0</v>
      </c>
      <c r="F2" s="7">
        <f>G2/C2*1000000</f>
        <v>10312.499999999998</v>
      </c>
      <c r="G2" s="11">
        <v>3.3</v>
      </c>
    </row>
    <row r="3" spans="1:7" x14ac:dyDescent="0.25">
      <c r="A3" t="s">
        <v>12</v>
      </c>
      <c r="C3" s="10">
        <f>G3/F3*1000000</f>
        <v>330</v>
      </c>
      <c r="F3" s="8">
        <v>10000</v>
      </c>
      <c r="G3" s="11">
        <v>3.3</v>
      </c>
    </row>
    <row r="4" spans="1:7" x14ac:dyDescent="0.25">
      <c r="A4" t="s">
        <v>10</v>
      </c>
      <c r="B4">
        <v>14</v>
      </c>
      <c r="C4" s="9">
        <v>330</v>
      </c>
      <c r="E4" s="7">
        <f>B4/(C4/1000000)-F4</f>
        <v>32424.242424242424</v>
      </c>
      <c r="F4" s="8">
        <v>10000</v>
      </c>
      <c r="G4" s="11"/>
    </row>
    <row r="5" spans="1:7" x14ac:dyDescent="0.25">
      <c r="A5" t="s">
        <v>13</v>
      </c>
      <c r="B5">
        <v>12</v>
      </c>
      <c r="C5" s="10">
        <f>B5/(E5+F5)*1000000</f>
        <v>279.06976744186045</v>
      </c>
      <c r="E5" s="8">
        <v>33000</v>
      </c>
      <c r="F5" s="8">
        <v>10000</v>
      </c>
      <c r="G5" s="11">
        <f>F5*C5/1000000</f>
        <v>2.7906976744186043</v>
      </c>
    </row>
    <row r="6" spans="1:7" x14ac:dyDescent="0.25">
      <c r="A6" t="s">
        <v>13</v>
      </c>
      <c r="B6">
        <v>11</v>
      </c>
      <c r="C6" s="10">
        <f t="shared" ref="C6:C9" si="0">B6/(E6+F6)*1000000</f>
        <v>255.81395348837211</v>
      </c>
      <c r="E6" s="8">
        <v>33000</v>
      </c>
      <c r="F6" s="8">
        <v>10000</v>
      </c>
      <c r="G6" s="11">
        <f t="shared" ref="G6:G9" si="1">F6*C6/1000000</f>
        <v>2.5581395348837215</v>
      </c>
    </row>
    <row r="7" spans="1:7" x14ac:dyDescent="0.25">
      <c r="A7" t="s">
        <v>13</v>
      </c>
      <c r="B7">
        <v>9</v>
      </c>
      <c r="C7" s="10">
        <f t="shared" si="0"/>
        <v>209.30232558139534</v>
      </c>
      <c r="E7" s="8">
        <v>33000</v>
      </c>
      <c r="F7" s="8">
        <v>10000</v>
      </c>
      <c r="G7" s="11">
        <f t="shared" si="1"/>
        <v>2.0930232558139537</v>
      </c>
    </row>
    <row r="8" spans="1:7" x14ac:dyDescent="0.25">
      <c r="A8" t="s">
        <v>13</v>
      </c>
      <c r="B8">
        <v>6</v>
      </c>
      <c r="C8" s="10">
        <f t="shared" si="0"/>
        <v>139.53488372093022</v>
      </c>
      <c r="E8" s="8">
        <v>33000</v>
      </c>
      <c r="F8" s="8">
        <v>10000</v>
      </c>
      <c r="G8" s="11">
        <f t="shared" si="1"/>
        <v>1.3953488372093021</v>
      </c>
    </row>
    <row r="9" spans="1:7" x14ac:dyDescent="0.25">
      <c r="A9" t="s">
        <v>13</v>
      </c>
      <c r="B9">
        <v>5</v>
      </c>
      <c r="C9" s="10">
        <f t="shared" si="0"/>
        <v>116.27906976744187</v>
      </c>
      <c r="E9" s="8">
        <v>33000</v>
      </c>
      <c r="F9" s="8">
        <v>10000</v>
      </c>
      <c r="G9" s="11">
        <f t="shared" si="1"/>
        <v>1.1627906976744187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Voltage Divider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Benavides</dc:creator>
  <cp:lastModifiedBy>Mauricio Benavides</cp:lastModifiedBy>
  <dcterms:created xsi:type="dcterms:W3CDTF">2022-11-23T14:18:13Z</dcterms:created>
  <dcterms:modified xsi:type="dcterms:W3CDTF">2023-01-06T19:49:42Z</dcterms:modified>
</cp:coreProperties>
</file>