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15300" windowHeight="6096" firstSheet="2" activeTab="7"/>
  </bookViews>
  <sheets>
    <sheet name="Menu" sheetId="7" r:id="rId1"/>
    <sheet name="Cadernetas Entregues Secretaria" sheetId="1" r:id="rId2"/>
    <sheet name="Cursos" sheetId="3" r:id="rId3"/>
    <sheet name="Disciplinas" sheetId="4" r:id="rId4"/>
    <sheet name="Professor" sheetId="5" r:id="rId5"/>
    <sheet name="Necessarios" sheetId="6" r:id="rId6"/>
    <sheet name="Relatorio 1" sheetId="9" r:id="rId7"/>
    <sheet name="Relatorio 2" sheetId="10" r:id="rId8"/>
  </sheets>
  <definedNames>
    <definedName name="_xlnm._FilterDatabase" localSheetId="1" hidden="1">'Cadernetas Entregues Secretaria'!$B$1:$G$2</definedName>
  </definedName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2" i="1"/>
  <c r="K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4" i="1"/>
  <c r="K3" i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4" i="10"/>
  <c r="D19" i="10"/>
  <c r="D28" i="10"/>
  <c r="D122" i="10"/>
  <c r="D127" i="10"/>
  <c r="D186" i="10"/>
  <c r="D191" i="10"/>
  <c r="D250" i="10"/>
  <c r="D255" i="10"/>
  <c r="C18" i="10"/>
  <c r="C23" i="10"/>
  <c r="C82" i="10"/>
  <c r="C87" i="10"/>
  <c r="C146" i="10"/>
  <c r="C151" i="10"/>
  <c r="C210" i="10"/>
  <c r="C215" i="10"/>
  <c r="C274" i="10"/>
  <c r="C279" i="10"/>
  <c r="B24" i="10"/>
  <c r="B27" i="10"/>
  <c r="B56" i="10"/>
  <c r="B59" i="10"/>
  <c r="B88" i="10"/>
  <c r="B91" i="10"/>
  <c r="B120" i="10"/>
  <c r="B123" i="10"/>
  <c r="B152" i="10"/>
  <c r="B155" i="10"/>
  <c r="B184" i="10"/>
  <c r="B187" i="10"/>
  <c r="B216" i="10"/>
  <c r="B219" i="10"/>
  <c r="B248" i="10"/>
  <c r="B251" i="10"/>
  <c r="B280" i="10"/>
  <c r="B283" i="10"/>
  <c r="F12" i="9"/>
  <c r="F15" i="9"/>
  <c r="F44" i="9"/>
  <c r="F47" i="9"/>
  <c r="F62" i="9"/>
  <c r="F63" i="9"/>
  <c r="F78" i="9"/>
  <c r="F79" i="9"/>
  <c r="F94" i="9"/>
  <c r="F95" i="9"/>
  <c r="F110" i="9"/>
  <c r="F111" i="9"/>
  <c r="F126" i="9"/>
  <c r="F127" i="9"/>
  <c r="F142" i="9"/>
  <c r="F143" i="9"/>
  <c r="F158" i="9"/>
  <c r="F159" i="9"/>
  <c r="F174" i="9"/>
  <c r="F175" i="9"/>
  <c r="F190" i="9"/>
  <c r="F191" i="9"/>
  <c r="F206" i="9"/>
  <c r="F207" i="9"/>
  <c r="F222" i="9"/>
  <c r="F223" i="9"/>
  <c r="F238" i="9"/>
  <c r="F239" i="9"/>
  <c r="F254" i="9"/>
  <c r="F255" i="9"/>
  <c r="F270" i="9"/>
  <c r="F271" i="9"/>
  <c r="F286" i="9"/>
  <c r="F287" i="9"/>
  <c r="E21" i="9"/>
  <c r="E22" i="9"/>
  <c r="E37" i="9"/>
  <c r="E38" i="9"/>
  <c r="E53" i="9"/>
  <c r="E54" i="9"/>
  <c r="E69" i="9"/>
  <c r="E70" i="9"/>
  <c r="E85" i="9"/>
  <c r="E86" i="9"/>
  <c r="E95" i="9"/>
  <c r="E96" i="9"/>
  <c r="E103" i="9"/>
  <c r="E104" i="9"/>
  <c r="E111" i="9"/>
  <c r="E112" i="9"/>
  <c r="E119" i="9"/>
  <c r="E120" i="9"/>
  <c r="E127" i="9"/>
  <c r="E128" i="9"/>
  <c r="E135" i="9"/>
  <c r="E136" i="9"/>
  <c r="E143" i="9"/>
  <c r="E144" i="9"/>
  <c r="E151" i="9"/>
  <c r="E152" i="9"/>
  <c r="E159" i="9"/>
  <c r="E160" i="9"/>
  <c r="E167" i="9"/>
  <c r="E168" i="9"/>
  <c r="E175" i="9"/>
  <c r="E176" i="9"/>
  <c r="E183" i="9"/>
  <c r="E184" i="9"/>
  <c r="E191" i="9"/>
  <c r="E192" i="9"/>
  <c r="E199" i="9"/>
  <c r="E200" i="9"/>
  <c r="E207" i="9"/>
  <c r="E208" i="9"/>
  <c r="E215" i="9"/>
  <c r="E216" i="9"/>
  <c r="E223" i="9"/>
  <c r="E224" i="9"/>
  <c r="E231" i="9"/>
  <c r="E232" i="9"/>
  <c r="E239" i="9"/>
  <c r="E240" i="9"/>
  <c r="E247" i="9"/>
  <c r="E248" i="9"/>
  <c r="E255" i="9"/>
  <c r="E256" i="9"/>
  <c r="E263" i="9"/>
  <c r="E264" i="9"/>
  <c r="E271" i="9"/>
  <c r="E272" i="9"/>
  <c r="E279" i="9"/>
  <c r="E280" i="9"/>
  <c r="E288" i="9"/>
  <c r="E289" i="9"/>
  <c r="E296" i="9"/>
  <c r="E297" i="9"/>
  <c r="D8" i="9"/>
  <c r="D9" i="9"/>
  <c r="D16" i="9"/>
  <c r="D17" i="9"/>
  <c r="D24" i="9"/>
  <c r="D25" i="9"/>
  <c r="D32" i="9"/>
  <c r="D33" i="9"/>
  <c r="D40" i="9"/>
  <c r="D41" i="9"/>
  <c r="D48" i="9"/>
  <c r="D49" i="9"/>
  <c r="D56" i="9"/>
  <c r="D57" i="9"/>
  <c r="D64" i="9"/>
  <c r="D65" i="9"/>
  <c r="D72" i="9"/>
  <c r="D73" i="9"/>
  <c r="D80" i="9"/>
  <c r="D81" i="9"/>
  <c r="D88" i="9"/>
  <c r="D89" i="9"/>
  <c r="D96" i="9"/>
  <c r="D97" i="9"/>
  <c r="D104" i="9"/>
  <c r="D105" i="9"/>
  <c r="D112" i="9"/>
  <c r="D113" i="9"/>
  <c r="D120" i="9"/>
  <c r="D121" i="9"/>
  <c r="D128" i="9"/>
  <c r="D129" i="9"/>
  <c r="D136" i="9"/>
  <c r="D137" i="9"/>
  <c r="D144" i="9"/>
  <c r="D145" i="9"/>
  <c r="D152" i="9"/>
  <c r="D153" i="9"/>
  <c r="D160" i="9"/>
  <c r="D161" i="9"/>
  <c r="D168" i="9"/>
  <c r="D169" i="9"/>
  <c r="D176" i="9"/>
  <c r="D177" i="9"/>
  <c r="D184" i="9"/>
  <c r="D185" i="9"/>
  <c r="D192" i="9"/>
  <c r="D193" i="9"/>
  <c r="D197" i="9"/>
  <c r="D198" i="9"/>
  <c r="D202" i="9"/>
  <c r="D204" i="9"/>
  <c r="D208" i="9"/>
  <c r="D209" i="9"/>
  <c r="D213" i="9"/>
  <c r="D214" i="9"/>
  <c r="D218" i="9"/>
  <c r="D220" i="9"/>
  <c r="D224" i="9"/>
  <c r="D225" i="9"/>
  <c r="D229" i="9"/>
  <c r="D230" i="9"/>
  <c r="D234" i="9"/>
  <c r="D236" i="9"/>
  <c r="D240" i="9"/>
  <c r="D241" i="9"/>
  <c r="D245" i="9"/>
  <c r="D246" i="9"/>
  <c r="D250" i="9"/>
  <c r="D252" i="9"/>
  <c r="D256" i="9"/>
  <c r="D257" i="9"/>
  <c r="D261" i="9"/>
  <c r="D262" i="9"/>
  <c r="D266" i="9"/>
  <c r="D268" i="9"/>
  <c r="D272" i="9"/>
  <c r="D273" i="9"/>
  <c r="D277" i="9"/>
  <c r="D278" i="9"/>
  <c r="D282" i="9"/>
  <c r="D284" i="9"/>
  <c r="D288" i="9"/>
  <c r="D289" i="9"/>
  <c r="D293" i="9"/>
  <c r="D294" i="9"/>
  <c r="D298" i="9"/>
  <c r="D300" i="9"/>
  <c r="C7" i="9"/>
  <c r="C8" i="9"/>
  <c r="C12" i="9"/>
  <c r="C13" i="9"/>
  <c r="C17" i="9"/>
  <c r="C19" i="9"/>
  <c r="C23" i="9"/>
  <c r="C24" i="9"/>
  <c r="C28" i="9"/>
  <c r="C29" i="9"/>
  <c r="C33" i="9"/>
  <c r="C35" i="9"/>
  <c r="C39" i="9"/>
  <c r="C40" i="9"/>
  <c r="C44" i="9"/>
  <c r="C45" i="9"/>
  <c r="C49" i="9"/>
  <c r="C51" i="9"/>
  <c r="C55" i="9"/>
  <c r="C56" i="9"/>
  <c r="C60" i="9"/>
  <c r="C61" i="9"/>
  <c r="C65" i="9"/>
  <c r="C67" i="9"/>
  <c r="C71" i="9"/>
  <c r="C72" i="9"/>
  <c r="C76" i="9"/>
  <c r="C77" i="9"/>
  <c r="C81" i="9"/>
  <c r="C83" i="9"/>
  <c r="C87" i="9"/>
  <c r="C88" i="9"/>
  <c r="C92" i="9"/>
  <c r="C93" i="9"/>
  <c r="C97" i="9"/>
  <c r="C99" i="9"/>
  <c r="C103" i="9"/>
  <c r="C104" i="9"/>
  <c r="C108" i="9"/>
  <c r="C109" i="9"/>
  <c r="C113" i="9"/>
  <c r="C115" i="9"/>
  <c r="C119" i="9"/>
  <c r="C120" i="9"/>
  <c r="C124" i="9"/>
  <c r="C125" i="9"/>
  <c r="C129" i="9"/>
  <c r="C131" i="9"/>
  <c r="C135" i="9"/>
  <c r="C136" i="9"/>
  <c r="C140" i="9"/>
  <c r="C141" i="9"/>
  <c r="C145" i="9"/>
  <c r="C147" i="9"/>
  <c r="C151" i="9"/>
  <c r="C152" i="9"/>
  <c r="C156" i="9"/>
  <c r="C157" i="9"/>
  <c r="C161" i="9"/>
  <c r="C163" i="9"/>
  <c r="C167" i="9"/>
  <c r="C168" i="9"/>
  <c r="C172" i="9"/>
  <c r="C173" i="9"/>
  <c r="C177" i="9"/>
  <c r="C179" i="9"/>
  <c r="C183" i="9"/>
  <c r="C184" i="9"/>
  <c r="C188" i="9"/>
  <c r="C189" i="9"/>
  <c r="C193" i="9"/>
  <c r="C195" i="9"/>
  <c r="C199" i="9"/>
  <c r="C200" i="9"/>
  <c r="C204" i="9"/>
  <c r="C205" i="9"/>
  <c r="C209" i="9"/>
  <c r="C211" i="9"/>
  <c r="C215" i="9"/>
  <c r="C216" i="9"/>
  <c r="C220" i="9"/>
  <c r="C221" i="9"/>
  <c r="C225" i="9"/>
  <c r="C227" i="9"/>
  <c r="C231" i="9"/>
  <c r="C232" i="9"/>
  <c r="C236" i="9"/>
  <c r="C237" i="9"/>
  <c r="C241" i="9"/>
  <c r="C243" i="9"/>
  <c r="C247" i="9"/>
  <c r="C248" i="9"/>
  <c r="C252" i="9"/>
  <c r="C253" i="9"/>
  <c r="C257" i="9"/>
  <c r="C259" i="9"/>
  <c r="C263" i="9"/>
  <c r="C264" i="9"/>
  <c r="C268" i="9"/>
  <c r="C269" i="9"/>
  <c r="C273" i="9"/>
  <c r="C275" i="9"/>
  <c r="C279" i="9"/>
  <c r="C280" i="9"/>
  <c r="C284" i="9"/>
  <c r="C285" i="9"/>
  <c r="C289" i="9"/>
  <c r="C291" i="9"/>
  <c r="C295" i="9"/>
  <c r="C296" i="9"/>
  <c r="C300" i="9"/>
  <c r="B8" i="9"/>
  <c r="B10" i="9"/>
  <c r="B14" i="9"/>
  <c r="B15" i="9"/>
  <c r="B19" i="9"/>
  <c r="B20" i="9"/>
  <c r="B24" i="9"/>
  <c r="B26" i="9"/>
  <c r="B30" i="9"/>
  <c r="B31" i="9"/>
  <c r="B35" i="9"/>
  <c r="B36" i="9"/>
  <c r="B40" i="9"/>
  <c r="B42" i="9"/>
  <c r="B46" i="9"/>
  <c r="B47" i="9"/>
  <c r="B51" i="9"/>
  <c r="B52" i="9"/>
  <c r="B56" i="9"/>
  <c r="B58" i="9"/>
  <c r="B62" i="9"/>
  <c r="B63" i="9"/>
  <c r="B67" i="9"/>
  <c r="B68" i="9"/>
  <c r="B72" i="9"/>
  <c r="B74" i="9"/>
  <c r="B78" i="9"/>
  <c r="B79" i="9"/>
  <c r="B83" i="9"/>
  <c r="B84" i="9"/>
  <c r="B88" i="9"/>
  <c r="B90" i="9"/>
  <c r="B94" i="9"/>
  <c r="B95" i="9"/>
  <c r="B99" i="9"/>
  <c r="B100" i="9"/>
  <c r="B104" i="9"/>
  <c r="B106" i="9"/>
  <c r="B110" i="9"/>
  <c r="B111" i="9"/>
  <c r="B115" i="9"/>
  <c r="B116" i="9"/>
  <c r="B120" i="9"/>
  <c r="B122" i="9"/>
  <c r="B126" i="9"/>
  <c r="B127" i="9"/>
  <c r="B131" i="9"/>
  <c r="B132" i="9"/>
  <c r="B136" i="9"/>
  <c r="B138" i="9"/>
  <c r="B142" i="9"/>
  <c r="B143" i="9"/>
  <c r="B147" i="9"/>
  <c r="B148" i="9"/>
  <c r="B152" i="9"/>
  <c r="B154" i="9"/>
  <c r="B158" i="9"/>
  <c r="B159" i="9"/>
  <c r="B163" i="9"/>
  <c r="B164" i="9"/>
  <c r="B168" i="9"/>
  <c r="B170" i="9"/>
  <c r="B174" i="9"/>
  <c r="B175" i="9"/>
  <c r="B179" i="9"/>
  <c r="B180" i="9"/>
  <c r="B184" i="9"/>
  <c r="B186" i="9"/>
  <c r="B190" i="9"/>
  <c r="B191" i="9"/>
  <c r="B195" i="9"/>
  <c r="B196" i="9"/>
  <c r="B200" i="9"/>
  <c r="B202" i="9"/>
  <c r="B206" i="9"/>
  <c r="B207" i="9"/>
  <c r="B211" i="9"/>
  <c r="B212" i="9"/>
  <c r="B216" i="9"/>
  <c r="B218" i="9"/>
  <c r="B222" i="9"/>
  <c r="B223" i="9"/>
  <c r="B227" i="9"/>
  <c r="B228" i="9"/>
  <c r="B231" i="9"/>
  <c r="B232" i="9"/>
  <c r="B235" i="9"/>
  <c r="B236" i="9"/>
  <c r="B239" i="9"/>
  <c r="B240" i="9"/>
  <c r="B243" i="9"/>
  <c r="B244" i="9"/>
  <c r="B247" i="9"/>
  <c r="B248" i="9"/>
  <c r="B251" i="9"/>
  <c r="B252" i="9"/>
  <c r="B255" i="9"/>
  <c r="B256" i="9"/>
  <c r="B259" i="9"/>
  <c r="B260" i="9"/>
  <c r="B263" i="9"/>
  <c r="B264" i="9"/>
  <c r="B267" i="9"/>
  <c r="B268" i="9"/>
  <c r="B271" i="9"/>
  <c r="B272" i="9"/>
  <c r="B275" i="9"/>
  <c r="B276" i="9"/>
  <c r="B279" i="9"/>
  <c r="B280" i="9"/>
  <c r="B283" i="9"/>
  <c r="B284" i="9"/>
  <c r="B287" i="9"/>
  <c r="B288" i="9"/>
  <c r="B291" i="9"/>
  <c r="B292" i="9"/>
  <c r="B295" i="9"/>
  <c r="B296" i="9"/>
  <c r="B299" i="9"/>
  <c r="B300" i="9"/>
  <c r="C3" i="1"/>
  <c r="C2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159" i="1"/>
  <c r="F15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B297" i="9" l="1"/>
  <c r="B293" i="9"/>
  <c r="B289" i="9"/>
  <c r="B285" i="9"/>
  <c r="B281" i="9"/>
  <c r="B277" i="9"/>
  <c r="B273" i="9"/>
  <c r="B269" i="9"/>
  <c r="B265" i="9"/>
  <c r="B261" i="9"/>
  <c r="B257" i="9"/>
  <c r="B253" i="9"/>
  <c r="B249" i="9"/>
  <c r="B245" i="9"/>
  <c r="B241" i="9"/>
  <c r="B237" i="9"/>
  <c r="B233" i="9"/>
  <c r="B229" i="9"/>
  <c r="B224" i="9"/>
  <c r="B219" i="9"/>
  <c r="B214" i="9"/>
  <c r="B208" i="9"/>
  <c r="B203" i="9"/>
  <c r="B198" i="9"/>
  <c r="B192" i="9"/>
  <c r="B187" i="9"/>
  <c r="B182" i="9"/>
  <c r="B176" i="9"/>
  <c r="B171" i="9"/>
  <c r="B166" i="9"/>
  <c r="B160" i="9"/>
  <c r="B155" i="9"/>
  <c r="B150" i="9"/>
  <c r="B144" i="9"/>
  <c r="B139" i="9"/>
  <c r="B134" i="9"/>
  <c r="B128" i="9"/>
  <c r="B123" i="9"/>
  <c r="B118" i="9"/>
  <c r="B112" i="9"/>
  <c r="B107" i="9"/>
  <c r="B102" i="9"/>
  <c r="B96" i="9"/>
  <c r="B91" i="9"/>
  <c r="B86" i="9"/>
  <c r="B80" i="9"/>
  <c r="B75" i="9"/>
  <c r="B70" i="9"/>
  <c r="B64" i="9"/>
  <c r="B59" i="9"/>
  <c r="B54" i="9"/>
  <c r="B48" i="9"/>
  <c r="B43" i="9"/>
  <c r="B38" i="9"/>
  <c r="B32" i="9"/>
  <c r="B27" i="9"/>
  <c r="B22" i="9"/>
  <c r="B16" i="9"/>
  <c r="B11" i="9"/>
  <c r="B6" i="9"/>
  <c r="C297" i="9"/>
  <c r="C292" i="9"/>
  <c r="C287" i="9"/>
  <c r="C281" i="9"/>
  <c r="C276" i="9"/>
  <c r="C271" i="9"/>
  <c r="C265" i="9"/>
  <c r="C260" i="9"/>
  <c r="C255" i="9"/>
  <c r="C249" i="9"/>
  <c r="C244" i="9"/>
  <c r="C239" i="9"/>
  <c r="C233" i="9"/>
  <c r="C228" i="9"/>
  <c r="C223" i="9"/>
  <c r="C217" i="9"/>
  <c r="C212" i="9"/>
  <c r="C207" i="9"/>
  <c r="C201" i="9"/>
  <c r="C196" i="9"/>
  <c r="C191" i="9"/>
  <c r="C185" i="9"/>
  <c r="C180" i="9"/>
  <c r="C175" i="9"/>
  <c r="C169" i="9"/>
  <c r="C164" i="9"/>
  <c r="C159" i="9"/>
  <c r="C153" i="9"/>
  <c r="C148" i="9"/>
  <c r="C143" i="9"/>
  <c r="C137" i="9"/>
  <c r="C132" i="9"/>
  <c r="C127" i="9"/>
  <c r="C121" i="9"/>
  <c r="C116" i="9"/>
  <c r="C111" i="9"/>
  <c r="C105" i="9"/>
  <c r="C100" i="9"/>
  <c r="C95" i="9"/>
  <c r="C89" i="9"/>
  <c r="C84" i="9"/>
  <c r="C79" i="9"/>
  <c r="C73" i="9"/>
  <c r="C68" i="9"/>
  <c r="C63" i="9"/>
  <c r="C57" i="9"/>
  <c r="C52" i="9"/>
  <c r="C47" i="9"/>
  <c r="C41" i="9"/>
  <c r="C36" i="9"/>
  <c r="C31" i="9"/>
  <c r="C25" i="9"/>
  <c r="C20" i="9"/>
  <c r="C15" i="9"/>
  <c r="C9" i="9"/>
  <c r="D296" i="9"/>
  <c r="D290" i="9"/>
  <c r="D285" i="9"/>
  <c r="D280" i="9"/>
  <c r="D274" i="9"/>
  <c r="D269" i="9"/>
  <c r="D264" i="9"/>
  <c r="D258" i="9"/>
  <c r="D253" i="9"/>
  <c r="D248" i="9"/>
  <c r="D242" i="9"/>
  <c r="D237" i="9"/>
  <c r="D232" i="9"/>
  <c r="D226" i="9"/>
  <c r="D221" i="9"/>
  <c r="D216" i="9"/>
  <c r="D210" i="9"/>
  <c r="D205" i="9"/>
  <c r="D200" i="9"/>
  <c r="D194" i="9"/>
  <c r="D188" i="9"/>
  <c r="D180" i="9"/>
  <c r="D172" i="9"/>
  <c r="D164" i="9"/>
  <c r="D156" i="9"/>
  <c r="D148" i="9"/>
  <c r="D140" i="9"/>
  <c r="D132" i="9"/>
  <c r="D124" i="9"/>
  <c r="D116" i="9"/>
  <c r="D108" i="9"/>
  <c r="D100" i="9"/>
  <c r="D92" i="9"/>
  <c r="D84" i="9"/>
  <c r="D76" i="9"/>
  <c r="D68" i="9"/>
  <c r="D60" i="9"/>
  <c r="D52" i="9"/>
  <c r="D44" i="9"/>
  <c r="D36" i="9"/>
  <c r="D28" i="9"/>
  <c r="D20" i="9"/>
  <c r="D12" i="9"/>
  <c r="E300" i="9"/>
  <c r="E292" i="9"/>
  <c r="E283" i="9"/>
  <c r="E275" i="9"/>
  <c r="E267" i="9"/>
  <c r="E259" i="9"/>
  <c r="E251" i="9"/>
  <c r="E243" i="9"/>
  <c r="E235" i="9"/>
  <c r="E227" i="9"/>
  <c r="E219" i="9"/>
  <c r="E211" i="9"/>
  <c r="E203" i="9"/>
  <c r="E195" i="9"/>
  <c r="E187" i="9"/>
  <c r="E179" i="9"/>
  <c r="E171" i="9"/>
  <c r="E163" i="9"/>
  <c r="E155" i="9"/>
  <c r="E147" i="9"/>
  <c r="E139" i="9"/>
  <c r="E131" i="9"/>
  <c r="E123" i="9"/>
  <c r="E115" i="9"/>
  <c r="E107" i="9"/>
  <c r="E99" i="9"/>
  <c r="E90" i="9"/>
  <c r="E77" i="9"/>
  <c r="E61" i="9"/>
  <c r="E45" i="9"/>
  <c r="E29" i="9"/>
  <c r="E13" i="9"/>
  <c r="F294" i="9"/>
  <c r="F278" i="9"/>
  <c r="F262" i="9"/>
  <c r="F246" i="9"/>
  <c r="F230" i="9"/>
  <c r="F214" i="9"/>
  <c r="F198" i="9"/>
  <c r="F182" i="9"/>
  <c r="F166" i="9"/>
  <c r="F150" i="9"/>
  <c r="F134" i="9"/>
  <c r="F118" i="9"/>
  <c r="F102" i="9"/>
  <c r="F86" i="9"/>
  <c r="F70" i="9"/>
  <c r="F54" i="9"/>
  <c r="F28" i="9"/>
  <c r="B296" i="10"/>
  <c r="B264" i="10"/>
  <c r="B232" i="10"/>
  <c r="B200" i="10"/>
  <c r="B168" i="10"/>
  <c r="B136" i="10"/>
  <c r="B104" i="10"/>
  <c r="B72" i="10"/>
  <c r="B40" i="10"/>
  <c r="B6" i="10"/>
  <c r="C242" i="10"/>
  <c r="C178" i="10"/>
  <c r="C114" i="10"/>
  <c r="C50" i="10"/>
  <c r="D282" i="10"/>
  <c r="D218" i="10"/>
  <c r="D154" i="10"/>
  <c r="D83" i="10"/>
  <c r="D5" i="10"/>
  <c r="D9" i="10"/>
  <c r="D13" i="10"/>
  <c r="D17" i="10"/>
  <c r="D21" i="10"/>
  <c r="D25" i="10"/>
  <c r="D29" i="10"/>
  <c r="D33" i="10"/>
  <c r="D37" i="10"/>
  <c r="D41" i="10"/>
  <c r="D45" i="10"/>
  <c r="D49" i="10"/>
  <c r="D53" i="10"/>
  <c r="D57" i="10"/>
  <c r="D61" i="10"/>
  <c r="D65" i="10"/>
  <c r="D69" i="10"/>
  <c r="D73" i="10"/>
  <c r="D77" i="10"/>
  <c r="D81" i="10"/>
  <c r="D85" i="10"/>
  <c r="D89" i="10"/>
  <c r="D93" i="10"/>
  <c r="D97" i="10"/>
  <c r="D101" i="10"/>
  <c r="D6" i="10"/>
  <c r="D10" i="10"/>
  <c r="D14" i="10"/>
  <c r="D18" i="10"/>
  <c r="D22" i="10"/>
  <c r="D26" i="10"/>
  <c r="D30" i="10"/>
  <c r="D34" i="10"/>
  <c r="D38" i="10"/>
  <c r="D42" i="10"/>
  <c r="D46" i="10"/>
  <c r="D50" i="10"/>
  <c r="D54" i="10"/>
  <c r="D58" i="10"/>
  <c r="D62" i="10"/>
  <c r="D66" i="10"/>
  <c r="D70" i="10"/>
  <c r="D74" i="10"/>
  <c r="D78" i="10"/>
  <c r="D82" i="10"/>
  <c r="D86" i="10"/>
  <c r="D90" i="10"/>
  <c r="D8" i="10"/>
  <c r="D16" i="10"/>
  <c r="D24" i="10"/>
  <c r="D32" i="10"/>
  <c r="D40" i="10"/>
  <c r="D48" i="10"/>
  <c r="D56" i="10"/>
  <c r="D64" i="10"/>
  <c r="D72" i="10"/>
  <c r="D80" i="10"/>
  <c r="D88" i="10"/>
  <c r="D95" i="10"/>
  <c r="D100" i="10"/>
  <c r="D105" i="10"/>
  <c r="D109" i="10"/>
  <c r="D113" i="10"/>
  <c r="D117" i="10"/>
  <c r="D121" i="10"/>
  <c r="D125" i="10"/>
  <c r="D129" i="10"/>
  <c r="D133" i="10"/>
  <c r="D137" i="10"/>
  <c r="D141" i="10"/>
  <c r="D145" i="10"/>
  <c r="D149" i="10"/>
  <c r="D153" i="10"/>
  <c r="D157" i="10"/>
  <c r="D161" i="10"/>
  <c r="D165" i="10"/>
  <c r="D169" i="10"/>
  <c r="D173" i="10"/>
  <c r="D177" i="10"/>
  <c r="D181" i="10"/>
  <c r="D185" i="10"/>
  <c r="D189" i="10"/>
  <c r="D193" i="10"/>
  <c r="D197" i="10"/>
  <c r="D201" i="10"/>
  <c r="D205" i="10"/>
  <c r="D209" i="10"/>
  <c r="D213" i="10"/>
  <c r="D217" i="10"/>
  <c r="D221" i="10"/>
  <c r="D225" i="10"/>
  <c r="D229" i="10"/>
  <c r="D233" i="10"/>
  <c r="D237" i="10"/>
  <c r="D241" i="10"/>
  <c r="D245" i="10"/>
  <c r="D249" i="10"/>
  <c r="D253" i="10"/>
  <c r="D257" i="10"/>
  <c r="D261" i="10"/>
  <c r="D265" i="10"/>
  <c r="D269" i="10"/>
  <c r="D273" i="10"/>
  <c r="D277" i="10"/>
  <c r="D281" i="10"/>
  <c r="D285" i="10"/>
  <c r="D289" i="10"/>
  <c r="D293" i="10"/>
  <c r="D297" i="10"/>
  <c r="C5" i="10"/>
  <c r="C9" i="10"/>
  <c r="C13" i="10"/>
  <c r="C17" i="10"/>
  <c r="C21" i="10"/>
  <c r="C25" i="10"/>
  <c r="C29" i="10"/>
  <c r="C33" i="10"/>
  <c r="C37" i="10"/>
  <c r="C41" i="10"/>
  <c r="C45" i="10"/>
  <c r="C49" i="10"/>
  <c r="C53" i="10"/>
  <c r="C57" i="10"/>
  <c r="C61" i="10"/>
  <c r="C65" i="10"/>
  <c r="C69" i="10"/>
  <c r="C73" i="10"/>
  <c r="C77" i="10"/>
  <c r="C81" i="10"/>
  <c r="C85" i="10"/>
  <c r="C89" i="10"/>
  <c r="C93" i="10"/>
  <c r="C97" i="10"/>
  <c r="C101" i="10"/>
  <c r="C105" i="10"/>
  <c r="C109" i="10"/>
  <c r="C113" i="10"/>
  <c r="C117" i="10"/>
  <c r="C121" i="10"/>
  <c r="C125" i="10"/>
  <c r="C129" i="10"/>
  <c r="C133" i="10"/>
  <c r="C137" i="10"/>
  <c r="C141" i="10"/>
  <c r="C145" i="10"/>
  <c r="C149" i="10"/>
  <c r="C153" i="10"/>
  <c r="C157" i="10"/>
  <c r="C161" i="10"/>
  <c r="C165" i="10"/>
  <c r="C169" i="10"/>
  <c r="C173" i="10"/>
  <c r="C177" i="10"/>
  <c r="C181" i="10"/>
  <c r="C185" i="10"/>
  <c r="C189" i="10"/>
  <c r="C193" i="10"/>
  <c r="C197" i="10"/>
  <c r="C201" i="10"/>
  <c r="C205" i="10"/>
  <c r="C209" i="10"/>
  <c r="C213" i="10"/>
  <c r="C217" i="10"/>
  <c r="C221" i="10"/>
  <c r="C225" i="10"/>
  <c r="C229" i="10"/>
  <c r="C233" i="10"/>
  <c r="C237" i="10"/>
  <c r="C241" i="10"/>
  <c r="C245" i="10"/>
  <c r="C249" i="10"/>
  <c r="C253" i="10"/>
  <c r="C257" i="10"/>
  <c r="C261" i="10"/>
  <c r="C265" i="10"/>
  <c r="C269" i="10"/>
  <c r="C273" i="10"/>
  <c r="C277" i="10"/>
  <c r="C281" i="10"/>
  <c r="C285" i="10"/>
  <c r="C289" i="10"/>
  <c r="C293" i="10"/>
  <c r="D7" i="10"/>
  <c r="D15" i="10"/>
  <c r="D23" i="10"/>
  <c r="D31" i="10"/>
  <c r="D39" i="10"/>
  <c r="D47" i="10"/>
  <c r="D55" i="10"/>
  <c r="D63" i="10"/>
  <c r="D71" i="10"/>
  <c r="D79" i="10"/>
  <c r="D87" i="10"/>
  <c r="D94" i="10"/>
  <c r="D99" i="10"/>
  <c r="D104" i="10"/>
  <c r="D108" i="10"/>
  <c r="D112" i="10"/>
  <c r="D116" i="10"/>
  <c r="D120" i="10"/>
  <c r="D124" i="10"/>
  <c r="D128" i="10"/>
  <c r="D132" i="10"/>
  <c r="D136" i="10"/>
  <c r="D140" i="10"/>
  <c r="D144" i="10"/>
  <c r="D148" i="10"/>
  <c r="D152" i="10"/>
  <c r="D156" i="10"/>
  <c r="D160" i="10"/>
  <c r="D164" i="10"/>
  <c r="D168" i="10"/>
  <c r="D172" i="10"/>
  <c r="D176" i="10"/>
  <c r="D180" i="10"/>
  <c r="D184" i="10"/>
  <c r="D188" i="10"/>
  <c r="D192" i="10"/>
  <c r="D196" i="10"/>
  <c r="D200" i="10"/>
  <c r="D204" i="10"/>
  <c r="D208" i="10"/>
  <c r="D212" i="10"/>
  <c r="D216" i="10"/>
  <c r="D220" i="10"/>
  <c r="D224" i="10"/>
  <c r="D228" i="10"/>
  <c r="D232" i="10"/>
  <c r="D236" i="10"/>
  <c r="D240" i="10"/>
  <c r="D244" i="10"/>
  <c r="D248" i="10"/>
  <c r="D252" i="10"/>
  <c r="D256" i="10"/>
  <c r="D260" i="10"/>
  <c r="D264" i="10"/>
  <c r="D268" i="10"/>
  <c r="D272" i="10"/>
  <c r="D276" i="10"/>
  <c r="D280" i="10"/>
  <c r="D284" i="10"/>
  <c r="D288" i="10"/>
  <c r="D292" i="10"/>
  <c r="D296" i="10"/>
  <c r="D300" i="10"/>
  <c r="C8" i="10"/>
  <c r="C12" i="10"/>
  <c r="C16" i="10"/>
  <c r="C20" i="10"/>
  <c r="C24" i="10"/>
  <c r="C28" i="10"/>
  <c r="C32" i="10"/>
  <c r="C36" i="10"/>
  <c r="C40" i="10"/>
  <c r="C44" i="10"/>
  <c r="C48" i="10"/>
  <c r="C52" i="10"/>
  <c r="C56" i="10"/>
  <c r="C60" i="10"/>
  <c r="C64" i="10"/>
  <c r="C68" i="10"/>
  <c r="C72" i="10"/>
  <c r="C76" i="10"/>
  <c r="C80" i="10"/>
  <c r="C84" i="10"/>
  <c r="C88" i="10"/>
  <c r="C92" i="10"/>
  <c r="C96" i="10"/>
  <c r="C100" i="10"/>
  <c r="C104" i="10"/>
  <c r="C108" i="10"/>
  <c r="C112" i="10"/>
  <c r="C116" i="10"/>
  <c r="C120" i="10"/>
  <c r="C124" i="10"/>
  <c r="C128" i="10"/>
  <c r="C132" i="10"/>
  <c r="C136" i="10"/>
  <c r="C140" i="10"/>
  <c r="C144" i="10"/>
  <c r="C148" i="10"/>
  <c r="C152" i="10"/>
  <c r="C156" i="10"/>
  <c r="C160" i="10"/>
  <c r="C164" i="10"/>
  <c r="C168" i="10"/>
  <c r="C172" i="10"/>
  <c r="C176" i="10"/>
  <c r="C180" i="10"/>
  <c r="C184" i="10"/>
  <c r="C188" i="10"/>
  <c r="C192" i="10"/>
  <c r="C196" i="10"/>
  <c r="C200" i="10"/>
  <c r="C204" i="10"/>
  <c r="C208" i="10"/>
  <c r="C212" i="10"/>
  <c r="C216" i="10"/>
  <c r="C220" i="10"/>
  <c r="C224" i="10"/>
  <c r="C228" i="10"/>
  <c r="C232" i="10"/>
  <c r="C236" i="10"/>
  <c r="C240" i="10"/>
  <c r="C244" i="10"/>
  <c r="C248" i="10"/>
  <c r="C252" i="10"/>
  <c r="C256" i="10"/>
  <c r="C260" i="10"/>
  <c r="C264" i="10"/>
  <c r="C268" i="10"/>
  <c r="C272" i="10"/>
  <c r="C276" i="10"/>
  <c r="C280" i="10"/>
  <c r="C284" i="10"/>
  <c r="C288" i="10"/>
  <c r="C292" i="10"/>
  <c r="C296" i="10"/>
  <c r="C300" i="10"/>
  <c r="B8" i="10"/>
  <c r="B12" i="10"/>
  <c r="D20" i="10"/>
  <c r="D36" i="10"/>
  <c r="D52" i="10"/>
  <c r="D68" i="10"/>
  <c r="D84" i="10"/>
  <c r="D98" i="10"/>
  <c r="D107" i="10"/>
  <c r="D115" i="10"/>
  <c r="D123" i="10"/>
  <c r="D131" i="10"/>
  <c r="D139" i="10"/>
  <c r="D147" i="10"/>
  <c r="D155" i="10"/>
  <c r="D163" i="10"/>
  <c r="D171" i="10"/>
  <c r="D179" i="10"/>
  <c r="D187" i="10"/>
  <c r="D195" i="10"/>
  <c r="D203" i="10"/>
  <c r="D211" i="10"/>
  <c r="D219" i="10"/>
  <c r="D227" i="10"/>
  <c r="D235" i="10"/>
  <c r="D243" i="10"/>
  <c r="D251" i="10"/>
  <c r="D259" i="10"/>
  <c r="D267" i="10"/>
  <c r="D275" i="10"/>
  <c r="D283" i="10"/>
  <c r="D291" i="10"/>
  <c r="D299" i="10"/>
  <c r="C11" i="10"/>
  <c r="C19" i="10"/>
  <c r="C27" i="10"/>
  <c r="C35" i="10"/>
  <c r="C43" i="10"/>
  <c r="C51" i="10"/>
  <c r="C59" i="10"/>
  <c r="C67" i="10"/>
  <c r="C75" i="10"/>
  <c r="C83" i="10"/>
  <c r="C91" i="10"/>
  <c r="C99" i="10"/>
  <c r="C107" i="10"/>
  <c r="C115" i="10"/>
  <c r="C123" i="10"/>
  <c r="C131" i="10"/>
  <c r="C139" i="10"/>
  <c r="C147" i="10"/>
  <c r="C155" i="10"/>
  <c r="C163" i="10"/>
  <c r="C171" i="10"/>
  <c r="C179" i="10"/>
  <c r="C187" i="10"/>
  <c r="C195" i="10"/>
  <c r="C203" i="10"/>
  <c r="C211" i="10"/>
  <c r="C219" i="10"/>
  <c r="C227" i="10"/>
  <c r="C235" i="10"/>
  <c r="C243" i="10"/>
  <c r="C251" i="10"/>
  <c r="C259" i="10"/>
  <c r="C267" i="10"/>
  <c r="C275" i="10"/>
  <c r="C283" i="10"/>
  <c r="C291" i="10"/>
  <c r="C298" i="10"/>
  <c r="B7" i="10"/>
  <c r="B13" i="10"/>
  <c r="B17" i="10"/>
  <c r="B21" i="10"/>
  <c r="B25" i="10"/>
  <c r="B29" i="10"/>
  <c r="B33" i="10"/>
  <c r="B37" i="10"/>
  <c r="B41" i="10"/>
  <c r="B45" i="10"/>
  <c r="B49" i="10"/>
  <c r="B53" i="10"/>
  <c r="B57" i="10"/>
  <c r="B61" i="10"/>
  <c r="B65" i="10"/>
  <c r="B69" i="10"/>
  <c r="B73" i="10"/>
  <c r="B77" i="10"/>
  <c r="B81" i="10"/>
  <c r="B85" i="10"/>
  <c r="B89" i="10"/>
  <c r="B93" i="10"/>
  <c r="B97" i="10"/>
  <c r="B101" i="10"/>
  <c r="B105" i="10"/>
  <c r="B109" i="10"/>
  <c r="B113" i="10"/>
  <c r="B117" i="10"/>
  <c r="B121" i="10"/>
  <c r="B125" i="10"/>
  <c r="B129" i="10"/>
  <c r="B133" i="10"/>
  <c r="B137" i="10"/>
  <c r="B141" i="10"/>
  <c r="B145" i="10"/>
  <c r="B149" i="10"/>
  <c r="B153" i="10"/>
  <c r="B157" i="10"/>
  <c r="B161" i="10"/>
  <c r="B165" i="10"/>
  <c r="B169" i="10"/>
  <c r="B173" i="10"/>
  <c r="B177" i="10"/>
  <c r="B181" i="10"/>
  <c r="B185" i="10"/>
  <c r="B189" i="10"/>
  <c r="B193" i="10"/>
  <c r="B197" i="10"/>
  <c r="B201" i="10"/>
  <c r="B205" i="10"/>
  <c r="B209" i="10"/>
  <c r="B213" i="10"/>
  <c r="B217" i="10"/>
  <c r="B221" i="10"/>
  <c r="B225" i="10"/>
  <c r="B229" i="10"/>
  <c r="B233" i="10"/>
  <c r="B237" i="10"/>
  <c r="B241" i="10"/>
  <c r="B245" i="10"/>
  <c r="B249" i="10"/>
  <c r="B253" i="10"/>
  <c r="B257" i="10"/>
  <c r="B261" i="10"/>
  <c r="B265" i="10"/>
  <c r="B269" i="10"/>
  <c r="B273" i="10"/>
  <c r="B277" i="10"/>
  <c r="B281" i="10"/>
  <c r="B285" i="10"/>
  <c r="B289" i="10"/>
  <c r="B293" i="10"/>
  <c r="B297" i="10"/>
  <c r="F5" i="9"/>
  <c r="F9" i="9"/>
  <c r="F13" i="9"/>
  <c r="F17" i="9"/>
  <c r="F21" i="9"/>
  <c r="F25" i="9"/>
  <c r="F29" i="9"/>
  <c r="F33" i="9"/>
  <c r="F37" i="9"/>
  <c r="F41" i="9"/>
  <c r="F45" i="9"/>
  <c r="D11" i="10"/>
  <c r="D27" i="10"/>
  <c r="D43" i="10"/>
  <c r="D59" i="10"/>
  <c r="D75" i="10"/>
  <c r="D91" i="10"/>
  <c r="D102" i="10"/>
  <c r="D110" i="10"/>
  <c r="D118" i="10"/>
  <c r="D126" i="10"/>
  <c r="D134" i="10"/>
  <c r="D142" i="10"/>
  <c r="D150" i="10"/>
  <c r="D158" i="10"/>
  <c r="D166" i="10"/>
  <c r="D174" i="10"/>
  <c r="D182" i="10"/>
  <c r="D190" i="10"/>
  <c r="D198" i="10"/>
  <c r="D206" i="10"/>
  <c r="D214" i="10"/>
  <c r="D222" i="10"/>
  <c r="D230" i="10"/>
  <c r="D238" i="10"/>
  <c r="D246" i="10"/>
  <c r="D254" i="10"/>
  <c r="D262" i="10"/>
  <c r="D270" i="10"/>
  <c r="D278" i="10"/>
  <c r="D286" i="10"/>
  <c r="D294" i="10"/>
  <c r="C6" i="10"/>
  <c r="C14" i="10"/>
  <c r="C22" i="10"/>
  <c r="C30" i="10"/>
  <c r="C38" i="10"/>
  <c r="C46" i="10"/>
  <c r="C54" i="10"/>
  <c r="C62" i="10"/>
  <c r="C70" i="10"/>
  <c r="C78" i="10"/>
  <c r="C86" i="10"/>
  <c r="C94" i="10"/>
  <c r="C102" i="10"/>
  <c r="C110" i="10"/>
  <c r="C118" i="10"/>
  <c r="C126" i="10"/>
  <c r="C134" i="10"/>
  <c r="C142" i="10"/>
  <c r="C150" i="10"/>
  <c r="C158" i="10"/>
  <c r="C166" i="10"/>
  <c r="C174" i="10"/>
  <c r="C182" i="10"/>
  <c r="C190" i="10"/>
  <c r="C198" i="10"/>
  <c r="C206" i="10"/>
  <c r="C214" i="10"/>
  <c r="C222" i="10"/>
  <c r="C230" i="10"/>
  <c r="C238" i="10"/>
  <c r="C246" i="10"/>
  <c r="C254" i="10"/>
  <c r="C262" i="10"/>
  <c r="C270" i="10"/>
  <c r="C278" i="10"/>
  <c r="C286" i="10"/>
  <c r="C294" i="10"/>
  <c r="C299" i="10"/>
  <c r="B9" i="10"/>
  <c r="B14" i="10"/>
  <c r="B18" i="10"/>
  <c r="B22" i="10"/>
  <c r="B26" i="10"/>
  <c r="B30" i="10"/>
  <c r="B34" i="10"/>
  <c r="B38" i="10"/>
  <c r="B42" i="10"/>
  <c r="B46" i="10"/>
  <c r="B50" i="10"/>
  <c r="B54" i="10"/>
  <c r="B58" i="10"/>
  <c r="B62" i="10"/>
  <c r="B66" i="10"/>
  <c r="B70" i="10"/>
  <c r="B74" i="10"/>
  <c r="B78" i="10"/>
  <c r="B82" i="10"/>
  <c r="B86" i="10"/>
  <c r="B90" i="10"/>
  <c r="B94" i="10"/>
  <c r="B98" i="10"/>
  <c r="B102" i="10"/>
  <c r="B106" i="10"/>
  <c r="B110" i="10"/>
  <c r="B114" i="10"/>
  <c r="B118" i="10"/>
  <c r="B122" i="10"/>
  <c r="B126" i="10"/>
  <c r="B130" i="10"/>
  <c r="B134" i="10"/>
  <c r="B138" i="10"/>
  <c r="B142" i="10"/>
  <c r="B146" i="10"/>
  <c r="B150" i="10"/>
  <c r="B154" i="10"/>
  <c r="B158" i="10"/>
  <c r="B162" i="10"/>
  <c r="B166" i="10"/>
  <c r="B170" i="10"/>
  <c r="B174" i="10"/>
  <c r="B178" i="10"/>
  <c r="B182" i="10"/>
  <c r="B186" i="10"/>
  <c r="B190" i="10"/>
  <c r="B194" i="10"/>
  <c r="B198" i="10"/>
  <c r="B202" i="10"/>
  <c r="B206" i="10"/>
  <c r="B210" i="10"/>
  <c r="B214" i="10"/>
  <c r="B218" i="10"/>
  <c r="B222" i="10"/>
  <c r="B226" i="10"/>
  <c r="B230" i="10"/>
  <c r="B234" i="10"/>
  <c r="B238" i="10"/>
  <c r="B242" i="10"/>
  <c r="B246" i="10"/>
  <c r="B250" i="10"/>
  <c r="B254" i="10"/>
  <c r="B258" i="10"/>
  <c r="B262" i="10"/>
  <c r="B266" i="10"/>
  <c r="B270" i="10"/>
  <c r="B274" i="10"/>
  <c r="B278" i="10"/>
  <c r="B282" i="10"/>
  <c r="B286" i="10"/>
  <c r="B290" i="10"/>
  <c r="B294" i="10"/>
  <c r="B298" i="10"/>
  <c r="C4" i="10"/>
  <c r="F6" i="9"/>
  <c r="F10" i="9"/>
  <c r="F14" i="9"/>
  <c r="F18" i="9"/>
  <c r="F22" i="9"/>
  <c r="F26" i="9"/>
  <c r="F30" i="9"/>
  <c r="F34" i="9"/>
  <c r="F38" i="9"/>
  <c r="F42" i="9"/>
  <c r="F46" i="9"/>
  <c r="D35" i="10"/>
  <c r="D67" i="10"/>
  <c r="D96" i="10"/>
  <c r="D114" i="10"/>
  <c r="D130" i="10"/>
  <c r="D146" i="10"/>
  <c r="D162" i="10"/>
  <c r="D178" i="10"/>
  <c r="D194" i="10"/>
  <c r="D210" i="10"/>
  <c r="D226" i="10"/>
  <c r="D242" i="10"/>
  <c r="D258" i="10"/>
  <c r="D274" i="10"/>
  <c r="D290" i="10"/>
  <c r="C10" i="10"/>
  <c r="C26" i="10"/>
  <c r="C42" i="10"/>
  <c r="C58" i="10"/>
  <c r="C74" i="10"/>
  <c r="C90" i="10"/>
  <c r="C106" i="10"/>
  <c r="C122" i="10"/>
  <c r="C138" i="10"/>
  <c r="C154" i="10"/>
  <c r="C170" i="10"/>
  <c r="C186" i="10"/>
  <c r="C202" i="10"/>
  <c r="C218" i="10"/>
  <c r="C234" i="10"/>
  <c r="C250" i="10"/>
  <c r="C266" i="10"/>
  <c r="C282" i="10"/>
  <c r="C297" i="10"/>
  <c r="B11" i="10"/>
  <c r="B20" i="10"/>
  <c r="B28" i="10"/>
  <c r="B36" i="10"/>
  <c r="B44" i="10"/>
  <c r="B52" i="10"/>
  <c r="B60" i="10"/>
  <c r="B68" i="10"/>
  <c r="B76" i="10"/>
  <c r="B84" i="10"/>
  <c r="B92" i="10"/>
  <c r="B100" i="10"/>
  <c r="B108" i="10"/>
  <c r="B116" i="10"/>
  <c r="B124" i="10"/>
  <c r="B132" i="10"/>
  <c r="B140" i="10"/>
  <c r="B148" i="10"/>
  <c r="B156" i="10"/>
  <c r="B164" i="10"/>
  <c r="B172" i="10"/>
  <c r="B180" i="10"/>
  <c r="B188" i="10"/>
  <c r="B196" i="10"/>
  <c r="B204" i="10"/>
  <c r="B212" i="10"/>
  <c r="B220" i="10"/>
  <c r="B228" i="10"/>
  <c r="B236" i="10"/>
  <c r="B244" i="10"/>
  <c r="B252" i="10"/>
  <c r="B260" i="10"/>
  <c r="B268" i="10"/>
  <c r="B276" i="10"/>
  <c r="B284" i="10"/>
  <c r="B292" i="10"/>
  <c r="B300" i="10"/>
  <c r="F8" i="9"/>
  <c r="F16" i="9"/>
  <c r="F24" i="9"/>
  <c r="F32" i="9"/>
  <c r="F40" i="9"/>
  <c r="F48" i="9"/>
  <c r="F52" i="9"/>
  <c r="F56" i="9"/>
  <c r="F60" i="9"/>
  <c r="F64" i="9"/>
  <c r="F68" i="9"/>
  <c r="F72" i="9"/>
  <c r="F76" i="9"/>
  <c r="F80" i="9"/>
  <c r="F84" i="9"/>
  <c r="F88" i="9"/>
  <c r="F92" i="9"/>
  <c r="F96" i="9"/>
  <c r="F100" i="9"/>
  <c r="F104" i="9"/>
  <c r="F108" i="9"/>
  <c r="F112" i="9"/>
  <c r="F116" i="9"/>
  <c r="F120" i="9"/>
  <c r="F124" i="9"/>
  <c r="F128" i="9"/>
  <c r="F132" i="9"/>
  <c r="F136" i="9"/>
  <c r="F140" i="9"/>
  <c r="F144" i="9"/>
  <c r="F148" i="9"/>
  <c r="F152" i="9"/>
  <c r="F156" i="9"/>
  <c r="F160" i="9"/>
  <c r="F164" i="9"/>
  <c r="F168" i="9"/>
  <c r="F172" i="9"/>
  <c r="F176" i="9"/>
  <c r="F180" i="9"/>
  <c r="F184" i="9"/>
  <c r="F188" i="9"/>
  <c r="F192" i="9"/>
  <c r="F196" i="9"/>
  <c r="F200" i="9"/>
  <c r="F204" i="9"/>
  <c r="F208" i="9"/>
  <c r="F212" i="9"/>
  <c r="F216" i="9"/>
  <c r="F220" i="9"/>
  <c r="F224" i="9"/>
  <c r="F228" i="9"/>
  <c r="F232" i="9"/>
  <c r="F236" i="9"/>
  <c r="F240" i="9"/>
  <c r="F244" i="9"/>
  <c r="F248" i="9"/>
  <c r="F252" i="9"/>
  <c r="F256" i="9"/>
  <c r="F260" i="9"/>
  <c r="F264" i="9"/>
  <c r="F268" i="9"/>
  <c r="F272" i="9"/>
  <c r="F276" i="9"/>
  <c r="F280" i="9"/>
  <c r="F284" i="9"/>
  <c r="F288" i="9"/>
  <c r="F292" i="9"/>
  <c r="F296" i="9"/>
  <c r="F300" i="9"/>
  <c r="E11" i="9"/>
  <c r="E15" i="9"/>
  <c r="E19" i="9"/>
  <c r="E23" i="9"/>
  <c r="E27" i="9"/>
  <c r="E31" i="9"/>
  <c r="E35" i="9"/>
  <c r="E39" i="9"/>
  <c r="E43" i="9"/>
  <c r="E47" i="9"/>
  <c r="E51" i="9"/>
  <c r="E55" i="9"/>
  <c r="E59" i="9"/>
  <c r="E63" i="9"/>
  <c r="E67" i="9"/>
  <c r="E71" i="9"/>
  <c r="E75" i="9"/>
  <c r="E79" i="9"/>
  <c r="E83" i="9"/>
  <c r="E87" i="9"/>
  <c r="E91" i="9"/>
  <c r="D12" i="10"/>
  <c r="D44" i="10"/>
  <c r="D76" i="10"/>
  <c r="D103" i="10"/>
  <c r="D119" i="10"/>
  <c r="D135" i="10"/>
  <c r="D151" i="10"/>
  <c r="D167" i="10"/>
  <c r="D183" i="10"/>
  <c r="D199" i="10"/>
  <c r="D215" i="10"/>
  <c r="D231" i="10"/>
  <c r="D247" i="10"/>
  <c r="D263" i="10"/>
  <c r="D279" i="10"/>
  <c r="D295" i="10"/>
  <c r="C15" i="10"/>
  <c r="C31" i="10"/>
  <c r="C47" i="10"/>
  <c r="C63" i="10"/>
  <c r="C79" i="10"/>
  <c r="C95" i="10"/>
  <c r="C111" i="10"/>
  <c r="C127" i="10"/>
  <c r="C143" i="10"/>
  <c r="C159" i="10"/>
  <c r="C175" i="10"/>
  <c r="C191" i="10"/>
  <c r="C207" i="10"/>
  <c r="C223" i="10"/>
  <c r="C239" i="10"/>
  <c r="C255" i="10"/>
  <c r="C271" i="10"/>
  <c r="C287" i="10"/>
  <c r="B5" i="10"/>
  <c r="B15" i="10"/>
  <c r="B23" i="10"/>
  <c r="B31" i="10"/>
  <c r="B39" i="10"/>
  <c r="B47" i="10"/>
  <c r="B55" i="10"/>
  <c r="B63" i="10"/>
  <c r="B71" i="10"/>
  <c r="B79" i="10"/>
  <c r="B87" i="10"/>
  <c r="B95" i="10"/>
  <c r="B103" i="10"/>
  <c r="B111" i="10"/>
  <c r="B119" i="10"/>
  <c r="B127" i="10"/>
  <c r="B135" i="10"/>
  <c r="B143" i="10"/>
  <c r="B151" i="10"/>
  <c r="B159" i="10"/>
  <c r="B167" i="10"/>
  <c r="B175" i="10"/>
  <c r="B183" i="10"/>
  <c r="B191" i="10"/>
  <c r="B199" i="10"/>
  <c r="B207" i="10"/>
  <c r="B215" i="10"/>
  <c r="B223" i="10"/>
  <c r="B231" i="10"/>
  <c r="B239" i="10"/>
  <c r="B247" i="10"/>
  <c r="B255" i="10"/>
  <c r="B263" i="10"/>
  <c r="B271" i="10"/>
  <c r="B279" i="10"/>
  <c r="B287" i="10"/>
  <c r="B295" i="10"/>
  <c r="D4" i="10"/>
  <c r="F11" i="9"/>
  <c r="F19" i="9"/>
  <c r="F27" i="9"/>
  <c r="F35" i="9"/>
  <c r="F43" i="9"/>
  <c r="F49" i="9"/>
  <c r="F53" i="9"/>
  <c r="F57" i="9"/>
  <c r="F61" i="9"/>
  <c r="F65" i="9"/>
  <c r="F69" i="9"/>
  <c r="F73" i="9"/>
  <c r="F77" i="9"/>
  <c r="F81" i="9"/>
  <c r="F85" i="9"/>
  <c r="F89" i="9"/>
  <c r="F93" i="9"/>
  <c r="F97" i="9"/>
  <c r="F101" i="9"/>
  <c r="F105" i="9"/>
  <c r="F109" i="9"/>
  <c r="F113" i="9"/>
  <c r="F117" i="9"/>
  <c r="F121" i="9"/>
  <c r="F125" i="9"/>
  <c r="F129" i="9"/>
  <c r="F133" i="9"/>
  <c r="F137" i="9"/>
  <c r="F141" i="9"/>
  <c r="F145" i="9"/>
  <c r="F149" i="9"/>
  <c r="F153" i="9"/>
  <c r="F157" i="9"/>
  <c r="F161" i="9"/>
  <c r="F165" i="9"/>
  <c r="F169" i="9"/>
  <c r="F173" i="9"/>
  <c r="F177" i="9"/>
  <c r="F181" i="9"/>
  <c r="F185" i="9"/>
  <c r="F189" i="9"/>
  <c r="F193" i="9"/>
  <c r="F197" i="9"/>
  <c r="F201" i="9"/>
  <c r="F205" i="9"/>
  <c r="F209" i="9"/>
  <c r="F213" i="9"/>
  <c r="F217" i="9"/>
  <c r="F221" i="9"/>
  <c r="F225" i="9"/>
  <c r="F229" i="9"/>
  <c r="F233" i="9"/>
  <c r="F237" i="9"/>
  <c r="F241" i="9"/>
  <c r="F245" i="9"/>
  <c r="F249" i="9"/>
  <c r="F253" i="9"/>
  <c r="F257" i="9"/>
  <c r="F261" i="9"/>
  <c r="F265" i="9"/>
  <c r="F269" i="9"/>
  <c r="F273" i="9"/>
  <c r="F277" i="9"/>
  <c r="F281" i="9"/>
  <c r="F285" i="9"/>
  <c r="F289" i="9"/>
  <c r="F293" i="9"/>
  <c r="F297" i="9"/>
  <c r="E8" i="9"/>
  <c r="E12" i="9"/>
  <c r="E16" i="9"/>
  <c r="E20" i="9"/>
  <c r="E24" i="9"/>
  <c r="E28" i="9"/>
  <c r="E32" i="9"/>
  <c r="E36" i="9"/>
  <c r="E40" i="9"/>
  <c r="E44" i="9"/>
  <c r="E48" i="9"/>
  <c r="E52" i="9"/>
  <c r="E56" i="9"/>
  <c r="E60" i="9"/>
  <c r="E64" i="9"/>
  <c r="E68" i="9"/>
  <c r="E72" i="9"/>
  <c r="E76" i="9"/>
  <c r="E80" i="9"/>
  <c r="E84" i="9"/>
  <c r="D60" i="10"/>
  <c r="D111" i="10"/>
  <c r="D143" i="10"/>
  <c r="D175" i="10"/>
  <c r="D207" i="10"/>
  <c r="D239" i="10"/>
  <c r="D271" i="10"/>
  <c r="C7" i="10"/>
  <c r="C39" i="10"/>
  <c r="C71" i="10"/>
  <c r="C103" i="10"/>
  <c r="C135" i="10"/>
  <c r="C167" i="10"/>
  <c r="C199" i="10"/>
  <c r="C231" i="10"/>
  <c r="C263" i="10"/>
  <c r="C295" i="10"/>
  <c r="B19" i="10"/>
  <c r="B35" i="10"/>
  <c r="B51" i="10"/>
  <c r="B67" i="10"/>
  <c r="B83" i="10"/>
  <c r="B99" i="10"/>
  <c r="B115" i="10"/>
  <c r="B131" i="10"/>
  <c r="B147" i="10"/>
  <c r="B163" i="10"/>
  <c r="B179" i="10"/>
  <c r="B195" i="10"/>
  <c r="B211" i="10"/>
  <c r="B227" i="10"/>
  <c r="B243" i="10"/>
  <c r="B259" i="10"/>
  <c r="B275" i="10"/>
  <c r="B291" i="10"/>
  <c r="F7" i="9"/>
  <c r="F23" i="9"/>
  <c r="F39" i="9"/>
  <c r="F51" i="9"/>
  <c r="F59" i="9"/>
  <c r="F67" i="9"/>
  <c r="F75" i="9"/>
  <c r="F83" i="9"/>
  <c r="F91" i="9"/>
  <c r="F99" i="9"/>
  <c r="F107" i="9"/>
  <c r="F115" i="9"/>
  <c r="F123" i="9"/>
  <c r="F131" i="9"/>
  <c r="F139" i="9"/>
  <c r="F147" i="9"/>
  <c r="F155" i="9"/>
  <c r="F163" i="9"/>
  <c r="F171" i="9"/>
  <c r="F179" i="9"/>
  <c r="F187" i="9"/>
  <c r="F195" i="9"/>
  <c r="F203" i="9"/>
  <c r="F211" i="9"/>
  <c r="F219" i="9"/>
  <c r="F227" i="9"/>
  <c r="F235" i="9"/>
  <c r="F243" i="9"/>
  <c r="F251" i="9"/>
  <c r="F259" i="9"/>
  <c r="F267" i="9"/>
  <c r="F275" i="9"/>
  <c r="F283" i="9"/>
  <c r="F291" i="9"/>
  <c r="F299" i="9"/>
  <c r="E10" i="9"/>
  <c r="E18" i="9"/>
  <c r="E26" i="9"/>
  <c r="E34" i="9"/>
  <c r="E42" i="9"/>
  <c r="E50" i="9"/>
  <c r="E58" i="9"/>
  <c r="E66" i="9"/>
  <c r="E74" i="9"/>
  <c r="E82" i="9"/>
  <c r="E89" i="9"/>
  <c r="E94" i="9"/>
  <c r="E98" i="9"/>
  <c r="E102" i="9"/>
  <c r="E106" i="9"/>
  <c r="E110" i="9"/>
  <c r="E114" i="9"/>
  <c r="E118" i="9"/>
  <c r="E122" i="9"/>
  <c r="E126" i="9"/>
  <c r="E130" i="9"/>
  <c r="E134" i="9"/>
  <c r="E138" i="9"/>
  <c r="E142" i="9"/>
  <c r="E146" i="9"/>
  <c r="E150" i="9"/>
  <c r="E154" i="9"/>
  <c r="E158" i="9"/>
  <c r="E162" i="9"/>
  <c r="E166" i="9"/>
  <c r="E170" i="9"/>
  <c r="E174" i="9"/>
  <c r="E178" i="9"/>
  <c r="E182" i="9"/>
  <c r="E186" i="9"/>
  <c r="E190" i="9"/>
  <c r="E194" i="9"/>
  <c r="E198" i="9"/>
  <c r="E202" i="9"/>
  <c r="E206" i="9"/>
  <c r="E210" i="9"/>
  <c r="E214" i="9"/>
  <c r="E218" i="9"/>
  <c r="E222" i="9"/>
  <c r="E226" i="9"/>
  <c r="E230" i="9"/>
  <c r="E234" i="9"/>
  <c r="E238" i="9"/>
  <c r="E242" i="9"/>
  <c r="E246" i="9"/>
  <c r="E250" i="9"/>
  <c r="E254" i="9"/>
  <c r="E258" i="9"/>
  <c r="E262" i="9"/>
  <c r="E266" i="9"/>
  <c r="E270" i="9"/>
  <c r="E274" i="9"/>
  <c r="E278" i="9"/>
  <c r="E282" i="9"/>
  <c r="E286" i="9"/>
  <c r="E291" i="9"/>
  <c r="E295" i="9"/>
  <c r="E299" i="9"/>
  <c r="D7" i="9"/>
  <c r="D11" i="9"/>
  <c r="D15" i="9"/>
  <c r="D19" i="9"/>
  <c r="D23" i="9"/>
  <c r="D27" i="9"/>
  <c r="D31" i="9"/>
  <c r="D35" i="9"/>
  <c r="D39" i="9"/>
  <c r="D43" i="9"/>
  <c r="D47" i="9"/>
  <c r="D51" i="9"/>
  <c r="D55" i="9"/>
  <c r="D59" i="9"/>
  <c r="D63" i="9"/>
  <c r="D67" i="9"/>
  <c r="D71" i="9"/>
  <c r="D75" i="9"/>
  <c r="D79" i="9"/>
  <c r="D83" i="9"/>
  <c r="D87" i="9"/>
  <c r="D91" i="9"/>
  <c r="D95" i="9"/>
  <c r="D99" i="9"/>
  <c r="D103" i="9"/>
  <c r="D107" i="9"/>
  <c r="D111" i="9"/>
  <c r="D115" i="9"/>
  <c r="D119" i="9"/>
  <c r="D123" i="9"/>
  <c r="D127" i="9"/>
  <c r="D131" i="9"/>
  <c r="D135" i="9"/>
  <c r="D139" i="9"/>
  <c r="D143" i="9"/>
  <c r="D147" i="9"/>
  <c r="D151" i="9"/>
  <c r="D155" i="9"/>
  <c r="D159" i="9"/>
  <c r="D163" i="9"/>
  <c r="D167" i="9"/>
  <c r="D171" i="9"/>
  <c r="D175" i="9"/>
  <c r="D179" i="9"/>
  <c r="D183" i="9"/>
  <c r="D187" i="9"/>
  <c r="D191" i="9"/>
  <c r="D195" i="9"/>
  <c r="D199" i="9"/>
  <c r="D203" i="9"/>
  <c r="D207" i="9"/>
  <c r="D211" i="9"/>
  <c r="D215" i="9"/>
  <c r="D219" i="9"/>
  <c r="D223" i="9"/>
  <c r="D227" i="9"/>
  <c r="D231" i="9"/>
  <c r="D235" i="9"/>
  <c r="D239" i="9"/>
  <c r="D243" i="9"/>
  <c r="D247" i="9"/>
  <c r="D251" i="9"/>
  <c r="D255" i="9"/>
  <c r="D259" i="9"/>
  <c r="D263" i="9"/>
  <c r="D267" i="9"/>
  <c r="D271" i="9"/>
  <c r="D275" i="9"/>
  <c r="D279" i="9"/>
  <c r="D283" i="9"/>
  <c r="D287" i="9"/>
  <c r="D291" i="9"/>
  <c r="D295" i="9"/>
  <c r="D299" i="9"/>
  <c r="C6" i="9"/>
  <c r="C10" i="9"/>
  <c r="C14" i="9"/>
  <c r="C18" i="9"/>
  <c r="C22" i="9"/>
  <c r="C26" i="9"/>
  <c r="C30" i="9"/>
  <c r="C34" i="9"/>
  <c r="C38" i="9"/>
  <c r="C42" i="9"/>
  <c r="C46" i="9"/>
  <c r="C50" i="9"/>
  <c r="C54" i="9"/>
  <c r="C58" i="9"/>
  <c r="C62" i="9"/>
  <c r="C66" i="9"/>
  <c r="C70" i="9"/>
  <c r="C74" i="9"/>
  <c r="C78" i="9"/>
  <c r="C82" i="9"/>
  <c r="C86" i="9"/>
  <c r="C90" i="9"/>
  <c r="C94" i="9"/>
  <c r="C98" i="9"/>
  <c r="C102" i="9"/>
  <c r="C106" i="9"/>
  <c r="C110" i="9"/>
  <c r="C114" i="9"/>
  <c r="C118" i="9"/>
  <c r="C122" i="9"/>
  <c r="C126" i="9"/>
  <c r="C130" i="9"/>
  <c r="C134" i="9"/>
  <c r="C138" i="9"/>
  <c r="C142" i="9"/>
  <c r="C146" i="9"/>
  <c r="C150" i="9"/>
  <c r="C154" i="9"/>
  <c r="C158" i="9"/>
  <c r="C162" i="9"/>
  <c r="C166" i="9"/>
  <c r="C170" i="9"/>
  <c r="C174" i="9"/>
  <c r="C178" i="9"/>
  <c r="C182" i="9"/>
  <c r="C186" i="9"/>
  <c r="C190" i="9"/>
  <c r="C194" i="9"/>
  <c r="C198" i="9"/>
  <c r="C202" i="9"/>
  <c r="C206" i="9"/>
  <c r="C210" i="9"/>
  <c r="C214" i="9"/>
  <c r="C218" i="9"/>
  <c r="C222" i="9"/>
  <c r="C226" i="9"/>
  <c r="C230" i="9"/>
  <c r="C234" i="9"/>
  <c r="C238" i="9"/>
  <c r="C242" i="9"/>
  <c r="C246" i="9"/>
  <c r="C250" i="9"/>
  <c r="C254" i="9"/>
  <c r="C258" i="9"/>
  <c r="C262" i="9"/>
  <c r="C266" i="9"/>
  <c r="C270" i="9"/>
  <c r="C274" i="9"/>
  <c r="C278" i="9"/>
  <c r="C282" i="9"/>
  <c r="C286" i="9"/>
  <c r="C290" i="9"/>
  <c r="C294" i="9"/>
  <c r="C298" i="9"/>
  <c r="B5" i="9"/>
  <c r="B9" i="9"/>
  <c r="B13" i="9"/>
  <c r="B17" i="9"/>
  <c r="B21" i="9"/>
  <c r="B25" i="9"/>
  <c r="B29" i="9"/>
  <c r="B33" i="9"/>
  <c r="B37" i="9"/>
  <c r="B41" i="9"/>
  <c r="B45" i="9"/>
  <c r="B49" i="9"/>
  <c r="B53" i="9"/>
  <c r="B57" i="9"/>
  <c r="B61" i="9"/>
  <c r="B65" i="9"/>
  <c r="B69" i="9"/>
  <c r="B73" i="9"/>
  <c r="B77" i="9"/>
  <c r="B81" i="9"/>
  <c r="B85" i="9"/>
  <c r="B89" i="9"/>
  <c r="B93" i="9"/>
  <c r="B97" i="9"/>
  <c r="B101" i="9"/>
  <c r="B105" i="9"/>
  <c r="B109" i="9"/>
  <c r="B113" i="9"/>
  <c r="B117" i="9"/>
  <c r="B121" i="9"/>
  <c r="B125" i="9"/>
  <c r="B129" i="9"/>
  <c r="B133" i="9"/>
  <c r="B137" i="9"/>
  <c r="B141" i="9"/>
  <c r="B145" i="9"/>
  <c r="B149" i="9"/>
  <c r="B153" i="9"/>
  <c r="B157" i="9"/>
  <c r="B161" i="9"/>
  <c r="B165" i="9"/>
  <c r="B169" i="9"/>
  <c r="B173" i="9"/>
  <c r="B177" i="9"/>
  <c r="B181" i="9"/>
  <c r="B185" i="9"/>
  <c r="B189" i="9"/>
  <c r="B193" i="9"/>
  <c r="B197" i="9"/>
  <c r="B201" i="9"/>
  <c r="B205" i="9"/>
  <c r="B209" i="9"/>
  <c r="B213" i="9"/>
  <c r="B217" i="9"/>
  <c r="B221" i="9"/>
  <c r="B225" i="9"/>
  <c r="D51" i="10"/>
  <c r="D106" i="10"/>
  <c r="D138" i="10"/>
  <c r="D170" i="10"/>
  <c r="D202" i="10"/>
  <c r="D234" i="10"/>
  <c r="D266" i="10"/>
  <c r="D298" i="10"/>
  <c r="C34" i="10"/>
  <c r="C66" i="10"/>
  <c r="C98" i="10"/>
  <c r="C130" i="10"/>
  <c r="C162" i="10"/>
  <c r="C194" i="10"/>
  <c r="C226" i="10"/>
  <c r="C258" i="10"/>
  <c r="C290" i="10"/>
  <c r="B16" i="10"/>
  <c r="B32" i="10"/>
  <c r="B48" i="10"/>
  <c r="B64" i="10"/>
  <c r="B80" i="10"/>
  <c r="B96" i="10"/>
  <c r="B112" i="10"/>
  <c r="B128" i="10"/>
  <c r="B144" i="10"/>
  <c r="B160" i="10"/>
  <c r="B176" i="10"/>
  <c r="B192" i="10"/>
  <c r="B208" i="10"/>
  <c r="B224" i="10"/>
  <c r="B240" i="10"/>
  <c r="B256" i="10"/>
  <c r="B272" i="10"/>
  <c r="B288" i="10"/>
  <c r="F20" i="9"/>
  <c r="F36" i="9"/>
  <c r="F50" i="9"/>
  <c r="F58" i="9"/>
  <c r="F66" i="9"/>
  <c r="F74" i="9"/>
  <c r="F82" i="9"/>
  <c r="F90" i="9"/>
  <c r="F98" i="9"/>
  <c r="F106" i="9"/>
  <c r="F114" i="9"/>
  <c r="F122" i="9"/>
  <c r="F130" i="9"/>
  <c r="F138" i="9"/>
  <c r="F146" i="9"/>
  <c r="F154" i="9"/>
  <c r="F162" i="9"/>
  <c r="F170" i="9"/>
  <c r="F178" i="9"/>
  <c r="F186" i="9"/>
  <c r="F194" i="9"/>
  <c r="F202" i="9"/>
  <c r="F210" i="9"/>
  <c r="F218" i="9"/>
  <c r="F226" i="9"/>
  <c r="F234" i="9"/>
  <c r="F242" i="9"/>
  <c r="F250" i="9"/>
  <c r="F258" i="9"/>
  <c r="F266" i="9"/>
  <c r="F274" i="9"/>
  <c r="F282" i="9"/>
  <c r="F290" i="9"/>
  <c r="F298" i="9"/>
  <c r="E9" i="9"/>
  <c r="E17" i="9"/>
  <c r="E25" i="9"/>
  <c r="E33" i="9"/>
  <c r="E41" i="9"/>
  <c r="E49" i="9"/>
  <c r="E57" i="9"/>
  <c r="E65" i="9"/>
  <c r="E73" i="9"/>
  <c r="E81" i="9"/>
  <c r="E88" i="9"/>
  <c r="E93" i="9"/>
  <c r="E97" i="9"/>
  <c r="E101" i="9"/>
  <c r="E105" i="9"/>
  <c r="E109" i="9"/>
  <c r="E113" i="9"/>
  <c r="E117" i="9"/>
  <c r="E121" i="9"/>
  <c r="E125" i="9"/>
  <c r="E129" i="9"/>
  <c r="E133" i="9"/>
  <c r="E137" i="9"/>
  <c r="E141" i="9"/>
  <c r="E145" i="9"/>
  <c r="E149" i="9"/>
  <c r="E153" i="9"/>
  <c r="E157" i="9"/>
  <c r="E161" i="9"/>
  <c r="E165" i="9"/>
  <c r="E169" i="9"/>
  <c r="E173" i="9"/>
  <c r="E177" i="9"/>
  <c r="E181" i="9"/>
  <c r="E185" i="9"/>
  <c r="E189" i="9"/>
  <c r="E193" i="9"/>
  <c r="E197" i="9"/>
  <c r="E201" i="9"/>
  <c r="E205" i="9"/>
  <c r="E209" i="9"/>
  <c r="E213" i="9"/>
  <c r="E217" i="9"/>
  <c r="E221" i="9"/>
  <c r="E225" i="9"/>
  <c r="E229" i="9"/>
  <c r="E233" i="9"/>
  <c r="E237" i="9"/>
  <c r="E241" i="9"/>
  <c r="E245" i="9"/>
  <c r="E249" i="9"/>
  <c r="E253" i="9"/>
  <c r="E257" i="9"/>
  <c r="E261" i="9"/>
  <c r="E265" i="9"/>
  <c r="E269" i="9"/>
  <c r="E273" i="9"/>
  <c r="E277" i="9"/>
  <c r="E281" i="9"/>
  <c r="E285" i="9"/>
  <c r="E290" i="9"/>
  <c r="E294" i="9"/>
  <c r="E298" i="9"/>
  <c r="D6" i="9"/>
  <c r="D10" i="9"/>
  <c r="D14" i="9"/>
  <c r="D18" i="9"/>
  <c r="D22" i="9"/>
  <c r="D26" i="9"/>
  <c r="D30" i="9"/>
  <c r="D34" i="9"/>
  <c r="D38" i="9"/>
  <c r="D42" i="9"/>
  <c r="D46" i="9"/>
  <c r="D50" i="9"/>
  <c r="D54" i="9"/>
  <c r="D58" i="9"/>
  <c r="D62" i="9"/>
  <c r="D66" i="9"/>
  <c r="D70" i="9"/>
  <c r="D74" i="9"/>
  <c r="D78" i="9"/>
  <c r="D82" i="9"/>
  <c r="D86" i="9"/>
  <c r="D90" i="9"/>
  <c r="D94" i="9"/>
  <c r="D98" i="9"/>
  <c r="D102" i="9"/>
  <c r="D106" i="9"/>
  <c r="D110" i="9"/>
  <c r="D114" i="9"/>
  <c r="D118" i="9"/>
  <c r="D122" i="9"/>
  <c r="D126" i="9"/>
  <c r="D130" i="9"/>
  <c r="D134" i="9"/>
  <c r="D138" i="9"/>
  <c r="D142" i="9"/>
  <c r="D146" i="9"/>
  <c r="D150" i="9"/>
  <c r="D154" i="9"/>
  <c r="D158" i="9"/>
  <c r="D162" i="9"/>
  <c r="D166" i="9"/>
  <c r="D170" i="9"/>
  <c r="D174" i="9"/>
  <c r="D178" i="9"/>
  <c r="D182" i="9"/>
  <c r="D186" i="9"/>
  <c r="D190" i="9"/>
  <c r="B298" i="9"/>
  <c r="B294" i="9"/>
  <c r="B290" i="9"/>
  <c r="B286" i="9"/>
  <c r="B282" i="9"/>
  <c r="B278" i="9"/>
  <c r="B274" i="9"/>
  <c r="B270" i="9"/>
  <c r="B266" i="9"/>
  <c r="B262" i="9"/>
  <c r="B258" i="9"/>
  <c r="B254" i="9"/>
  <c r="B250" i="9"/>
  <c r="B246" i="9"/>
  <c r="B242" i="9"/>
  <c r="B238" i="9"/>
  <c r="B234" i="9"/>
  <c r="B230" i="9"/>
  <c r="B226" i="9"/>
  <c r="B220" i="9"/>
  <c r="B215" i="9"/>
  <c r="B210" i="9"/>
  <c r="B204" i="9"/>
  <c r="B199" i="9"/>
  <c r="B194" i="9"/>
  <c r="B188" i="9"/>
  <c r="B183" i="9"/>
  <c r="B178" i="9"/>
  <c r="B172" i="9"/>
  <c r="B167" i="9"/>
  <c r="B162" i="9"/>
  <c r="B156" i="9"/>
  <c r="B151" i="9"/>
  <c r="B146" i="9"/>
  <c r="B140" i="9"/>
  <c r="B135" i="9"/>
  <c r="B130" i="9"/>
  <c r="B124" i="9"/>
  <c r="B119" i="9"/>
  <c r="B114" i="9"/>
  <c r="B108" i="9"/>
  <c r="B103" i="9"/>
  <c r="B98" i="9"/>
  <c r="B92" i="9"/>
  <c r="B87" i="9"/>
  <c r="B82" i="9"/>
  <c r="B76" i="9"/>
  <c r="B71" i="9"/>
  <c r="B66" i="9"/>
  <c r="B60" i="9"/>
  <c r="B55" i="9"/>
  <c r="B50" i="9"/>
  <c r="B44" i="9"/>
  <c r="B39" i="9"/>
  <c r="B34" i="9"/>
  <c r="B28" i="9"/>
  <c r="B23" i="9"/>
  <c r="B18" i="9"/>
  <c r="B12" i="9"/>
  <c r="B7" i="9"/>
  <c r="C299" i="9"/>
  <c r="C293" i="9"/>
  <c r="C288" i="9"/>
  <c r="C283" i="9"/>
  <c r="C277" i="9"/>
  <c r="C272" i="9"/>
  <c r="C267" i="9"/>
  <c r="C261" i="9"/>
  <c r="C256" i="9"/>
  <c r="C251" i="9"/>
  <c r="C245" i="9"/>
  <c r="C240" i="9"/>
  <c r="C235" i="9"/>
  <c r="C229" i="9"/>
  <c r="C224" i="9"/>
  <c r="C219" i="9"/>
  <c r="C213" i="9"/>
  <c r="C208" i="9"/>
  <c r="C203" i="9"/>
  <c r="C197" i="9"/>
  <c r="C192" i="9"/>
  <c r="C187" i="9"/>
  <c r="C181" i="9"/>
  <c r="C176" i="9"/>
  <c r="C171" i="9"/>
  <c r="C165" i="9"/>
  <c r="C160" i="9"/>
  <c r="C155" i="9"/>
  <c r="C149" i="9"/>
  <c r="C144" i="9"/>
  <c r="C139" i="9"/>
  <c r="C133" i="9"/>
  <c r="C128" i="9"/>
  <c r="C123" i="9"/>
  <c r="C117" i="9"/>
  <c r="C112" i="9"/>
  <c r="C107" i="9"/>
  <c r="C101" i="9"/>
  <c r="C96" i="9"/>
  <c r="C91" i="9"/>
  <c r="C85" i="9"/>
  <c r="C80" i="9"/>
  <c r="C75" i="9"/>
  <c r="C69" i="9"/>
  <c r="C64" i="9"/>
  <c r="C59" i="9"/>
  <c r="C53" i="9"/>
  <c r="C48" i="9"/>
  <c r="C43" i="9"/>
  <c r="C37" i="9"/>
  <c r="C32" i="9"/>
  <c r="C27" i="9"/>
  <c r="C21" i="9"/>
  <c r="C16" i="9"/>
  <c r="C11" i="9"/>
  <c r="C5" i="9"/>
  <c r="D297" i="9"/>
  <c r="D292" i="9"/>
  <c r="D286" i="9"/>
  <c r="D281" i="9"/>
  <c r="D276" i="9"/>
  <c r="D270" i="9"/>
  <c r="D265" i="9"/>
  <c r="D260" i="9"/>
  <c r="D254" i="9"/>
  <c r="D249" i="9"/>
  <c r="D244" i="9"/>
  <c r="D238" i="9"/>
  <c r="D233" i="9"/>
  <c r="D228" i="9"/>
  <c r="D222" i="9"/>
  <c r="D217" i="9"/>
  <c r="D212" i="9"/>
  <c r="D206" i="9"/>
  <c r="D201" i="9"/>
  <c r="D196" i="9"/>
  <c r="D189" i="9"/>
  <c r="D181" i="9"/>
  <c r="D173" i="9"/>
  <c r="D165" i="9"/>
  <c r="D157" i="9"/>
  <c r="D149" i="9"/>
  <c r="D141" i="9"/>
  <c r="D133" i="9"/>
  <c r="D125" i="9"/>
  <c r="D117" i="9"/>
  <c r="D109" i="9"/>
  <c r="D101" i="9"/>
  <c r="D93" i="9"/>
  <c r="D85" i="9"/>
  <c r="D77" i="9"/>
  <c r="D69" i="9"/>
  <c r="D61" i="9"/>
  <c r="D53" i="9"/>
  <c r="D45" i="9"/>
  <c r="D37" i="9"/>
  <c r="D29" i="9"/>
  <c r="D21" i="9"/>
  <c r="D13" i="9"/>
  <c r="D5" i="9"/>
  <c r="E293" i="9"/>
  <c r="E284" i="9"/>
  <c r="E276" i="9"/>
  <c r="E268" i="9"/>
  <c r="E260" i="9"/>
  <c r="E252" i="9"/>
  <c r="E244" i="9"/>
  <c r="E236" i="9"/>
  <c r="E228" i="9"/>
  <c r="E220" i="9"/>
  <c r="E212" i="9"/>
  <c r="E204" i="9"/>
  <c r="E196" i="9"/>
  <c r="E188" i="9"/>
  <c r="E180" i="9"/>
  <c r="E172" i="9"/>
  <c r="E164" i="9"/>
  <c r="E156" i="9"/>
  <c r="E148" i="9"/>
  <c r="E140" i="9"/>
  <c r="E132" i="9"/>
  <c r="E124" i="9"/>
  <c r="E116" i="9"/>
  <c r="E108" i="9"/>
  <c r="E100" i="9"/>
  <c r="E92" i="9"/>
  <c r="E78" i="9"/>
  <c r="E62" i="9"/>
  <c r="E46" i="9"/>
  <c r="E30" i="9"/>
  <c r="E14" i="9"/>
  <c r="F295" i="9"/>
  <c r="F279" i="9"/>
  <c r="F263" i="9"/>
  <c r="F247" i="9"/>
  <c r="F231" i="9"/>
  <c r="F215" i="9"/>
  <c r="F199" i="9"/>
  <c r="F183" i="9"/>
  <c r="F167" i="9"/>
  <c r="F151" i="9"/>
  <c r="F135" i="9"/>
  <c r="F119" i="9"/>
  <c r="F103" i="9"/>
  <c r="F87" i="9"/>
  <c r="F71" i="9"/>
  <c r="F55" i="9"/>
  <c r="F31" i="9"/>
  <c r="B299" i="10"/>
  <c r="B267" i="10"/>
  <c r="B235" i="10"/>
  <c r="B203" i="10"/>
  <c r="B171" i="10"/>
  <c r="B139" i="10"/>
  <c r="B107" i="10"/>
  <c r="B75" i="10"/>
  <c r="B43" i="10"/>
  <c r="B10" i="10"/>
  <c r="C247" i="10"/>
  <c r="C183" i="10"/>
  <c r="C119" i="10"/>
  <c r="C55" i="10"/>
  <c r="D287" i="10"/>
  <c r="D223" i="10"/>
  <c r="D159" i="10"/>
  <c r="D92" i="10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3" i="1"/>
  <c r="F2" i="1"/>
  <c r="F11" i="1"/>
  <c r="F10" i="1"/>
  <c r="F9" i="1"/>
  <c r="F8" i="1"/>
  <c r="F7" i="1"/>
  <c r="F6" i="1"/>
  <c r="F5" i="1"/>
  <c r="F4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4" i="10" l="1"/>
  <c r="A2" i="6"/>
  <c r="L3" i="1" l="1"/>
  <c r="L2" i="1"/>
  <c r="E7" i="9" s="1"/>
  <c r="O2" i="1"/>
  <c r="E4" i="10" s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O71" i="1"/>
  <c r="O75" i="1"/>
  <c r="O79" i="1"/>
  <c r="O83" i="1"/>
  <c r="O87" i="1"/>
  <c r="O91" i="1"/>
  <c r="O95" i="1"/>
  <c r="O99" i="1"/>
  <c r="O103" i="1"/>
  <c r="O107" i="1"/>
  <c r="O111" i="1"/>
  <c r="O115" i="1"/>
  <c r="O119" i="1"/>
  <c r="O123" i="1"/>
  <c r="O127" i="1"/>
  <c r="O131" i="1"/>
  <c r="O135" i="1"/>
  <c r="O139" i="1"/>
  <c r="O143" i="1"/>
  <c r="O147" i="1"/>
  <c r="O151" i="1"/>
  <c r="O155" i="1"/>
  <c r="O159" i="1"/>
  <c r="O163" i="1"/>
  <c r="O167" i="1"/>
  <c r="O171" i="1"/>
  <c r="O175" i="1"/>
  <c r="O179" i="1"/>
  <c r="O183" i="1"/>
  <c r="O187" i="1"/>
  <c r="O191" i="1"/>
  <c r="O195" i="1"/>
  <c r="O199" i="1"/>
  <c r="O203" i="1"/>
  <c r="O207" i="1"/>
  <c r="O211" i="1"/>
  <c r="O215" i="1"/>
  <c r="O219" i="1"/>
  <c r="O223" i="1"/>
  <c r="O227" i="1"/>
  <c r="O231" i="1"/>
  <c r="O235" i="1"/>
  <c r="O239" i="1"/>
  <c r="O243" i="1"/>
  <c r="O247" i="1"/>
  <c r="O251" i="1"/>
  <c r="O255" i="1"/>
  <c r="O259" i="1"/>
  <c r="O263" i="1"/>
  <c r="O267" i="1"/>
  <c r="O271" i="1"/>
  <c r="O275" i="1"/>
  <c r="O279" i="1"/>
  <c r="O283" i="1"/>
  <c r="O287" i="1"/>
  <c r="O291" i="1"/>
  <c r="O295" i="1"/>
  <c r="O299" i="1"/>
  <c r="O6" i="1"/>
  <c r="O10" i="1"/>
  <c r="O14" i="1"/>
  <c r="O18" i="1"/>
  <c r="O22" i="1"/>
  <c r="O26" i="1"/>
  <c r="O30" i="1"/>
  <c r="O34" i="1"/>
  <c r="O38" i="1"/>
  <c r="O42" i="1"/>
  <c r="O46" i="1"/>
  <c r="O50" i="1"/>
  <c r="O54" i="1"/>
  <c r="O58" i="1"/>
  <c r="O62" i="1"/>
  <c r="O66" i="1"/>
  <c r="O70" i="1"/>
  <c r="O74" i="1"/>
  <c r="O78" i="1"/>
  <c r="O82" i="1"/>
  <c r="O86" i="1"/>
  <c r="O90" i="1"/>
  <c r="O94" i="1"/>
  <c r="O98" i="1"/>
  <c r="O102" i="1"/>
  <c r="O106" i="1"/>
  <c r="O110" i="1"/>
  <c r="O114" i="1"/>
  <c r="O118" i="1"/>
  <c r="O122" i="1"/>
  <c r="O126" i="1"/>
  <c r="O130" i="1"/>
  <c r="O134" i="1"/>
  <c r="O138" i="1"/>
  <c r="O142" i="1"/>
  <c r="O146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4" i="1"/>
  <c r="O258" i="1"/>
  <c r="O262" i="1"/>
  <c r="O266" i="1"/>
  <c r="O270" i="1"/>
  <c r="O274" i="1"/>
  <c r="O278" i="1"/>
  <c r="O282" i="1"/>
  <c r="O286" i="1"/>
  <c r="O290" i="1"/>
  <c r="O294" i="1"/>
  <c r="O298" i="1"/>
  <c r="O8" i="1"/>
  <c r="O12" i="1"/>
  <c r="O16" i="1"/>
  <c r="O20" i="1"/>
  <c r="O24" i="1"/>
  <c r="O28" i="1"/>
  <c r="O32" i="1"/>
  <c r="O36" i="1"/>
  <c r="O40" i="1"/>
  <c r="O44" i="1"/>
  <c r="O48" i="1"/>
  <c r="O4" i="1"/>
  <c r="O17" i="1"/>
  <c r="O33" i="1"/>
  <c r="O49" i="1"/>
  <c r="O57" i="1"/>
  <c r="O65" i="1"/>
  <c r="O73" i="1"/>
  <c r="O81" i="1"/>
  <c r="O89" i="1"/>
  <c r="O97" i="1"/>
  <c r="O105" i="1"/>
  <c r="O113" i="1"/>
  <c r="O121" i="1"/>
  <c r="O129" i="1"/>
  <c r="O137" i="1"/>
  <c r="O145" i="1"/>
  <c r="O153" i="1"/>
  <c r="O161" i="1"/>
  <c r="O169" i="1"/>
  <c r="O177" i="1"/>
  <c r="O185" i="1"/>
  <c r="O193" i="1"/>
  <c r="O201" i="1"/>
  <c r="O209" i="1"/>
  <c r="O217" i="1"/>
  <c r="O225" i="1"/>
  <c r="O233" i="1"/>
  <c r="O241" i="1"/>
  <c r="O249" i="1"/>
  <c r="O257" i="1"/>
  <c r="O265" i="1"/>
  <c r="O273" i="1"/>
  <c r="O281" i="1"/>
  <c r="O289" i="1"/>
  <c r="O297" i="1"/>
  <c r="O157" i="1"/>
  <c r="O5" i="1"/>
  <c r="O21" i="1"/>
  <c r="O37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180" i="1"/>
  <c r="O188" i="1"/>
  <c r="O196" i="1"/>
  <c r="O204" i="1"/>
  <c r="O212" i="1"/>
  <c r="O220" i="1"/>
  <c r="O228" i="1"/>
  <c r="O236" i="1"/>
  <c r="O244" i="1"/>
  <c r="O252" i="1"/>
  <c r="O260" i="1"/>
  <c r="O268" i="1"/>
  <c r="O276" i="1"/>
  <c r="O284" i="1"/>
  <c r="O292" i="1"/>
  <c r="O300" i="1"/>
  <c r="O9" i="1"/>
  <c r="O25" i="1"/>
  <c r="O41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13" i="1"/>
  <c r="O29" i="1"/>
  <c r="O45" i="1"/>
  <c r="O56" i="1"/>
  <c r="O64" i="1"/>
  <c r="O72" i="1"/>
  <c r="O80" i="1"/>
  <c r="O88" i="1"/>
  <c r="O96" i="1"/>
  <c r="O104" i="1"/>
  <c r="O112" i="1"/>
  <c r="O128" i="1"/>
  <c r="O136" i="1"/>
  <c r="O144" i="1"/>
  <c r="O152" i="1"/>
  <c r="O160" i="1"/>
  <c r="O168" i="1"/>
  <c r="O120" i="1"/>
  <c r="O200" i="1"/>
  <c r="O232" i="1"/>
  <c r="O264" i="1"/>
  <c r="O296" i="1"/>
  <c r="O208" i="1"/>
  <c r="O272" i="1"/>
  <c r="O216" i="1"/>
  <c r="O192" i="1"/>
  <c r="O224" i="1"/>
  <c r="O256" i="1"/>
  <c r="O288" i="1"/>
  <c r="O176" i="1"/>
  <c r="O240" i="1"/>
  <c r="O184" i="1"/>
  <c r="O248" i="1"/>
  <c r="O280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L139" i="1"/>
  <c r="L143" i="1"/>
  <c r="L147" i="1"/>
  <c r="L151" i="1"/>
  <c r="L155" i="1"/>
  <c r="L159" i="1"/>
  <c r="L163" i="1"/>
  <c r="L167" i="1"/>
  <c r="L171" i="1"/>
  <c r="L175" i="1"/>
  <c r="L179" i="1"/>
  <c r="L183" i="1"/>
  <c r="L187" i="1"/>
  <c r="L191" i="1"/>
  <c r="L195" i="1"/>
  <c r="L199" i="1"/>
  <c r="L203" i="1"/>
  <c r="L207" i="1"/>
  <c r="L211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63" i="1"/>
  <c r="L267" i="1"/>
  <c r="L271" i="1"/>
  <c r="L275" i="1"/>
  <c r="L279" i="1"/>
  <c r="L283" i="1"/>
  <c r="L287" i="1"/>
  <c r="L291" i="1"/>
  <c r="L295" i="1"/>
  <c r="L299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4" i="1"/>
  <c r="L12" i="1"/>
  <c r="L16" i="1"/>
  <c r="L20" i="1"/>
  <c r="L24" i="1"/>
  <c r="L28" i="1"/>
  <c r="L32" i="1"/>
  <c r="L36" i="1"/>
  <c r="L40" i="1"/>
  <c r="L44" i="1"/>
  <c r="L48" i="1"/>
  <c r="L5" i="1"/>
  <c r="L17" i="1"/>
  <c r="L33" i="1"/>
  <c r="L49" i="1"/>
  <c r="L57" i="1"/>
  <c r="L65" i="1"/>
  <c r="L73" i="1"/>
  <c r="L81" i="1"/>
  <c r="L89" i="1"/>
  <c r="L97" i="1"/>
  <c r="L105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25" i="1"/>
  <c r="L197" i="1"/>
  <c r="L221" i="1"/>
  <c r="L237" i="1"/>
  <c r="L253" i="1"/>
  <c r="L269" i="1"/>
  <c r="L285" i="1"/>
  <c r="L29" i="1"/>
  <c r="L200" i="1"/>
  <c r="L224" i="1"/>
  <c r="L240" i="1"/>
  <c r="L8" i="1"/>
  <c r="L21" i="1"/>
  <c r="L37" i="1"/>
  <c r="L52" i="1"/>
  <c r="L60" i="1"/>
  <c r="L68" i="1"/>
  <c r="L76" i="1"/>
  <c r="L84" i="1"/>
  <c r="L92" i="1"/>
  <c r="L100" i="1"/>
  <c r="L108" i="1"/>
  <c r="L116" i="1"/>
  <c r="L124" i="1"/>
  <c r="L132" i="1"/>
  <c r="L140" i="1"/>
  <c r="L148" i="1"/>
  <c r="L156" i="1"/>
  <c r="L164" i="1"/>
  <c r="L172" i="1"/>
  <c r="L180" i="1"/>
  <c r="L188" i="1"/>
  <c r="L196" i="1"/>
  <c r="L204" i="1"/>
  <c r="L212" i="1"/>
  <c r="L220" i="1"/>
  <c r="L228" i="1"/>
  <c r="L236" i="1"/>
  <c r="L244" i="1"/>
  <c r="L252" i="1"/>
  <c r="L260" i="1"/>
  <c r="L268" i="1"/>
  <c r="L276" i="1"/>
  <c r="L284" i="1"/>
  <c r="L292" i="1"/>
  <c r="L300" i="1"/>
  <c r="L9" i="1"/>
  <c r="L41" i="1"/>
  <c r="L53" i="1"/>
  <c r="L61" i="1"/>
  <c r="L69" i="1"/>
  <c r="L77" i="1"/>
  <c r="L85" i="1"/>
  <c r="L93" i="1"/>
  <c r="L101" i="1"/>
  <c r="L109" i="1"/>
  <c r="L117" i="1"/>
  <c r="L125" i="1"/>
  <c r="L133" i="1"/>
  <c r="L141" i="1"/>
  <c r="L149" i="1"/>
  <c r="L157" i="1"/>
  <c r="L165" i="1"/>
  <c r="L173" i="1"/>
  <c r="L181" i="1"/>
  <c r="L189" i="1"/>
  <c r="L205" i="1"/>
  <c r="L213" i="1"/>
  <c r="L229" i="1"/>
  <c r="L245" i="1"/>
  <c r="L261" i="1"/>
  <c r="L277" i="1"/>
  <c r="L293" i="1"/>
  <c r="L13" i="1"/>
  <c r="L45" i="1"/>
  <c r="L56" i="1"/>
  <c r="L64" i="1"/>
  <c r="L72" i="1"/>
  <c r="L80" i="1"/>
  <c r="L88" i="1"/>
  <c r="L96" i="1"/>
  <c r="L104" i="1"/>
  <c r="L112" i="1"/>
  <c r="L120" i="1"/>
  <c r="L128" i="1"/>
  <c r="L136" i="1"/>
  <c r="L144" i="1"/>
  <c r="L152" i="1"/>
  <c r="L160" i="1"/>
  <c r="L168" i="1"/>
  <c r="L176" i="1"/>
  <c r="L184" i="1"/>
  <c r="L192" i="1"/>
  <c r="L208" i="1"/>
  <c r="L216" i="1"/>
  <c r="L232" i="1"/>
  <c r="L248" i="1"/>
  <c r="L280" i="1"/>
  <c r="L296" i="1"/>
  <c r="L256" i="1"/>
  <c r="L288" i="1"/>
  <c r="L264" i="1"/>
  <c r="L272" i="1"/>
  <c r="E5" i="9" l="1"/>
  <c r="E6" i="9"/>
  <c r="E287" i="9"/>
  <c r="C4" i="9"/>
  <c r="F4" i="9"/>
  <c r="B4" i="9"/>
  <c r="E4" i="9"/>
  <c r="D4" i="9"/>
</calcChain>
</file>

<file path=xl/sharedStrings.xml><?xml version="1.0" encoding="utf-8"?>
<sst xmlns="http://schemas.openxmlformats.org/spreadsheetml/2006/main" count="64" uniqueCount="51">
  <si>
    <t>Codigo do Curso</t>
  </si>
  <si>
    <t>Nome do Curso</t>
  </si>
  <si>
    <t>Codigo da Disciplina</t>
  </si>
  <si>
    <t>Nome da Disciplina</t>
  </si>
  <si>
    <t>Turma</t>
  </si>
  <si>
    <t>email do Coordenador</t>
  </si>
  <si>
    <t>PMI</t>
  </si>
  <si>
    <t>luiz.oliveira@estacio.br</t>
  </si>
  <si>
    <t>Nome do Coordenador</t>
  </si>
  <si>
    <t>Luiz José Rodrigues de Oliveira</t>
  </si>
  <si>
    <t>Gestao de Processos</t>
  </si>
  <si>
    <t>rone cesario</t>
  </si>
  <si>
    <t>rone.cesario@estacio.br</t>
  </si>
  <si>
    <t>Petroleo e Energia</t>
  </si>
  <si>
    <t>Daniele Castro</t>
  </si>
  <si>
    <t>deniele.castro@estacio.br</t>
  </si>
  <si>
    <t>rh</t>
  </si>
  <si>
    <t>Professor</t>
  </si>
  <si>
    <t>Nome do Professor</t>
  </si>
  <si>
    <t>Matricula do Professor</t>
  </si>
  <si>
    <t>email do Professor</t>
  </si>
  <si>
    <t>Telefone</t>
  </si>
  <si>
    <t>Data de Previsão para devolução da cadernetas com notas</t>
  </si>
  <si>
    <t>Hoje</t>
  </si>
  <si>
    <t>PGN1993</t>
  </si>
  <si>
    <t>Riscos</t>
  </si>
  <si>
    <t>PGN1994</t>
  </si>
  <si>
    <t>Conflitos</t>
  </si>
  <si>
    <t>Controle de Protocolo de Entrega de Cadernetas</t>
  </si>
  <si>
    <t>Pós Graduação</t>
  </si>
  <si>
    <t>Data da Devolução da caderneta pelo professor</t>
  </si>
  <si>
    <t>Farol de Previsão/Notas manuais</t>
  </si>
  <si>
    <t>Farol de Previsão/Notas no SISTEMA</t>
  </si>
  <si>
    <t>Data de Previsão de devolução da cadeneta com notas no sistema</t>
  </si>
  <si>
    <t>Data da Devolução da caderneta pelo coordenador</t>
  </si>
  <si>
    <t>Cadernetas entregues pela secretaria ao professor para o preenchimento de notas</t>
  </si>
  <si>
    <t>Numero do Protocolo</t>
  </si>
  <si>
    <t>Protocolo</t>
  </si>
  <si>
    <t>Número do Protocolo</t>
  </si>
  <si>
    <t>Erika Carlos Medeiros</t>
  </si>
  <si>
    <t>erikamedeiros@gmail.com</t>
  </si>
  <si>
    <t>Patricia Moser</t>
  </si>
  <si>
    <t>patricia.moser@estacio.br</t>
  </si>
  <si>
    <t>Farol de Previsão/Notas no Sistema</t>
  </si>
  <si>
    <t>Data da Devolução da caderneta pelo Coordenador</t>
  </si>
  <si>
    <t>Coordenador do Curso</t>
  </si>
  <si>
    <t>Coordenador</t>
  </si>
  <si>
    <t>Fim da Disciplina (dd/mm/aa)</t>
  </si>
  <si>
    <t>Data da Devolução da caderneta pelo professor (dd/mm/aa)</t>
  </si>
  <si>
    <t>pgn1993</t>
  </si>
  <si>
    <t>jocemar calado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</si>
</sst>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;@"/>
    <numFmt numFmtId="165" formatCode="dd/mm/yy;@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1"/>
    <xf numFmtId="1" fontId="0" fillId="0" borderId="0" xfId="0" applyNumberFormat="1"/>
    <xf numFmtId="1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1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Protection="1"/>
    <xf numFmtId="14" fontId="0" fillId="0" borderId="0" xfId="0" applyNumberFormat="1" applyAlignment="1" applyProtection="1">
      <alignment wrapText="1"/>
      <protection locked="0"/>
    </xf>
    <xf numFmtId="0" fontId="0" fillId="2" borderId="0" xfId="0" applyFill="1"/>
    <xf numFmtId="0" fontId="5" fillId="2" borderId="0" xfId="0" applyFont="1" applyFill="1"/>
    <xf numFmtId="0" fontId="5" fillId="2" borderId="0" xfId="0" applyFont="1" applyFill="1" applyAlignment="1"/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1" xfId="0" applyFont="1" applyFill="1" applyBorder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/>
    <xf numFmtId="14" fontId="2" fillId="0" borderId="0" xfId="0" applyNumberFormat="1" applyFont="1" applyAlignment="1" applyProtection="1">
      <alignment wrapText="1"/>
    </xf>
    <xf numFmtId="0" fontId="2" fillId="0" borderId="0" xfId="0" applyFont="1" applyAlignment="1" applyProtection="1">
      <alignment wrapText="1"/>
    </xf>
    <xf numFmtId="164" fontId="0" fillId="0" borderId="0" xfId="0" applyNumberFormat="1" applyProtection="1"/>
    <xf numFmtId="0" fontId="0" fillId="0" borderId="0" xfId="0" applyAlignment="1" applyProtection="1"/>
    <xf numFmtId="165" fontId="0" fillId="0" borderId="0" xfId="0" applyNumberFormat="1" applyProtection="1"/>
    <xf numFmtId="0" fontId="4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3" fillId="3" borderId="1" xfId="0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0" xfId="0" applyFill="1" applyProtection="1"/>
    <xf numFmtId="0" fontId="3" fillId="3" borderId="1" xfId="0" applyFont="1" applyFill="1" applyBorder="1" applyProtection="1"/>
    <xf numFmtId="0" fontId="3" fillId="3" borderId="1" xfId="0" applyFont="1" applyFill="1" applyBorder="1" applyAlignment="1" applyProtection="1">
      <alignment wrapText="1"/>
    </xf>
    <xf numFmtId="0" fontId="0" fillId="2" borderId="1" xfId="0" applyFill="1" applyBorder="1" applyProtection="1"/>
    <xf numFmtId="165" fontId="0" fillId="2" borderId="1" xfId="0" applyNumberFormat="1" applyFill="1" applyBorder="1" applyProtection="1"/>
    <xf numFmtId="0" fontId="0" fillId="2" borderId="1" xfId="0" quotePrefix="1" applyFill="1" applyBorder="1" applyProtection="1">
      <protection locked="0"/>
    </xf>
  </cellXfs>
  <cellStyles count="2">
    <cellStyle name="Hiperlink" xfId="1" builtinId="8"/>
    <cellStyle name="Normal" xfId="0" builtinId="0"/>
  </cellStyles>
  <dxfs count="29">
    <dxf>
      <font>
        <color theme="0"/>
      </font>
    </dxf>
    <dxf>
      <fill>
        <patternFill>
          <bgColor theme="0"/>
        </patternFill>
      </fill>
    </dxf>
    <dxf>
      <font>
        <strike val="0"/>
        <color theme="0"/>
      </font>
    </dxf>
    <dxf>
      <numFmt numFmtId="166" formatCode="\-"/>
    </dxf>
    <dxf>
      <numFmt numFmtId="166" formatCode="\-"/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 patternType="solid">
          <fgColor rgb="FF8DB4E2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'Relatorio 1'!A1"/><Relationship Id="rId1" Type="http://schemas.openxmlformats.org/officeDocument/2006/relationships/hyperlink" Target="#'Relatorio 2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52994</xdr:colOff>
      <xdr:row>6</xdr:row>
      <xdr:rowOff>91440</xdr:rowOff>
    </xdr:from>
    <xdr:to>
      <xdr:col>10</xdr:col>
      <xdr:colOff>403860</xdr:colOff>
      <xdr:row>11</xdr:row>
      <xdr:rowOff>160020</xdr:rowOff>
    </xdr:to>
    <xdr:sp macro="" textlink="">
      <xdr:nvSpPr>
        <xdr:cNvPr id="3" name="Retângulo de cantos arredondados 2">
          <a:hlinkClick xmlns:r="http://schemas.openxmlformats.org/officeDocument/2006/relationships" r:id="rId1"/>
        </xdr:cNvPr>
        <xdr:cNvSpPr/>
      </xdr:nvSpPr>
      <xdr:spPr>
        <a:xfrm>
          <a:off x="4929794" y="1417320"/>
          <a:ext cx="1570066" cy="107442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Cadernetas entregues pela secretaria</a:t>
          </a:r>
        </a:p>
        <a:p>
          <a:pPr algn="ctr"/>
          <a:r>
            <a:rPr lang="pt-BR" sz="1100"/>
            <a:t>ao</a:t>
          </a:r>
          <a:r>
            <a:rPr lang="pt-BR" sz="1100" baseline="0"/>
            <a:t> coordenador para preenchimento de notas no SIA</a:t>
          </a:r>
          <a:endParaRPr lang="pt-BR" sz="1100"/>
        </a:p>
      </xdr:txBody>
    </xdr:sp>
    <xdr:clientData/>
  </xdr:twoCellAnchor>
  <xdr:twoCellAnchor>
    <xdr:from>
      <xdr:col>1</xdr:col>
      <xdr:colOff>357794</xdr:colOff>
      <xdr:row>6</xdr:row>
      <xdr:rowOff>60960</xdr:rowOff>
    </xdr:from>
    <xdr:to>
      <xdr:col>4</xdr:col>
      <xdr:colOff>99060</xdr:colOff>
      <xdr:row>11</xdr:row>
      <xdr:rowOff>129540</xdr:rowOff>
    </xdr:to>
    <xdr:sp macro="" textlink="">
      <xdr:nvSpPr>
        <xdr:cNvPr id="4" name="Retângulo de cantos arredondados 3">
          <a:hlinkClick xmlns:r="http://schemas.openxmlformats.org/officeDocument/2006/relationships" r:id="rId2"/>
        </xdr:cNvPr>
        <xdr:cNvSpPr/>
      </xdr:nvSpPr>
      <xdr:spPr>
        <a:xfrm>
          <a:off x="967394" y="1386840"/>
          <a:ext cx="1570066" cy="107442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Cadernetas entregues pela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secretaria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ao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professor para preenchimento de notas</a:t>
          </a:r>
          <a:endParaRPr lang="pt-BR">
            <a:effectLst/>
          </a:endParaRPr>
        </a:p>
      </xdr:txBody>
    </xdr:sp>
    <xdr:clientData/>
  </xdr:twoCellAnchor>
  <xdr:twoCellAnchor>
    <xdr:from>
      <xdr:col>11</xdr:col>
      <xdr:colOff>152054</xdr:colOff>
      <xdr:row>6</xdr:row>
      <xdr:rowOff>83820</xdr:rowOff>
    </xdr:from>
    <xdr:to>
      <xdr:col>13</xdr:col>
      <xdr:colOff>502920</xdr:colOff>
      <xdr:row>11</xdr:row>
      <xdr:rowOff>152400</xdr:rowOff>
    </xdr:to>
    <xdr:sp macro="" textlink="">
      <xdr:nvSpPr>
        <xdr:cNvPr id="5" name="Retângulo de cantos arredondados 4">
          <a:hlinkClick xmlns:r="http://schemas.openxmlformats.org/officeDocument/2006/relationships" r:id="rId1"/>
        </xdr:cNvPr>
        <xdr:cNvSpPr/>
      </xdr:nvSpPr>
      <xdr:spPr>
        <a:xfrm>
          <a:off x="6857654" y="1409700"/>
          <a:ext cx="1570066" cy="107442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Cadernetas entregues</a:t>
          </a:r>
        </a:p>
        <a:p>
          <a:pPr algn="ctr"/>
          <a:r>
            <a:rPr lang="pt-BR" sz="1100"/>
            <a:t>pelo</a:t>
          </a:r>
          <a:r>
            <a:rPr lang="pt-BR" sz="1100" baseline="0"/>
            <a:t> coordenador à secretaria</a:t>
          </a:r>
          <a:endParaRPr lang="pt-BR" sz="1100"/>
        </a:p>
      </xdr:txBody>
    </xdr:sp>
    <xdr:clientData/>
  </xdr:twoCellAnchor>
  <xdr:twoCellAnchor>
    <xdr:from>
      <xdr:col>4</xdr:col>
      <xdr:colOff>510194</xdr:colOff>
      <xdr:row>6</xdr:row>
      <xdr:rowOff>76200</xdr:rowOff>
    </xdr:from>
    <xdr:to>
      <xdr:col>7</xdr:col>
      <xdr:colOff>251460</xdr:colOff>
      <xdr:row>11</xdr:row>
      <xdr:rowOff>144780</xdr:rowOff>
    </xdr:to>
    <xdr:sp macro="" textlink="">
      <xdr:nvSpPr>
        <xdr:cNvPr id="6" name="Retângulo de cantos arredondados 5">
          <a:hlinkClick xmlns:r="http://schemas.openxmlformats.org/officeDocument/2006/relationships" r:id="rId2"/>
        </xdr:cNvPr>
        <xdr:cNvSpPr/>
      </xdr:nvSpPr>
      <xdr:spPr>
        <a:xfrm>
          <a:off x="2948594" y="1402080"/>
          <a:ext cx="1570066" cy="107442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Cadernetas entregues pelo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professor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secretaria com notas preenchidas manualmente</a:t>
          </a:r>
          <a:endParaRPr lang="pt-B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eniele.castro@estacio.br" TargetMode="External"/><Relationship Id="rId2" Type="http://schemas.openxmlformats.org/officeDocument/2006/relationships/hyperlink" Target="mailto:rone.cesario@estacio.br" TargetMode="External"/><Relationship Id="rId1" Type="http://schemas.openxmlformats.org/officeDocument/2006/relationships/hyperlink" Target="mailto:luiz.oliveira@estacio.br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atricia.moser@estacio.br" TargetMode="External"/><Relationship Id="rId1" Type="http://schemas.openxmlformats.org/officeDocument/2006/relationships/hyperlink" Target="mailto:erikamedeir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3" workbookViewId="0">
      <selection activeCell="L17" sqref="L17"/>
    </sheetView>
  </sheetViews>
  <sheetFormatPr defaultRowHeight="14.4" x14ac:dyDescent="0.3"/>
  <sheetData>
    <row r="1" spans="1:16" x14ac:dyDescent="0.3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23.4" x14ac:dyDescent="0.45">
      <c r="A3" s="11"/>
      <c r="B3" s="11"/>
      <c r="C3" s="11"/>
      <c r="D3" s="11"/>
      <c r="E3" s="13" t="s">
        <v>28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ht="23.4" x14ac:dyDescent="0.45">
      <c r="A4" s="11"/>
      <c r="B4" s="11"/>
      <c r="C4" s="11"/>
      <c r="D4" s="11"/>
      <c r="E4" s="11"/>
      <c r="F4" s="11"/>
      <c r="H4" s="12" t="s">
        <v>29</v>
      </c>
      <c r="I4" s="11"/>
      <c r="J4" s="11"/>
      <c r="K4" s="11"/>
      <c r="L4" s="11"/>
      <c r="M4" s="11"/>
      <c r="N4" s="11"/>
      <c r="O4" s="11"/>
      <c r="P4" s="11"/>
    </row>
    <row r="5" spans="1:16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3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ht="18" x14ac:dyDescent="0.35">
      <c r="A7" s="11"/>
      <c r="B7" s="11"/>
      <c r="C7" s="11"/>
      <c r="D7" s="11"/>
      <c r="E7" s="15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ht="18" x14ac:dyDescent="0.35">
      <c r="A8" s="11"/>
      <c r="B8" s="11"/>
      <c r="C8" s="11"/>
      <c r="D8" s="14"/>
      <c r="E8" s="15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</sheetData>
  <sortState ref="E7:F8">
    <sortCondition sortBy="cellColor" ref="E7" dxfId="28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topLeftCell="I1" workbookViewId="0">
      <selection activeCell="P2" sqref="P2"/>
    </sheetView>
  </sheetViews>
  <sheetFormatPr defaultRowHeight="14.4" x14ac:dyDescent="0.3"/>
  <cols>
    <col min="1" max="1" width="19" style="4" bestFit="1" customWidth="1"/>
    <col min="2" max="2" width="14.44140625" style="4" bestFit="1" customWidth="1"/>
    <col min="3" max="3" width="18" style="9" bestFit="1" customWidth="1"/>
    <col min="4" max="4" width="16" style="4" customWidth="1"/>
    <col min="5" max="5" width="17.44140625" style="4" bestFit="1" customWidth="1"/>
    <col min="6" max="6" width="16.6640625" style="9" bestFit="1" customWidth="1"/>
    <col min="7" max="7" width="8.88671875" style="4"/>
    <col min="8" max="8" width="11.21875" style="4" customWidth="1"/>
    <col min="9" max="9" width="18.88671875" style="9" bestFit="1" customWidth="1"/>
    <col min="10" max="10" width="24.88671875" style="4" customWidth="1"/>
    <col min="11" max="11" width="14.5546875" style="9" bestFit="1" customWidth="1"/>
    <col min="12" max="12" width="9.5546875" style="9" bestFit="1" customWidth="1"/>
    <col min="13" max="13" width="13.77734375" style="4" customWidth="1"/>
    <col min="14" max="14" width="17.33203125" style="9" customWidth="1"/>
    <col min="15" max="15" width="13.33203125" style="9" customWidth="1"/>
    <col min="16" max="16" width="14.77734375" style="4" customWidth="1"/>
    <col min="17" max="16384" width="8.88671875" style="4"/>
  </cols>
  <sheetData>
    <row r="1" spans="1:16" ht="70.2" customHeight="1" x14ac:dyDescent="0.3">
      <c r="A1" s="17" t="s">
        <v>36</v>
      </c>
      <c r="B1" s="6" t="s">
        <v>0</v>
      </c>
      <c r="C1" s="18" t="s">
        <v>1</v>
      </c>
      <c r="D1" s="6" t="s">
        <v>45</v>
      </c>
      <c r="E1" s="4" t="s">
        <v>2</v>
      </c>
      <c r="F1" s="18" t="s">
        <v>3</v>
      </c>
      <c r="G1" s="4" t="s">
        <v>4</v>
      </c>
      <c r="H1" s="10" t="s">
        <v>19</v>
      </c>
      <c r="I1" s="19" t="s">
        <v>18</v>
      </c>
      <c r="J1" s="4" t="s">
        <v>47</v>
      </c>
      <c r="K1" s="20" t="s">
        <v>22</v>
      </c>
      <c r="L1" s="20" t="s">
        <v>31</v>
      </c>
      <c r="M1" s="6" t="s">
        <v>48</v>
      </c>
      <c r="N1" s="20" t="s">
        <v>33</v>
      </c>
      <c r="O1" s="20" t="s">
        <v>32</v>
      </c>
      <c r="P1" s="6" t="s">
        <v>34</v>
      </c>
    </row>
    <row r="2" spans="1:16" x14ac:dyDescent="0.3">
      <c r="A2" s="7">
        <v>1</v>
      </c>
      <c r="B2" s="7">
        <v>2151</v>
      </c>
      <c r="C2" s="9" t="str">
        <f>VLOOKUP(B2,Cursos!A2:B300,2,FALSE)</f>
        <v>PMI</v>
      </c>
      <c r="D2" s="4" t="s">
        <v>50</v>
      </c>
      <c r="E2" s="4" t="s">
        <v>49</v>
      </c>
      <c r="F2" s="9" t="str">
        <f>VLOOKUP(E2,Disciplinas!A2:B300,2,FALSE)</f>
        <v>Riscos</v>
      </c>
      <c r="G2" s="4">
        <v>20</v>
      </c>
      <c r="H2" s="4">
        <v>14006769</v>
      </c>
      <c r="I2" s="9" t="str">
        <f>VLOOKUP(H2,Professor!$A$2:$B$300,2)</f>
        <v>Erika Carlos Medeiros</v>
      </c>
      <c r="J2" s="8">
        <v>41547</v>
      </c>
      <c r="K2" s="21">
        <f>IF(ISBLANK(J2)," ",SUM(J2,15))</f>
        <v>41562</v>
      </c>
      <c r="L2" s="22" t="str">
        <f ca="1">IF(Necessarios!$A$2&gt;'Cadernetas Entregues Secretaria'!K2, "VENCIDO", "NO PRAZO")</f>
        <v>NO PRAZO</v>
      </c>
      <c r="M2" s="8">
        <v>41572</v>
      </c>
      <c r="N2" s="23">
        <f>IF(ISBLANK(M2)," ",SUM(M2,15))</f>
        <v>41587</v>
      </c>
      <c r="O2" s="9" t="str">
        <f ca="1">IF(Necessarios!$A$2&gt;'Cadernetas Entregues Secretaria'!N2, "VENCIDO", "NO PRAZO")</f>
        <v>NO PRAZO</v>
      </c>
      <c r="P2" s="5">
        <v>41586</v>
      </c>
    </row>
    <row r="3" spans="1:16" x14ac:dyDescent="0.3">
      <c r="A3" s="7"/>
      <c r="B3" s="7"/>
      <c r="C3" s="9" t="e">
        <f>VLOOKUP(B3,Cursos!A2:B300,2,FALSE)</f>
        <v>#N/A</v>
      </c>
      <c r="F3" s="9" t="e">
        <f>VLOOKUP(E3,Disciplinas!A2:B300,2,FALSE)</f>
        <v>#N/A</v>
      </c>
      <c r="I3" s="9" t="e">
        <f>VLOOKUP(H3,Professor!$A$2:$B$300,2)</f>
        <v>#N/A</v>
      </c>
      <c r="J3" s="5"/>
      <c r="K3" s="21" t="str">
        <f>IF(ISBLANK(J3)," ",J3+15)</f>
        <v xml:space="preserve"> </v>
      </c>
      <c r="L3" s="22" t="str">
        <f ca="1">IF(Necessarios!$A$2&gt;'Cadernetas Entregues Secretaria'!K3, "VENCIDO", "NO PRAZO")</f>
        <v>NO PRAZO</v>
      </c>
      <c r="M3" s="8"/>
      <c r="N3" s="23" t="str">
        <f t="shared" ref="N3:N66" si="0">IF(ISBLANK(M3)," ",SUM(M3,15))</f>
        <v xml:space="preserve"> </v>
      </c>
      <c r="O3" s="9" t="str">
        <f ca="1">IF(Necessarios!$A$2&gt;'Cadernetas Entregues Secretaria'!N3, "VENCIDO", "NO PRAZO")</f>
        <v>NO PRAZO</v>
      </c>
    </row>
    <row r="4" spans="1:16" x14ac:dyDescent="0.3">
      <c r="A4" s="7"/>
      <c r="B4" s="7"/>
      <c r="C4" s="9" t="e">
        <f>VLOOKUP(B4,Cursos!A2:B300,2,FALSE)</f>
        <v>#N/A</v>
      </c>
      <c r="F4" s="9" t="e">
        <f>VLOOKUP(E4,Disciplinas!A2:B300,2,FALSE)</f>
        <v>#N/A</v>
      </c>
      <c r="I4" s="9" t="e">
        <f>VLOOKUP(H4,Professor!$A$2:$B$300,2)</f>
        <v>#N/A</v>
      </c>
      <c r="J4" s="5"/>
      <c r="K4" s="21" t="str">
        <f>IF(ISBLANK(J4)," ",J4+15)</f>
        <v xml:space="preserve"> </v>
      </c>
      <c r="L4" s="22" t="str">
        <f ca="1">IF(Necessarios!$A$2&gt;'Cadernetas Entregues Secretaria'!K4, "VENCIDO", "NO PRAZO")</f>
        <v>NO PRAZO</v>
      </c>
      <c r="M4" s="8"/>
      <c r="N4" s="23" t="str">
        <f t="shared" si="0"/>
        <v xml:space="preserve"> </v>
      </c>
      <c r="O4" s="9" t="str">
        <f ca="1">IF(Necessarios!$A$2&gt;'Cadernetas Entregues Secretaria'!N4, "VENCIDO", "NO PRAZO")</f>
        <v>NO PRAZO</v>
      </c>
    </row>
    <row r="5" spans="1:16" x14ac:dyDescent="0.3">
      <c r="A5" s="7"/>
      <c r="B5" s="7"/>
      <c r="C5" s="9" t="e">
        <f>VLOOKUP(B5,Cursos!A2:B300,2,FALSE)</f>
        <v>#N/A</v>
      </c>
      <c r="F5" s="9" t="e">
        <f>VLOOKUP(E5,Disciplinas!A2:B300,2,FALSE)</f>
        <v>#N/A</v>
      </c>
      <c r="I5" s="9" t="e">
        <f>VLOOKUP(H5,Professor!$A$2:$B$300,2)</f>
        <v>#N/A</v>
      </c>
      <c r="J5" s="5"/>
      <c r="K5" s="21" t="str">
        <f t="shared" ref="K5:K68" si="1">IF(ISBLANK(J5)," ",J5+15)</f>
        <v xml:space="preserve"> </v>
      </c>
      <c r="L5" s="22" t="str">
        <f ca="1">IF(Necessarios!$A$2&gt;'Cadernetas Entregues Secretaria'!K5, "VENCIDO", "NO PRAZO")</f>
        <v>NO PRAZO</v>
      </c>
      <c r="M5" s="8"/>
      <c r="N5" s="23" t="str">
        <f t="shared" si="0"/>
        <v xml:space="preserve"> </v>
      </c>
      <c r="O5" s="9" t="str">
        <f ca="1">IF(Necessarios!$A$2&gt;'Cadernetas Entregues Secretaria'!N5, "VENCIDO", "NO PRAZO")</f>
        <v>NO PRAZO</v>
      </c>
    </row>
    <row r="6" spans="1:16" x14ac:dyDescent="0.3">
      <c r="A6" s="7"/>
      <c r="B6" s="6"/>
      <c r="C6" s="9" t="e">
        <f>VLOOKUP(B6,Cursos!A2:B300,2,FALSE)</f>
        <v>#N/A</v>
      </c>
      <c r="F6" s="9" t="e">
        <f>VLOOKUP(E6,Disciplinas!A2:B300,2,FALSE)</f>
        <v>#N/A</v>
      </c>
      <c r="H6" s="10"/>
      <c r="I6" s="9" t="e">
        <f>VLOOKUP(H6,Professor!$A$2:$B$300,2)</f>
        <v>#N/A</v>
      </c>
      <c r="J6" s="5"/>
      <c r="K6" s="21" t="str">
        <f t="shared" si="1"/>
        <v xml:space="preserve"> </v>
      </c>
      <c r="L6" s="22" t="str">
        <f ca="1">IF(Necessarios!$A$2&gt;'Cadernetas Entregues Secretaria'!K6, "VENCIDO", "NO PRAZO")</f>
        <v>NO PRAZO</v>
      </c>
      <c r="M6" s="8"/>
      <c r="N6" s="23" t="str">
        <f t="shared" si="0"/>
        <v xml:space="preserve"> </v>
      </c>
      <c r="O6" s="9" t="str">
        <f ca="1">IF(Necessarios!$A$2&gt;'Cadernetas Entregues Secretaria'!N6, "VENCIDO", "NO PRAZO")</f>
        <v>NO PRAZO</v>
      </c>
    </row>
    <row r="7" spans="1:16" x14ac:dyDescent="0.3">
      <c r="A7" s="7"/>
      <c r="C7" s="9" t="e">
        <f>VLOOKUP(B7,Cursos!A2:B300,2,FALSE)</f>
        <v>#N/A</v>
      </c>
      <c r="F7" s="9" t="e">
        <f>VLOOKUP(E7,Disciplinas!A2:B300,2,FALSE)</f>
        <v>#N/A</v>
      </c>
      <c r="I7" s="9" t="e">
        <f>VLOOKUP(H7,Professor!$A$2:$B$300,2)</f>
        <v>#N/A</v>
      </c>
      <c r="J7" s="5"/>
      <c r="K7" s="21" t="str">
        <f t="shared" si="1"/>
        <v xml:space="preserve"> </v>
      </c>
      <c r="L7" s="22" t="str">
        <f ca="1">IF(Necessarios!$A$2&gt;'Cadernetas Entregues Secretaria'!K7, "VENCIDO", "NO PRAZO")</f>
        <v>NO PRAZO</v>
      </c>
      <c r="M7" s="8"/>
      <c r="N7" s="23" t="str">
        <f t="shared" si="0"/>
        <v xml:space="preserve"> </v>
      </c>
      <c r="O7" s="9" t="str">
        <f ca="1">IF(Necessarios!$A$2&gt;'Cadernetas Entregues Secretaria'!N7, "VENCIDO", "NO PRAZO")</f>
        <v>NO PRAZO</v>
      </c>
    </row>
    <row r="8" spans="1:16" x14ac:dyDescent="0.3">
      <c r="A8" s="7"/>
      <c r="C8" s="9" t="e">
        <f>VLOOKUP(B8,Cursos!A2:B300,2,FALSE)</f>
        <v>#N/A</v>
      </c>
      <c r="F8" s="9" t="e">
        <f>VLOOKUP(E8,Disciplinas!A2:B300,2,FALSE)</f>
        <v>#N/A</v>
      </c>
      <c r="I8" s="9" t="e">
        <f>VLOOKUP(H8,Professor!$A$2:$B$300,2)</f>
        <v>#N/A</v>
      </c>
      <c r="J8" s="5"/>
      <c r="K8" s="21" t="str">
        <f t="shared" si="1"/>
        <v xml:space="preserve"> </v>
      </c>
      <c r="L8" s="22" t="str">
        <f ca="1">IF(Necessarios!$A$2&gt;'Cadernetas Entregues Secretaria'!K8, "VENCIDO", "NO PRAZO")</f>
        <v>NO PRAZO</v>
      </c>
      <c r="M8" s="8"/>
      <c r="N8" s="23" t="str">
        <f t="shared" si="0"/>
        <v xml:space="preserve"> </v>
      </c>
      <c r="O8" s="9" t="str">
        <f ca="1">IF(Necessarios!$A$2&gt;'Cadernetas Entregues Secretaria'!N8, "VENCIDO", "NO PRAZO")</f>
        <v>NO PRAZO</v>
      </c>
    </row>
    <row r="9" spans="1:16" x14ac:dyDescent="0.3">
      <c r="A9" s="7"/>
      <c r="C9" s="9" t="e">
        <f>VLOOKUP(B9,Cursos!A2:B300,2,FALSE)</f>
        <v>#N/A</v>
      </c>
      <c r="F9" s="9" t="e">
        <f>VLOOKUP(E9,Disciplinas!A2:B300,2,FALSE)</f>
        <v>#N/A</v>
      </c>
      <c r="I9" s="9" t="e">
        <f>VLOOKUP(H9,Professor!$A$2:$B$300,2)</f>
        <v>#N/A</v>
      </c>
      <c r="J9" s="5"/>
      <c r="K9" s="21" t="str">
        <f t="shared" si="1"/>
        <v xml:space="preserve"> </v>
      </c>
      <c r="L9" s="22" t="str">
        <f ca="1">IF(Necessarios!$A$2&gt;'Cadernetas Entregues Secretaria'!K9, "VENCIDO", "NO PRAZO")</f>
        <v>NO PRAZO</v>
      </c>
      <c r="M9" s="8"/>
      <c r="N9" s="23" t="str">
        <f t="shared" si="0"/>
        <v xml:space="preserve"> </v>
      </c>
      <c r="O9" s="9" t="str">
        <f ca="1">IF(Necessarios!$A$2&gt;'Cadernetas Entregues Secretaria'!N9, "VENCIDO", "NO PRAZO")</f>
        <v>NO PRAZO</v>
      </c>
    </row>
    <row r="10" spans="1:16" x14ac:dyDescent="0.3">
      <c r="A10" s="7"/>
      <c r="C10" s="9" t="e">
        <f>VLOOKUP(B10,Cursos!A2:B300,2,FALSE)</f>
        <v>#N/A</v>
      </c>
      <c r="F10" s="9" t="e">
        <f>VLOOKUP(E10,Disciplinas!A2:B300,2,FALSE)</f>
        <v>#N/A</v>
      </c>
      <c r="I10" s="9" t="e">
        <f>VLOOKUP(H10,Professor!$A$2:$B$300,2)</f>
        <v>#N/A</v>
      </c>
      <c r="J10" s="5"/>
      <c r="K10" s="21" t="str">
        <f t="shared" si="1"/>
        <v xml:space="preserve"> </v>
      </c>
      <c r="L10" s="22" t="str">
        <f ca="1">IF(Necessarios!$A$2&gt;'Cadernetas Entregues Secretaria'!K10, "VENCIDO", "NO PRAZO")</f>
        <v>NO PRAZO</v>
      </c>
      <c r="M10" s="8"/>
      <c r="N10" s="23" t="str">
        <f t="shared" si="0"/>
        <v xml:space="preserve"> </v>
      </c>
      <c r="O10" s="9" t="str">
        <f ca="1">IF(Necessarios!$A$2&gt;'Cadernetas Entregues Secretaria'!N10, "VENCIDO", "NO PRAZO")</f>
        <v>NO PRAZO</v>
      </c>
    </row>
    <row r="11" spans="1:16" x14ac:dyDescent="0.3">
      <c r="A11" s="7"/>
      <c r="C11" s="9" t="e">
        <f>VLOOKUP(B11,Cursos!A2:B300,2,FALSE)</f>
        <v>#N/A</v>
      </c>
      <c r="F11" s="9" t="e">
        <f>VLOOKUP(E11,Disciplinas!A2:B300,2,FALSE)</f>
        <v>#N/A</v>
      </c>
      <c r="I11" s="9" t="e">
        <f>VLOOKUP(H11,Professor!$A$2:$B$300,2)</f>
        <v>#N/A</v>
      </c>
      <c r="J11" s="5"/>
      <c r="K11" s="21" t="str">
        <f t="shared" si="1"/>
        <v xml:space="preserve"> </v>
      </c>
      <c r="L11" s="22" t="str">
        <f ca="1">IF(Necessarios!$A$2&gt;'Cadernetas Entregues Secretaria'!K11, "VENCIDO", "NO PRAZO")</f>
        <v>NO PRAZO</v>
      </c>
      <c r="M11" s="8"/>
      <c r="N11" s="23" t="str">
        <f t="shared" si="0"/>
        <v xml:space="preserve"> </v>
      </c>
      <c r="O11" s="9" t="str">
        <f ca="1">IF(Necessarios!$A$2&gt;'Cadernetas Entregues Secretaria'!N11, "VENCIDO", "NO PRAZO")</f>
        <v>NO PRAZO</v>
      </c>
    </row>
    <row r="12" spans="1:16" x14ac:dyDescent="0.3">
      <c r="A12" s="7"/>
      <c r="C12" s="9" t="e">
        <f>VLOOKUP(B12,Cursos!A2:B300,2,FALSE)</f>
        <v>#N/A</v>
      </c>
      <c r="F12" s="9" t="e">
        <f>VLOOKUP(E12,Disciplinas!A2:B300,2,FALSE)</f>
        <v>#N/A</v>
      </c>
      <c r="I12" s="9" t="e">
        <f>VLOOKUP(H12,Professor!$A$2:$B$300,2)</f>
        <v>#N/A</v>
      </c>
      <c r="J12" s="5"/>
      <c r="K12" s="21" t="str">
        <f t="shared" si="1"/>
        <v xml:space="preserve"> </v>
      </c>
      <c r="L12" s="22" t="str">
        <f ca="1">IF(Necessarios!$A$2&gt;'Cadernetas Entregues Secretaria'!K12, "VENCIDO", "NO PRAZO")</f>
        <v>NO PRAZO</v>
      </c>
      <c r="M12" s="8"/>
      <c r="N12" s="23" t="str">
        <f t="shared" si="0"/>
        <v xml:space="preserve"> </v>
      </c>
      <c r="O12" s="9" t="str">
        <f ca="1">IF(Necessarios!$A$2&gt;'Cadernetas Entregues Secretaria'!N12, "VENCIDO", "NO PRAZO")</f>
        <v>NO PRAZO</v>
      </c>
    </row>
    <row r="13" spans="1:16" x14ac:dyDescent="0.3">
      <c r="A13" s="7"/>
      <c r="C13" s="9" t="e">
        <f>VLOOKUP(B13,Cursos!A2:B300,2,FALSE)</f>
        <v>#N/A</v>
      </c>
      <c r="F13" s="9" t="e">
        <f>VLOOKUP(E13,Disciplinas!A2:B300,2,FALSE)</f>
        <v>#N/A</v>
      </c>
      <c r="I13" s="9" t="e">
        <f>VLOOKUP(H13,Professor!$A$2:$B$300,2)</f>
        <v>#N/A</v>
      </c>
      <c r="J13" s="5"/>
      <c r="K13" s="21" t="str">
        <f t="shared" si="1"/>
        <v xml:space="preserve"> </v>
      </c>
      <c r="L13" s="22" t="str">
        <f ca="1">IF(Necessarios!$A$2&gt;'Cadernetas Entregues Secretaria'!K13, "VENCIDO", "NO PRAZO")</f>
        <v>NO PRAZO</v>
      </c>
      <c r="M13" s="8"/>
      <c r="N13" s="23" t="str">
        <f t="shared" si="0"/>
        <v xml:space="preserve"> </v>
      </c>
      <c r="O13" s="9" t="str">
        <f ca="1">IF(Necessarios!$A$2&gt;'Cadernetas Entregues Secretaria'!N13, "VENCIDO", "NO PRAZO")</f>
        <v>NO PRAZO</v>
      </c>
    </row>
    <row r="14" spans="1:16" x14ac:dyDescent="0.3">
      <c r="A14" s="7"/>
      <c r="C14" s="9" t="e">
        <f>VLOOKUP(B14,Cursos!A2:B300,2,FALSE)</f>
        <v>#N/A</v>
      </c>
      <c r="F14" s="9" t="e">
        <f>VLOOKUP(E14,Disciplinas!A2:B300,2,FALSE)</f>
        <v>#N/A</v>
      </c>
      <c r="I14" s="9" t="e">
        <f>VLOOKUP(H14,Professor!$A$2:$B$300,2)</f>
        <v>#N/A</v>
      </c>
      <c r="J14" s="5"/>
      <c r="K14" s="21" t="str">
        <f t="shared" si="1"/>
        <v xml:space="preserve"> </v>
      </c>
      <c r="L14" s="22" t="str">
        <f ca="1">IF(Necessarios!$A$2&gt;'Cadernetas Entregues Secretaria'!K14, "VENCIDO", "NO PRAZO")</f>
        <v>NO PRAZO</v>
      </c>
      <c r="M14" s="8"/>
      <c r="N14" s="23" t="str">
        <f t="shared" si="0"/>
        <v xml:space="preserve"> </v>
      </c>
      <c r="O14" s="9" t="str">
        <f ca="1">IF(Necessarios!$A$2&gt;'Cadernetas Entregues Secretaria'!N14, "VENCIDO", "NO PRAZO")</f>
        <v>NO PRAZO</v>
      </c>
    </row>
    <row r="15" spans="1:16" x14ac:dyDescent="0.3">
      <c r="A15" s="7"/>
      <c r="C15" s="9" t="e">
        <f>VLOOKUP(B15,Cursos!A2:B300,2,FALSE)</f>
        <v>#N/A</v>
      </c>
      <c r="F15" s="9" t="e">
        <f>VLOOKUP(E15,Disciplinas!A2:B300,2,FALSE)</f>
        <v>#N/A</v>
      </c>
      <c r="I15" s="9" t="e">
        <f>VLOOKUP(H15,Professor!$A$2:$B$300,2)</f>
        <v>#N/A</v>
      </c>
      <c r="J15" s="5"/>
      <c r="K15" s="21" t="str">
        <f t="shared" si="1"/>
        <v xml:space="preserve"> </v>
      </c>
      <c r="L15" s="22" t="str">
        <f ca="1">IF(Necessarios!$A$2&gt;'Cadernetas Entregues Secretaria'!K15, "VENCIDO", "NO PRAZO")</f>
        <v>NO PRAZO</v>
      </c>
      <c r="M15" s="8"/>
      <c r="N15" s="23" t="str">
        <f t="shared" si="0"/>
        <v xml:space="preserve"> </v>
      </c>
      <c r="O15" s="9" t="str">
        <f ca="1">IF(Necessarios!$A$2&gt;'Cadernetas Entregues Secretaria'!N15, "VENCIDO", "NO PRAZO")</f>
        <v>NO PRAZO</v>
      </c>
    </row>
    <row r="16" spans="1:16" x14ac:dyDescent="0.3">
      <c r="A16" s="7"/>
      <c r="C16" s="9" t="e">
        <f>VLOOKUP(B316,Cursos!A2:B300,2,FALSE)</f>
        <v>#N/A</v>
      </c>
      <c r="F16" s="9" t="e">
        <f>VLOOKUP(E16,Disciplinas!A2:B300,2,FALSE)</f>
        <v>#N/A</v>
      </c>
      <c r="I16" s="9" t="e">
        <f>VLOOKUP(H16,Professor!$A$2:$B$300,2)</f>
        <v>#N/A</v>
      </c>
      <c r="J16" s="5"/>
      <c r="K16" s="21" t="str">
        <f t="shared" si="1"/>
        <v xml:space="preserve"> </v>
      </c>
      <c r="L16" s="22" t="str">
        <f ca="1">IF(Necessarios!$A$2&gt;'Cadernetas Entregues Secretaria'!K16, "VENCIDO", "NO PRAZO")</f>
        <v>NO PRAZO</v>
      </c>
      <c r="M16" s="8"/>
      <c r="N16" s="23" t="str">
        <f t="shared" si="0"/>
        <v xml:space="preserve"> </v>
      </c>
      <c r="O16" s="9" t="str">
        <f ca="1">IF(Necessarios!$A$2&gt;'Cadernetas Entregues Secretaria'!N16, "VENCIDO", "NO PRAZO")</f>
        <v>NO PRAZO</v>
      </c>
    </row>
    <row r="17" spans="1:15" x14ac:dyDescent="0.3">
      <c r="A17" s="7"/>
      <c r="C17" s="9" t="e">
        <f>VLOOKUP(B17,Cursos!A2:B300,2,FALSE)</f>
        <v>#N/A</v>
      </c>
      <c r="F17" s="9" t="e">
        <f>VLOOKUP(E17,Disciplinas!A2:B300,2,FALSE)</f>
        <v>#N/A</v>
      </c>
      <c r="I17" s="9" t="e">
        <f>VLOOKUP(H17,Professor!$A$2:$B$300,2)</f>
        <v>#N/A</v>
      </c>
      <c r="J17" s="5"/>
      <c r="K17" s="21" t="str">
        <f t="shared" si="1"/>
        <v xml:space="preserve"> </v>
      </c>
      <c r="L17" s="22" t="str">
        <f ca="1">IF(Necessarios!$A$2&gt;'Cadernetas Entregues Secretaria'!K17, "VENCIDO", "NO PRAZO")</f>
        <v>NO PRAZO</v>
      </c>
      <c r="M17" s="8"/>
      <c r="N17" s="23" t="str">
        <f t="shared" si="0"/>
        <v xml:space="preserve"> </v>
      </c>
      <c r="O17" s="9" t="str">
        <f ca="1">IF(Necessarios!$A$2&gt;'Cadernetas Entregues Secretaria'!N17, "VENCIDO", "NO PRAZO")</f>
        <v>NO PRAZO</v>
      </c>
    </row>
    <row r="18" spans="1:15" x14ac:dyDescent="0.3">
      <c r="A18" s="7"/>
      <c r="C18" s="9" t="e">
        <f>VLOOKUP(B18,Cursos!A2:B300,2,FALSE)</f>
        <v>#N/A</v>
      </c>
      <c r="F18" s="9" t="e">
        <f>VLOOKUP(E18,Disciplinas!A2:B300,2,FALSE)</f>
        <v>#N/A</v>
      </c>
      <c r="I18" s="9" t="e">
        <f>VLOOKUP(H18,Professor!$A$2:$B$300,2)</f>
        <v>#N/A</v>
      </c>
      <c r="J18" s="5"/>
      <c r="K18" s="21" t="str">
        <f t="shared" si="1"/>
        <v xml:space="preserve"> </v>
      </c>
      <c r="L18" s="22" t="str">
        <f ca="1">IF(Necessarios!$A$2&gt;'Cadernetas Entregues Secretaria'!K18, "VENCIDO", "NO PRAZO")</f>
        <v>NO PRAZO</v>
      </c>
      <c r="N18" s="23" t="str">
        <f t="shared" si="0"/>
        <v xml:space="preserve"> </v>
      </c>
      <c r="O18" s="9" t="str">
        <f ca="1">IF(Necessarios!$A$2&gt;'Cadernetas Entregues Secretaria'!N18, "VENCIDO", "NO PRAZO")</f>
        <v>NO PRAZO</v>
      </c>
    </row>
    <row r="19" spans="1:15" x14ac:dyDescent="0.3">
      <c r="A19" s="7"/>
      <c r="C19" s="9" t="e">
        <f>VLOOKUP(B19,Cursos!A2:B300,2,FALSE)</f>
        <v>#N/A</v>
      </c>
      <c r="F19" s="9" t="e">
        <f>VLOOKUP(E19,Disciplinas!A2:B300,2,FALSE)</f>
        <v>#N/A</v>
      </c>
      <c r="I19" s="9" t="e">
        <f>VLOOKUP(H19,Professor!$A$2:$B$300,2)</f>
        <v>#N/A</v>
      </c>
      <c r="J19" s="5"/>
      <c r="K19" s="21" t="str">
        <f t="shared" si="1"/>
        <v xml:space="preserve"> </v>
      </c>
      <c r="L19" s="22" t="str">
        <f ca="1">IF(Necessarios!$A$2&gt;'Cadernetas Entregues Secretaria'!K19, "VENCIDO", "NO PRAZO")</f>
        <v>NO PRAZO</v>
      </c>
      <c r="N19" s="23" t="str">
        <f t="shared" si="0"/>
        <v xml:space="preserve"> </v>
      </c>
      <c r="O19" s="9" t="str">
        <f ca="1">IF(Necessarios!$A$2&gt;'Cadernetas Entregues Secretaria'!N19, "VENCIDO", "NO PRAZO")</f>
        <v>NO PRAZO</v>
      </c>
    </row>
    <row r="20" spans="1:15" x14ac:dyDescent="0.3">
      <c r="A20" s="7"/>
      <c r="C20" s="9" t="e">
        <f>VLOOKUP(B20,Cursos!A2:B300,2,FALSE)</f>
        <v>#N/A</v>
      </c>
      <c r="F20" s="9" t="e">
        <f>VLOOKUP(E20,Disciplinas!A2:B300,2,FALSE)</f>
        <v>#N/A</v>
      </c>
      <c r="I20" s="9" t="e">
        <f>VLOOKUP(H20,Professor!$A$2:$B$300,2)</f>
        <v>#N/A</v>
      </c>
      <c r="J20" s="5"/>
      <c r="K20" s="21" t="str">
        <f t="shared" si="1"/>
        <v xml:space="preserve"> </v>
      </c>
      <c r="L20" s="22" t="str">
        <f ca="1">IF(Necessarios!$A$2&gt;'Cadernetas Entregues Secretaria'!K20, "VENCIDO", "NO PRAZO")</f>
        <v>NO PRAZO</v>
      </c>
      <c r="N20" s="23" t="str">
        <f t="shared" si="0"/>
        <v xml:space="preserve"> </v>
      </c>
      <c r="O20" s="9" t="str">
        <f ca="1">IF(Necessarios!$A$2&gt;'Cadernetas Entregues Secretaria'!N20, "VENCIDO", "NO PRAZO")</f>
        <v>NO PRAZO</v>
      </c>
    </row>
    <row r="21" spans="1:15" x14ac:dyDescent="0.3">
      <c r="A21" s="7"/>
      <c r="C21" s="9" t="e">
        <f>VLOOKUP(B21,Cursos!A2:B300,2,FALSE)</f>
        <v>#N/A</v>
      </c>
      <c r="F21" s="9" t="e">
        <f>VLOOKUP(E21,Disciplinas!A2:B300,2,FALSE)</f>
        <v>#N/A</v>
      </c>
      <c r="I21" s="9" t="e">
        <f>VLOOKUP(H21,Professor!$A$2:$B$300,2)</f>
        <v>#N/A</v>
      </c>
      <c r="J21" s="5"/>
      <c r="K21" s="21" t="str">
        <f t="shared" si="1"/>
        <v xml:space="preserve"> </v>
      </c>
      <c r="L21" s="22" t="str">
        <f ca="1">IF(Necessarios!$A$2&gt;'Cadernetas Entregues Secretaria'!K21, "VENCIDO", "NO PRAZO")</f>
        <v>NO PRAZO</v>
      </c>
      <c r="N21" s="23" t="str">
        <f t="shared" si="0"/>
        <v xml:space="preserve"> </v>
      </c>
      <c r="O21" s="9" t="str">
        <f ca="1">IF(Necessarios!$A$2&gt;'Cadernetas Entregues Secretaria'!N21, "VENCIDO", "NO PRAZO")</f>
        <v>NO PRAZO</v>
      </c>
    </row>
    <row r="22" spans="1:15" x14ac:dyDescent="0.3">
      <c r="A22" s="7"/>
      <c r="C22" s="9" t="e">
        <f>VLOOKUP(B22,Cursos!A2:B300,2,FALSE)</f>
        <v>#N/A</v>
      </c>
      <c r="F22" s="9" t="e">
        <f>VLOOKUP(E22,Disciplinas!A2:B300,2,FALSE)</f>
        <v>#N/A</v>
      </c>
      <c r="I22" s="9" t="e">
        <f>VLOOKUP(H22,Professor!$A$2:$B$300,2)</f>
        <v>#N/A</v>
      </c>
      <c r="J22" s="5"/>
      <c r="K22" s="21" t="str">
        <f t="shared" si="1"/>
        <v xml:space="preserve"> </v>
      </c>
      <c r="L22" s="22" t="str">
        <f ca="1">IF(Necessarios!$A$2&gt;'Cadernetas Entregues Secretaria'!K22, "VENCIDO", "NO PRAZO")</f>
        <v>NO PRAZO</v>
      </c>
      <c r="N22" s="23" t="str">
        <f t="shared" si="0"/>
        <v xml:space="preserve"> </v>
      </c>
      <c r="O22" s="9" t="str">
        <f ca="1">IF(Necessarios!$A$2&gt;'Cadernetas Entregues Secretaria'!N22, "VENCIDO", "NO PRAZO")</f>
        <v>NO PRAZO</v>
      </c>
    </row>
    <row r="23" spans="1:15" x14ac:dyDescent="0.3">
      <c r="A23" s="7"/>
      <c r="C23" s="9" t="e">
        <f>VLOOKUP(B23,Cursos!A2:B300,2,FALSE)</f>
        <v>#N/A</v>
      </c>
      <c r="F23" s="9" t="e">
        <f>VLOOKUP(E23,Disciplinas!A2:B300,2,FALSE)</f>
        <v>#N/A</v>
      </c>
      <c r="I23" s="9" t="e">
        <f>VLOOKUP(H23,Professor!$A$2:$B$300,2)</f>
        <v>#N/A</v>
      </c>
      <c r="J23" s="5"/>
      <c r="K23" s="21" t="str">
        <f t="shared" si="1"/>
        <v xml:space="preserve"> </v>
      </c>
      <c r="L23" s="22" t="str">
        <f ca="1">IF(Necessarios!$A$2&gt;'Cadernetas Entregues Secretaria'!K23, "VENCIDO", "NO PRAZO")</f>
        <v>NO PRAZO</v>
      </c>
      <c r="N23" s="23" t="str">
        <f t="shared" si="0"/>
        <v xml:space="preserve"> </v>
      </c>
      <c r="O23" s="9" t="str">
        <f ca="1">IF(Necessarios!$A$2&gt;'Cadernetas Entregues Secretaria'!N23, "VENCIDO", "NO PRAZO")</f>
        <v>NO PRAZO</v>
      </c>
    </row>
    <row r="24" spans="1:15" x14ac:dyDescent="0.3">
      <c r="A24" s="7"/>
      <c r="C24" s="9" t="e">
        <f>VLOOKUP(B24,Cursos!A2:B300,2,FALSE)</f>
        <v>#N/A</v>
      </c>
      <c r="F24" s="9" t="e">
        <f>VLOOKUP(E24,Disciplinas!A2:B300,2,FALSE)</f>
        <v>#N/A</v>
      </c>
      <c r="I24" s="9" t="e">
        <f>VLOOKUP(H24,Professor!$A$2:$B$300,2)</f>
        <v>#N/A</v>
      </c>
      <c r="J24" s="5"/>
      <c r="K24" s="21" t="str">
        <f t="shared" si="1"/>
        <v xml:space="preserve"> </v>
      </c>
      <c r="L24" s="22" t="str">
        <f ca="1">IF(Necessarios!$A$2&gt;'Cadernetas Entregues Secretaria'!K24, "VENCIDO", "NO PRAZO")</f>
        <v>NO PRAZO</v>
      </c>
      <c r="N24" s="23" t="str">
        <f t="shared" si="0"/>
        <v xml:space="preserve"> </v>
      </c>
      <c r="O24" s="9" t="str">
        <f ca="1">IF(Necessarios!$A$2&gt;'Cadernetas Entregues Secretaria'!N24, "VENCIDO", "NO PRAZO")</f>
        <v>NO PRAZO</v>
      </c>
    </row>
    <row r="25" spans="1:15" x14ac:dyDescent="0.3">
      <c r="A25" s="7"/>
      <c r="C25" s="9" t="e">
        <f>VLOOKUP(B25,Cursos!A2:B300,2,FALSE)</f>
        <v>#N/A</v>
      </c>
      <c r="F25" s="9" t="e">
        <f>VLOOKUP(E25,Disciplinas!A2:B300,2,FALSE)</f>
        <v>#N/A</v>
      </c>
      <c r="I25" s="9" t="e">
        <f>VLOOKUP(H25,Professor!$A$2:$B$300,2)</f>
        <v>#N/A</v>
      </c>
      <c r="J25" s="5"/>
      <c r="K25" s="21" t="str">
        <f t="shared" si="1"/>
        <v xml:space="preserve"> </v>
      </c>
      <c r="L25" s="22" t="str">
        <f ca="1">IF(Necessarios!$A$2&gt;'Cadernetas Entregues Secretaria'!K25, "VENCIDO", "NO PRAZO")</f>
        <v>NO PRAZO</v>
      </c>
      <c r="N25" s="23" t="str">
        <f t="shared" si="0"/>
        <v xml:space="preserve"> </v>
      </c>
      <c r="O25" s="9" t="str">
        <f ca="1">IF(Necessarios!$A$2&gt;'Cadernetas Entregues Secretaria'!N25, "VENCIDO", "NO PRAZO")</f>
        <v>NO PRAZO</v>
      </c>
    </row>
    <row r="26" spans="1:15" x14ac:dyDescent="0.3">
      <c r="A26" s="7"/>
      <c r="C26" s="9" t="e">
        <f>VLOOKUP(B26,Cursos!A2:B300,2,FALSE)</f>
        <v>#N/A</v>
      </c>
      <c r="F26" s="9" t="e">
        <f>VLOOKUP(E26,Disciplinas!A2:B300,2,FALSE)</f>
        <v>#N/A</v>
      </c>
      <c r="I26" s="9" t="e">
        <f>VLOOKUP(H26,Professor!$A$2:$B$300,2)</f>
        <v>#N/A</v>
      </c>
      <c r="J26" s="5"/>
      <c r="K26" s="21" t="str">
        <f t="shared" si="1"/>
        <v xml:space="preserve"> </v>
      </c>
      <c r="L26" s="22" t="str">
        <f ca="1">IF(Necessarios!$A$2&gt;'Cadernetas Entregues Secretaria'!K26, "VENCIDO", "NO PRAZO")</f>
        <v>NO PRAZO</v>
      </c>
      <c r="N26" s="23" t="str">
        <f t="shared" si="0"/>
        <v xml:space="preserve"> </v>
      </c>
      <c r="O26" s="9" t="str">
        <f ca="1">IF(Necessarios!$A$2&gt;'Cadernetas Entregues Secretaria'!N26, "VENCIDO", "NO PRAZO")</f>
        <v>NO PRAZO</v>
      </c>
    </row>
    <row r="27" spans="1:15" x14ac:dyDescent="0.3">
      <c r="A27" s="7"/>
      <c r="C27" s="9" t="e">
        <f>VLOOKUP(B27,Cursos!A2:B300,2,FALSE)</f>
        <v>#N/A</v>
      </c>
      <c r="F27" s="9" t="e">
        <f>VLOOKUP(E27,Disciplinas!A2:B300,2,FALSE)</f>
        <v>#N/A</v>
      </c>
      <c r="I27" s="9" t="e">
        <f>VLOOKUP(H27,Professor!$A$2:$B$300,2)</f>
        <v>#N/A</v>
      </c>
      <c r="J27" s="5"/>
      <c r="K27" s="21" t="str">
        <f t="shared" si="1"/>
        <v xml:space="preserve"> </v>
      </c>
      <c r="L27" s="22" t="str">
        <f ca="1">IF(Necessarios!$A$2&gt;'Cadernetas Entregues Secretaria'!K27, "VENCIDO", "NO PRAZO")</f>
        <v>NO PRAZO</v>
      </c>
      <c r="N27" s="23" t="str">
        <f t="shared" si="0"/>
        <v xml:space="preserve"> </v>
      </c>
      <c r="O27" s="9" t="str">
        <f ca="1">IF(Necessarios!$A$2&gt;'Cadernetas Entregues Secretaria'!N27, "VENCIDO", "NO PRAZO")</f>
        <v>NO PRAZO</v>
      </c>
    </row>
    <row r="28" spans="1:15" x14ac:dyDescent="0.3">
      <c r="A28" s="7"/>
      <c r="C28" s="9" t="e">
        <f>VLOOKUP(B28,Cursos!A2:B300,2,FALSE)</f>
        <v>#N/A</v>
      </c>
      <c r="F28" s="9" t="e">
        <f>VLOOKUP(E28,Disciplinas!A2:B300,2,FALSE)</f>
        <v>#N/A</v>
      </c>
      <c r="I28" s="9" t="e">
        <f>VLOOKUP(H28,Professor!$A$2:$B$300,2)</f>
        <v>#N/A</v>
      </c>
      <c r="J28" s="5"/>
      <c r="K28" s="21" t="str">
        <f t="shared" si="1"/>
        <v xml:space="preserve"> </v>
      </c>
      <c r="L28" s="22" t="str">
        <f ca="1">IF(Necessarios!$A$2&gt;'Cadernetas Entregues Secretaria'!K28, "VENCIDO", "NO PRAZO")</f>
        <v>NO PRAZO</v>
      </c>
      <c r="N28" s="23" t="str">
        <f t="shared" si="0"/>
        <v xml:space="preserve"> </v>
      </c>
      <c r="O28" s="9" t="str">
        <f ca="1">IF(Necessarios!$A$2&gt;'Cadernetas Entregues Secretaria'!N28, "VENCIDO", "NO PRAZO")</f>
        <v>NO PRAZO</v>
      </c>
    </row>
    <row r="29" spans="1:15" x14ac:dyDescent="0.3">
      <c r="A29" s="7"/>
      <c r="C29" s="9" t="e">
        <f>VLOOKUP(B29,Cursos!A2:B300,2,FALSE)</f>
        <v>#N/A</v>
      </c>
      <c r="F29" s="9" t="e">
        <f>VLOOKUP(E29,Disciplinas!A2:B300,2,FALSE)</f>
        <v>#N/A</v>
      </c>
      <c r="I29" s="9" t="e">
        <f>VLOOKUP(H29,Professor!$A$2:$B$300,2)</f>
        <v>#N/A</v>
      </c>
      <c r="J29" s="5"/>
      <c r="K29" s="21" t="str">
        <f t="shared" si="1"/>
        <v xml:space="preserve"> </v>
      </c>
      <c r="L29" s="22" t="str">
        <f ca="1">IF(Necessarios!$A$2&gt;'Cadernetas Entregues Secretaria'!K29, "VENCIDO", "NO PRAZO")</f>
        <v>NO PRAZO</v>
      </c>
      <c r="N29" s="23" t="str">
        <f t="shared" si="0"/>
        <v xml:space="preserve"> </v>
      </c>
      <c r="O29" s="9" t="str">
        <f ca="1">IF(Necessarios!$A$2&gt;'Cadernetas Entregues Secretaria'!N29, "VENCIDO", "NO PRAZO")</f>
        <v>NO PRAZO</v>
      </c>
    </row>
    <row r="30" spans="1:15" x14ac:dyDescent="0.3">
      <c r="A30" s="7"/>
      <c r="C30" s="9" t="e">
        <f>VLOOKUP(B30,Cursos!A2:B300,2,FALSE)</f>
        <v>#N/A</v>
      </c>
      <c r="F30" s="9" t="e">
        <f>VLOOKUP(E30,Disciplinas!A2:B300,2,FALSE)</f>
        <v>#N/A</v>
      </c>
      <c r="I30" s="9" t="e">
        <f>VLOOKUP(H30,Professor!$A$2:$B$300,2)</f>
        <v>#N/A</v>
      </c>
      <c r="J30" s="5"/>
      <c r="K30" s="21" t="str">
        <f t="shared" si="1"/>
        <v xml:space="preserve"> </v>
      </c>
      <c r="L30" s="22" t="str">
        <f ca="1">IF(Necessarios!$A$2&gt;'Cadernetas Entregues Secretaria'!K30, "VENCIDO", "NO PRAZO")</f>
        <v>NO PRAZO</v>
      </c>
      <c r="N30" s="23" t="str">
        <f t="shared" si="0"/>
        <v xml:space="preserve"> </v>
      </c>
      <c r="O30" s="9" t="str">
        <f ca="1">IF(Necessarios!$A$2&gt;'Cadernetas Entregues Secretaria'!N30, "VENCIDO", "NO PRAZO")</f>
        <v>NO PRAZO</v>
      </c>
    </row>
    <row r="31" spans="1:15" x14ac:dyDescent="0.3">
      <c r="A31" s="7"/>
      <c r="C31" s="9" t="e">
        <f>VLOOKUP(B31,Cursos!A2:B300,2,FALSE)</f>
        <v>#N/A</v>
      </c>
      <c r="F31" s="9" t="e">
        <f>VLOOKUP(E31,Disciplinas!A2:B300,2,FALSE)</f>
        <v>#N/A</v>
      </c>
      <c r="I31" s="9" t="e">
        <f>VLOOKUP(H31,Professor!$A$2:$B$300,2)</f>
        <v>#N/A</v>
      </c>
      <c r="J31" s="5"/>
      <c r="K31" s="21" t="str">
        <f t="shared" si="1"/>
        <v xml:space="preserve"> </v>
      </c>
      <c r="L31" s="22" t="str">
        <f ca="1">IF(Necessarios!$A$2&gt;'Cadernetas Entregues Secretaria'!K31, "VENCIDO", "NO PRAZO")</f>
        <v>NO PRAZO</v>
      </c>
      <c r="N31" s="23" t="str">
        <f t="shared" si="0"/>
        <v xml:space="preserve"> </v>
      </c>
      <c r="O31" s="9" t="str">
        <f ca="1">IF(Necessarios!$A$2&gt;'Cadernetas Entregues Secretaria'!N31, "VENCIDO", "NO PRAZO")</f>
        <v>NO PRAZO</v>
      </c>
    </row>
    <row r="32" spans="1:15" x14ac:dyDescent="0.3">
      <c r="A32" s="7"/>
      <c r="C32" s="9" t="e">
        <f>VLOOKUP(B32,Cursos!A2:B300,2,FALSE)</f>
        <v>#N/A</v>
      </c>
      <c r="F32" s="9" t="e">
        <f>VLOOKUP(E32,Disciplinas!A2:B300,2,FALSE)</f>
        <v>#N/A</v>
      </c>
      <c r="I32" s="9" t="e">
        <f>VLOOKUP(H32,Professor!$A$2:$B$300,2)</f>
        <v>#N/A</v>
      </c>
      <c r="J32" s="5"/>
      <c r="K32" s="21" t="str">
        <f t="shared" si="1"/>
        <v xml:space="preserve"> </v>
      </c>
      <c r="L32" s="22" t="str">
        <f ca="1">IF(Necessarios!$A$2&gt;'Cadernetas Entregues Secretaria'!K32, "VENCIDO", "NO PRAZO")</f>
        <v>NO PRAZO</v>
      </c>
      <c r="N32" s="23" t="str">
        <f t="shared" si="0"/>
        <v xml:space="preserve"> </v>
      </c>
      <c r="O32" s="9" t="str">
        <f ca="1">IF(Necessarios!$A$2&gt;'Cadernetas Entregues Secretaria'!N32, "VENCIDO", "NO PRAZO")</f>
        <v>NO PRAZO</v>
      </c>
    </row>
    <row r="33" spans="1:15" x14ac:dyDescent="0.3">
      <c r="A33" s="7"/>
      <c r="C33" s="9" t="e">
        <f>VLOOKUP(B33,Cursos!A2:B300,2,FALSE)</f>
        <v>#N/A</v>
      </c>
      <c r="F33" s="9" t="e">
        <f>VLOOKUP(E33,Disciplinas!A2:B300,2,FALSE)</f>
        <v>#N/A</v>
      </c>
      <c r="I33" s="9" t="e">
        <f>VLOOKUP(H33,Professor!$A$2:$B$300,2)</f>
        <v>#N/A</v>
      </c>
      <c r="J33" s="5"/>
      <c r="K33" s="21" t="str">
        <f t="shared" si="1"/>
        <v xml:space="preserve"> </v>
      </c>
      <c r="L33" s="22" t="str">
        <f ca="1">IF(Necessarios!$A$2&gt;'Cadernetas Entregues Secretaria'!K33, "VENCIDO", "NO PRAZO")</f>
        <v>NO PRAZO</v>
      </c>
      <c r="N33" s="23" t="str">
        <f t="shared" si="0"/>
        <v xml:space="preserve"> </v>
      </c>
      <c r="O33" s="9" t="str">
        <f ca="1">IF(Necessarios!$A$2&gt;'Cadernetas Entregues Secretaria'!N33, "VENCIDO", "NO PRAZO")</f>
        <v>NO PRAZO</v>
      </c>
    </row>
    <row r="34" spans="1:15" x14ac:dyDescent="0.3">
      <c r="A34" s="7"/>
      <c r="C34" s="9" t="e">
        <f>VLOOKUP(B34,Cursos!A2:B300,2,FALSE)</f>
        <v>#N/A</v>
      </c>
      <c r="F34" s="9" t="e">
        <f>VLOOKUP(E34,Disciplinas!A2:B300,2,FALSE)</f>
        <v>#N/A</v>
      </c>
      <c r="I34" s="9" t="e">
        <f>VLOOKUP(H34,Professor!$A$2:$B$300,2)</f>
        <v>#N/A</v>
      </c>
      <c r="J34" s="5"/>
      <c r="K34" s="21" t="str">
        <f t="shared" si="1"/>
        <v xml:space="preserve"> </v>
      </c>
      <c r="L34" s="22" t="str">
        <f ca="1">IF(Necessarios!$A$2&gt;'Cadernetas Entregues Secretaria'!K34, "VENCIDO", "NO PRAZO")</f>
        <v>NO PRAZO</v>
      </c>
      <c r="N34" s="23" t="str">
        <f t="shared" si="0"/>
        <v xml:space="preserve"> </v>
      </c>
      <c r="O34" s="9" t="str">
        <f ca="1">IF(Necessarios!$A$2&gt;'Cadernetas Entregues Secretaria'!N34, "VENCIDO", "NO PRAZO")</f>
        <v>NO PRAZO</v>
      </c>
    </row>
    <row r="35" spans="1:15" x14ac:dyDescent="0.3">
      <c r="A35" s="7"/>
      <c r="C35" s="9" t="e">
        <f>VLOOKUP(B35,Cursos!A2:B300,2,FALSE)</f>
        <v>#N/A</v>
      </c>
      <c r="F35" s="9" t="e">
        <f>VLOOKUP(E35,Disciplinas!A2:B300,2,FALSE)</f>
        <v>#N/A</v>
      </c>
      <c r="I35" s="9" t="e">
        <f>VLOOKUP(H35,Professor!$A$2:$B$300,2)</f>
        <v>#N/A</v>
      </c>
      <c r="J35" s="5"/>
      <c r="K35" s="21" t="str">
        <f t="shared" si="1"/>
        <v xml:space="preserve"> </v>
      </c>
      <c r="L35" s="22" t="str">
        <f ca="1">IF(Necessarios!$A$2&gt;'Cadernetas Entregues Secretaria'!K35, "VENCIDO", "NO PRAZO")</f>
        <v>NO PRAZO</v>
      </c>
      <c r="N35" s="23" t="str">
        <f t="shared" si="0"/>
        <v xml:space="preserve"> </v>
      </c>
      <c r="O35" s="9" t="str">
        <f ca="1">IF(Necessarios!$A$2&gt;'Cadernetas Entregues Secretaria'!N35, "VENCIDO", "NO PRAZO")</f>
        <v>NO PRAZO</v>
      </c>
    </row>
    <row r="36" spans="1:15" x14ac:dyDescent="0.3">
      <c r="A36" s="7"/>
      <c r="C36" s="9" t="e">
        <f>VLOOKUP(B36,Cursos!A2:B300,2,FALSE)</f>
        <v>#N/A</v>
      </c>
      <c r="F36" s="9" t="e">
        <f>VLOOKUP(E36,Disciplinas!A2:B300,2,FALSE)</f>
        <v>#N/A</v>
      </c>
      <c r="I36" s="9" t="e">
        <f>VLOOKUP(H36,Professor!$A$2:$B$300,2)</f>
        <v>#N/A</v>
      </c>
      <c r="J36" s="5"/>
      <c r="K36" s="21" t="str">
        <f t="shared" si="1"/>
        <v xml:space="preserve"> </v>
      </c>
      <c r="L36" s="22" t="str">
        <f ca="1">IF(Necessarios!$A$2&gt;'Cadernetas Entregues Secretaria'!K36, "VENCIDO", "NO PRAZO")</f>
        <v>NO PRAZO</v>
      </c>
      <c r="N36" s="23" t="str">
        <f t="shared" si="0"/>
        <v xml:space="preserve"> </v>
      </c>
      <c r="O36" s="9" t="str">
        <f ca="1">IF(Necessarios!$A$2&gt;'Cadernetas Entregues Secretaria'!N36, "VENCIDO", "NO PRAZO")</f>
        <v>NO PRAZO</v>
      </c>
    </row>
    <row r="37" spans="1:15" x14ac:dyDescent="0.3">
      <c r="A37" s="7"/>
      <c r="C37" s="9" t="e">
        <f>VLOOKUP(B37,Cursos!A2:B300,2,FALSE)</f>
        <v>#N/A</v>
      </c>
      <c r="F37" s="9" t="e">
        <f>VLOOKUP(E37,Disciplinas!A2:B300,2,FALSE)</f>
        <v>#N/A</v>
      </c>
      <c r="I37" s="9" t="e">
        <f>VLOOKUP(H37,Professor!$A$2:$B$300,2)</f>
        <v>#N/A</v>
      </c>
      <c r="J37" s="5"/>
      <c r="K37" s="21" t="str">
        <f t="shared" si="1"/>
        <v xml:space="preserve"> </v>
      </c>
      <c r="L37" s="22" t="str">
        <f ca="1">IF(Necessarios!$A$2&gt;'Cadernetas Entregues Secretaria'!K37, "VENCIDO", "NO PRAZO")</f>
        <v>NO PRAZO</v>
      </c>
      <c r="N37" s="23" t="str">
        <f t="shared" si="0"/>
        <v xml:space="preserve"> </v>
      </c>
      <c r="O37" s="9" t="str">
        <f ca="1">IF(Necessarios!$A$2&gt;'Cadernetas Entregues Secretaria'!N37, "VENCIDO", "NO PRAZO")</f>
        <v>NO PRAZO</v>
      </c>
    </row>
    <row r="38" spans="1:15" x14ac:dyDescent="0.3">
      <c r="A38" s="7"/>
      <c r="C38" s="9" t="e">
        <f>VLOOKUP(B38,Cursos!A2:B300,2,FALSE)</f>
        <v>#N/A</v>
      </c>
      <c r="F38" s="9" t="e">
        <f>VLOOKUP(E38,Disciplinas!A2:B300,2,FALSE)</f>
        <v>#N/A</v>
      </c>
      <c r="I38" s="9" t="e">
        <f>VLOOKUP(H38,Professor!$A$2:$B$300,2)</f>
        <v>#N/A</v>
      </c>
      <c r="J38" s="5"/>
      <c r="K38" s="21" t="str">
        <f t="shared" si="1"/>
        <v xml:space="preserve"> </v>
      </c>
      <c r="L38" s="22" t="str">
        <f ca="1">IF(Necessarios!$A$2&gt;'Cadernetas Entregues Secretaria'!K38, "VENCIDO", "NO PRAZO")</f>
        <v>NO PRAZO</v>
      </c>
      <c r="N38" s="23" t="str">
        <f t="shared" si="0"/>
        <v xml:space="preserve"> </v>
      </c>
      <c r="O38" s="9" t="str">
        <f ca="1">IF(Necessarios!$A$2&gt;'Cadernetas Entregues Secretaria'!N38, "VENCIDO", "NO PRAZO")</f>
        <v>NO PRAZO</v>
      </c>
    </row>
    <row r="39" spans="1:15" x14ac:dyDescent="0.3">
      <c r="A39" s="7"/>
      <c r="C39" s="9" t="e">
        <f>VLOOKUP(B39,Cursos!A2:B300,2,FALSE)</f>
        <v>#N/A</v>
      </c>
      <c r="F39" s="9" t="e">
        <f>VLOOKUP(E39,Disciplinas!A2:B300,2,FALSE)</f>
        <v>#N/A</v>
      </c>
      <c r="I39" s="9" t="e">
        <f>VLOOKUP(H39,Professor!$A$2:$B$300,2)</f>
        <v>#N/A</v>
      </c>
      <c r="J39" s="5"/>
      <c r="K39" s="21" t="str">
        <f t="shared" si="1"/>
        <v xml:space="preserve"> </v>
      </c>
      <c r="L39" s="22" t="str">
        <f ca="1">IF(Necessarios!$A$2&gt;'Cadernetas Entregues Secretaria'!K39, "VENCIDO", "NO PRAZO")</f>
        <v>NO PRAZO</v>
      </c>
      <c r="N39" s="23" t="str">
        <f t="shared" si="0"/>
        <v xml:space="preserve"> </v>
      </c>
      <c r="O39" s="9" t="str">
        <f ca="1">IF(Necessarios!$A$2&gt;'Cadernetas Entregues Secretaria'!N39, "VENCIDO", "NO PRAZO")</f>
        <v>NO PRAZO</v>
      </c>
    </row>
    <row r="40" spans="1:15" x14ac:dyDescent="0.3">
      <c r="A40" s="7"/>
      <c r="C40" s="9" t="e">
        <f>VLOOKUP(B40,Cursos!A2:B300,2,FALSE)</f>
        <v>#N/A</v>
      </c>
      <c r="F40" s="9" t="e">
        <f>VLOOKUP(E40,Disciplinas!A2:B300,2,FALSE)</f>
        <v>#N/A</v>
      </c>
      <c r="I40" s="9" t="e">
        <f>VLOOKUP(H40,Professor!$A$2:$B$300,2)</f>
        <v>#N/A</v>
      </c>
      <c r="J40" s="5"/>
      <c r="K40" s="21" t="str">
        <f t="shared" si="1"/>
        <v xml:space="preserve"> </v>
      </c>
      <c r="L40" s="22" t="str">
        <f ca="1">IF(Necessarios!$A$2&gt;'Cadernetas Entregues Secretaria'!K40, "VENCIDO", "NO PRAZO")</f>
        <v>NO PRAZO</v>
      </c>
      <c r="N40" s="23" t="str">
        <f t="shared" si="0"/>
        <v xml:space="preserve"> </v>
      </c>
      <c r="O40" s="9" t="str">
        <f ca="1">IF(Necessarios!$A$2&gt;'Cadernetas Entregues Secretaria'!N40, "VENCIDO", "NO PRAZO")</f>
        <v>NO PRAZO</v>
      </c>
    </row>
    <row r="41" spans="1:15" x14ac:dyDescent="0.3">
      <c r="A41" s="7"/>
      <c r="C41" s="9" t="e">
        <f>VLOOKUP(B41,Cursos!A2:B300,2,FALSE)</f>
        <v>#N/A</v>
      </c>
      <c r="F41" s="9" t="e">
        <f>VLOOKUP(E41,Disciplinas!A2:B300,2,FALSE)</f>
        <v>#N/A</v>
      </c>
      <c r="I41" s="9" t="e">
        <f>VLOOKUP(H41,Professor!$A$2:$B$300,2)</f>
        <v>#N/A</v>
      </c>
      <c r="J41" s="5"/>
      <c r="K41" s="21" t="str">
        <f t="shared" si="1"/>
        <v xml:space="preserve"> </v>
      </c>
      <c r="L41" s="22" t="str">
        <f ca="1">IF(Necessarios!$A$2&gt;'Cadernetas Entregues Secretaria'!K41, "VENCIDO", "NO PRAZO")</f>
        <v>NO PRAZO</v>
      </c>
      <c r="N41" s="23" t="str">
        <f t="shared" si="0"/>
        <v xml:space="preserve"> </v>
      </c>
      <c r="O41" s="9" t="str">
        <f ca="1">IF(Necessarios!$A$2&gt;'Cadernetas Entregues Secretaria'!N41, "VENCIDO", "NO PRAZO")</f>
        <v>NO PRAZO</v>
      </c>
    </row>
    <row r="42" spans="1:15" x14ac:dyDescent="0.3">
      <c r="A42" s="7"/>
      <c r="C42" s="9" t="e">
        <f>VLOOKUP(B42,Cursos!A2:B300,2,FALSE)</f>
        <v>#N/A</v>
      </c>
      <c r="F42" s="9" t="e">
        <f>VLOOKUP(E42,Disciplinas!A2:B300,2,FALSE)</f>
        <v>#N/A</v>
      </c>
      <c r="I42" s="9" t="e">
        <f>VLOOKUP(H42,Professor!$A$2:$B$300,2)</f>
        <v>#N/A</v>
      </c>
      <c r="J42" s="5"/>
      <c r="K42" s="21" t="str">
        <f t="shared" si="1"/>
        <v xml:space="preserve"> </v>
      </c>
      <c r="L42" s="22" t="str">
        <f ca="1">IF(Necessarios!$A$2&gt;'Cadernetas Entregues Secretaria'!K42, "VENCIDO", "NO PRAZO")</f>
        <v>NO PRAZO</v>
      </c>
      <c r="N42" s="23" t="str">
        <f t="shared" si="0"/>
        <v xml:space="preserve"> </v>
      </c>
      <c r="O42" s="9" t="str">
        <f ca="1">IF(Necessarios!$A$2&gt;'Cadernetas Entregues Secretaria'!N42, "VENCIDO", "NO PRAZO")</f>
        <v>NO PRAZO</v>
      </c>
    </row>
    <row r="43" spans="1:15" x14ac:dyDescent="0.3">
      <c r="A43" s="7"/>
      <c r="C43" s="9" t="e">
        <f>VLOOKUP(B43,Cursos!A2:B300,2,FALSE)</f>
        <v>#N/A</v>
      </c>
      <c r="F43" s="9" t="e">
        <f>VLOOKUP(E43,Disciplinas!A2:B300,2,FALSE)</f>
        <v>#N/A</v>
      </c>
      <c r="I43" s="9" t="e">
        <f>VLOOKUP(H43,Professor!$A$2:$B$300,2)</f>
        <v>#N/A</v>
      </c>
      <c r="J43" s="5"/>
      <c r="K43" s="21" t="str">
        <f t="shared" si="1"/>
        <v xml:space="preserve"> </v>
      </c>
      <c r="L43" s="22" t="str">
        <f ca="1">IF(Necessarios!$A$2&gt;'Cadernetas Entregues Secretaria'!K43, "VENCIDO", "NO PRAZO")</f>
        <v>NO PRAZO</v>
      </c>
      <c r="N43" s="23" t="str">
        <f t="shared" si="0"/>
        <v xml:space="preserve"> </v>
      </c>
      <c r="O43" s="9" t="str">
        <f ca="1">IF(Necessarios!$A$2&gt;'Cadernetas Entregues Secretaria'!N43, "VENCIDO", "NO PRAZO")</f>
        <v>NO PRAZO</v>
      </c>
    </row>
    <row r="44" spans="1:15" x14ac:dyDescent="0.3">
      <c r="A44" s="7"/>
      <c r="C44" s="9" t="e">
        <f>VLOOKUP(B44,Cursos!A2:B300,2,FALSE)</f>
        <v>#N/A</v>
      </c>
      <c r="F44" s="9" t="e">
        <f>VLOOKUP(E44,Disciplinas!A2:B300,2,FALSE)</f>
        <v>#N/A</v>
      </c>
      <c r="I44" s="9" t="e">
        <f>VLOOKUP(H44,Professor!$A$2:$B$300,2)</f>
        <v>#N/A</v>
      </c>
      <c r="J44" s="5"/>
      <c r="K44" s="21" t="str">
        <f t="shared" si="1"/>
        <v xml:space="preserve"> </v>
      </c>
      <c r="L44" s="22" t="str">
        <f ca="1">IF(Necessarios!$A$2&gt;'Cadernetas Entregues Secretaria'!K44, "VENCIDO", "NO PRAZO")</f>
        <v>NO PRAZO</v>
      </c>
      <c r="N44" s="23" t="str">
        <f t="shared" si="0"/>
        <v xml:space="preserve"> </v>
      </c>
      <c r="O44" s="9" t="str">
        <f ca="1">IF(Necessarios!$A$2&gt;'Cadernetas Entregues Secretaria'!N44, "VENCIDO", "NO PRAZO")</f>
        <v>NO PRAZO</v>
      </c>
    </row>
    <row r="45" spans="1:15" x14ac:dyDescent="0.3">
      <c r="A45" s="7"/>
      <c r="C45" s="9" t="e">
        <f>VLOOKUP(B45,Cursos!A2:B300,2,FALSE)</f>
        <v>#N/A</v>
      </c>
      <c r="F45" s="9" t="e">
        <f>VLOOKUP(E45,Disciplinas!A2:B300,2,FALSE)</f>
        <v>#N/A</v>
      </c>
      <c r="I45" s="9" t="e">
        <f>VLOOKUP(H45,Professor!$A$2:$B$300,2)</f>
        <v>#N/A</v>
      </c>
      <c r="J45" s="5"/>
      <c r="K45" s="21" t="str">
        <f t="shared" si="1"/>
        <v xml:space="preserve"> </v>
      </c>
      <c r="L45" s="22" t="str">
        <f ca="1">IF(Necessarios!$A$2&gt;'Cadernetas Entregues Secretaria'!K45, "VENCIDO", "NO PRAZO")</f>
        <v>NO PRAZO</v>
      </c>
      <c r="N45" s="23" t="str">
        <f t="shared" si="0"/>
        <v xml:space="preserve"> </v>
      </c>
      <c r="O45" s="9" t="str">
        <f ca="1">IF(Necessarios!$A$2&gt;'Cadernetas Entregues Secretaria'!N45, "VENCIDO", "NO PRAZO")</f>
        <v>NO PRAZO</v>
      </c>
    </row>
    <row r="46" spans="1:15" x14ac:dyDescent="0.3">
      <c r="A46" s="7"/>
      <c r="C46" s="9" t="e">
        <f>VLOOKUP(B46,Cursos!A2:B300,2,FALSE)</f>
        <v>#N/A</v>
      </c>
      <c r="F46" s="9" t="e">
        <f>VLOOKUP(E46,Disciplinas!A2:B300,2,FALSE)</f>
        <v>#N/A</v>
      </c>
      <c r="I46" s="9" t="e">
        <f>VLOOKUP(H46,Professor!$A$2:$B$300,2)</f>
        <v>#N/A</v>
      </c>
      <c r="J46" s="5"/>
      <c r="K46" s="21" t="str">
        <f t="shared" si="1"/>
        <v xml:space="preserve"> </v>
      </c>
      <c r="L46" s="22" t="str">
        <f ca="1">IF(Necessarios!$A$2&gt;'Cadernetas Entregues Secretaria'!K46, "VENCIDO", "NO PRAZO")</f>
        <v>NO PRAZO</v>
      </c>
      <c r="N46" s="23" t="str">
        <f t="shared" si="0"/>
        <v xml:space="preserve"> </v>
      </c>
      <c r="O46" s="9" t="str">
        <f ca="1">IF(Necessarios!$A$2&gt;'Cadernetas Entregues Secretaria'!N46, "VENCIDO", "NO PRAZO")</f>
        <v>NO PRAZO</v>
      </c>
    </row>
    <row r="47" spans="1:15" x14ac:dyDescent="0.3">
      <c r="A47" s="7"/>
      <c r="C47" s="9" t="e">
        <f>VLOOKUP(B47,Cursos!A2:B300,2,FALSE)</f>
        <v>#N/A</v>
      </c>
      <c r="F47" s="9" t="e">
        <f>VLOOKUP(E47,Disciplinas!A2:B300,2,FALSE)</f>
        <v>#N/A</v>
      </c>
      <c r="I47" s="9" t="e">
        <f>VLOOKUP(H47,Professor!$A$2:$B$300,2)</f>
        <v>#N/A</v>
      </c>
      <c r="J47" s="5"/>
      <c r="K47" s="21" t="str">
        <f t="shared" si="1"/>
        <v xml:space="preserve"> </v>
      </c>
      <c r="L47" s="22" t="str">
        <f ca="1">IF(Necessarios!$A$2&gt;'Cadernetas Entregues Secretaria'!K47, "VENCIDO", "NO PRAZO")</f>
        <v>NO PRAZO</v>
      </c>
      <c r="N47" s="23" t="str">
        <f t="shared" si="0"/>
        <v xml:space="preserve"> </v>
      </c>
      <c r="O47" s="9" t="str">
        <f ca="1">IF(Necessarios!$A$2&gt;'Cadernetas Entregues Secretaria'!N47, "VENCIDO", "NO PRAZO")</f>
        <v>NO PRAZO</v>
      </c>
    </row>
    <row r="48" spans="1:15" x14ac:dyDescent="0.3">
      <c r="A48" s="7"/>
      <c r="C48" s="9" t="e">
        <f>VLOOKUP(B48,Cursos!A2:B300,2,FALSE)</f>
        <v>#N/A</v>
      </c>
      <c r="F48" s="9" t="e">
        <f>VLOOKUP(E48,Disciplinas!A2:B300,2,FALSE)</f>
        <v>#N/A</v>
      </c>
      <c r="I48" s="9" t="e">
        <f>VLOOKUP(H48,Professor!$A$2:$B$300,2)</f>
        <v>#N/A</v>
      </c>
      <c r="J48" s="5"/>
      <c r="K48" s="21" t="str">
        <f t="shared" si="1"/>
        <v xml:space="preserve"> </v>
      </c>
      <c r="L48" s="22" t="str">
        <f ca="1">IF(Necessarios!$A$2&gt;'Cadernetas Entregues Secretaria'!K48, "VENCIDO", "NO PRAZO")</f>
        <v>NO PRAZO</v>
      </c>
      <c r="N48" s="23" t="str">
        <f t="shared" si="0"/>
        <v xml:space="preserve"> </v>
      </c>
      <c r="O48" s="9" t="str">
        <f ca="1">IF(Necessarios!$A$2&gt;'Cadernetas Entregues Secretaria'!N48, "VENCIDO", "NO PRAZO")</f>
        <v>NO PRAZO</v>
      </c>
    </row>
    <row r="49" spans="1:15" x14ac:dyDescent="0.3">
      <c r="A49" s="7"/>
      <c r="C49" s="9" t="e">
        <f>VLOOKUP(B49,Cursos!A2:B300,2,FALSE)</f>
        <v>#N/A</v>
      </c>
      <c r="F49" s="9" t="e">
        <f>VLOOKUP(E49,Disciplinas!A2:B300,2,FALSE)</f>
        <v>#N/A</v>
      </c>
      <c r="I49" s="9" t="e">
        <f>VLOOKUP(H49,Professor!$A$2:$B$300,2)</f>
        <v>#N/A</v>
      </c>
      <c r="J49" s="5"/>
      <c r="K49" s="21" t="str">
        <f t="shared" si="1"/>
        <v xml:space="preserve"> </v>
      </c>
      <c r="L49" s="22" t="str">
        <f ca="1">IF(Necessarios!$A$2&gt;'Cadernetas Entregues Secretaria'!K49, "VENCIDO", "NO PRAZO")</f>
        <v>NO PRAZO</v>
      </c>
      <c r="N49" s="23" t="str">
        <f t="shared" si="0"/>
        <v xml:space="preserve"> </v>
      </c>
      <c r="O49" s="9" t="str">
        <f ca="1">IF(Necessarios!$A$2&gt;'Cadernetas Entregues Secretaria'!N49, "VENCIDO", "NO PRAZO")</f>
        <v>NO PRAZO</v>
      </c>
    </row>
    <row r="50" spans="1:15" x14ac:dyDescent="0.3">
      <c r="A50" s="7"/>
      <c r="C50" s="9" t="e">
        <f>VLOOKUP(B50,Cursos!A2:B300,2,FALSE)</f>
        <v>#N/A</v>
      </c>
      <c r="F50" s="9" t="e">
        <f>VLOOKUP(E50,Disciplinas!A2:B300,2,FALSE)</f>
        <v>#N/A</v>
      </c>
      <c r="I50" s="9" t="e">
        <f>VLOOKUP(H50,Professor!$A$2:$B$300,2)</f>
        <v>#N/A</v>
      </c>
      <c r="J50" s="5"/>
      <c r="K50" s="21" t="str">
        <f t="shared" si="1"/>
        <v xml:space="preserve"> </v>
      </c>
      <c r="L50" s="22" t="str">
        <f ca="1">IF(Necessarios!$A$2&gt;'Cadernetas Entregues Secretaria'!K50, "VENCIDO", "NO PRAZO")</f>
        <v>NO PRAZO</v>
      </c>
      <c r="N50" s="23" t="str">
        <f t="shared" si="0"/>
        <v xml:space="preserve"> </v>
      </c>
      <c r="O50" s="9" t="str">
        <f ca="1">IF(Necessarios!$A$2&gt;'Cadernetas Entregues Secretaria'!N50, "VENCIDO", "NO PRAZO")</f>
        <v>NO PRAZO</v>
      </c>
    </row>
    <row r="51" spans="1:15" x14ac:dyDescent="0.3">
      <c r="A51" s="7"/>
      <c r="C51" s="9" t="e">
        <f>VLOOKUP(B51,Cursos!A2:B300,2,FALSE)</f>
        <v>#N/A</v>
      </c>
      <c r="F51" s="9" t="e">
        <f>VLOOKUP(E51,Disciplinas!A2:B300,2,FALSE)</f>
        <v>#N/A</v>
      </c>
      <c r="I51" s="9" t="e">
        <f>VLOOKUP(H51,Professor!$A$2:$B$300,2)</f>
        <v>#N/A</v>
      </c>
      <c r="J51" s="5"/>
      <c r="K51" s="21" t="str">
        <f t="shared" si="1"/>
        <v xml:space="preserve"> </v>
      </c>
      <c r="L51" s="22" t="str">
        <f ca="1">IF(Necessarios!$A$2&gt;'Cadernetas Entregues Secretaria'!K51, "VENCIDO", "NO PRAZO")</f>
        <v>NO PRAZO</v>
      </c>
      <c r="N51" s="23" t="str">
        <f t="shared" si="0"/>
        <v xml:space="preserve"> </v>
      </c>
      <c r="O51" s="9" t="str">
        <f ca="1">IF(Necessarios!$A$2&gt;'Cadernetas Entregues Secretaria'!N51, "VENCIDO", "NO PRAZO")</f>
        <v>NO PRAZO</v>
      </c>
    </row>
    <row r="52" spans="1:15" x14ac:dyDescent="0.3">
      <c r="A52" s="7"/>
      <c r="C52" s="9" t="e">
        <f>VLOOKUP(B52,Cursos!A2:B300,2,FALSE)</f>
        <v>#N/A</v>
      </c>
      <c r="F52" s="9" t="e">
        <f>VLOOKUP(E52,Disciplinas!A2:B300,2,FALSE)</f>
        <v>#N/A</v>
      </c>
      <c r="I52" s="9" t="e">
        <f>VLOOKUP(H52,Professor!$A$2:$B$300,2)</f>
        <v>#N/A</v>
      </c>
      <c r="J52" s="5"/>
      <c r="K52" s="21" t="str">
        <f t="shared" si="1"/>
        <v xml:space="preserve"> </v>
      </c>
      <c r="L52" s="22" t="str">
        <f ca="1">IF(Necessarios!$A$2&gt;'Cadernetas Entregues Secretaria'!K52, "VENCIDO", "NO PRAZO")</f>
        <v>NO PRAZO</v>
      </c>
      <c r="N52" s="23" t="str">
        <f t="shared" si="0"/>
        <v xml:space="preserve"> </v>
      </c>
      <c r="O52" s="9" t="str">
        <f ca="1">IF(Necessarios!$A$2&gt;'Cadernetas Entregues Secretaria'!N52, "VENCIDO", "NO PRAZO")</f>
        <v>NO PRAZO</v>
      </c>
    </row>
    <row r="53" spans="1:15" x14ac:dyDescent="0.3">
      <c r="A53" s="7"/>
      <c r="C53" s="9" t="e">
        <f>VLOOKUP(B53,Cursos!A2:B300,2,FALSE)</f>
        <v>#N/A</v>
      </c>
      <c r="F53" s="9" t="e">
        <f>VLOOKUP(E53,Disciplinas!A2:B300,2,FALSE)</f>
        <v>#N/A</v>
      </c>
      <c r="I53" s="9" t="e">
        <f>VLOOKUP(H53,Professor!$A$2:$B$300,2)</f>
        <v>#N/A</v>
      </c>
      <c r="J53" s="5"/>
      <c r="K53" s="21" t="str">
        <f t="shared" si="1"/>
        <v xml:space="preserve"> </v>
      </c>
      <c r="L53" s="22" t="str">
        <f ca="1">IF(Necessarios!$A$2&gt;'Cadernetas Entregues Secretaria'!K53, "VENCIDO", "NO PRAZO")</f>
        <v>NO PRAZO</v>
      </c>
      <c r="N53" s="23" t="str">
        <f t="shared" si="0"/>
        <v xml:space="preserve"> </v>
      </c>
      <c r="O53" s="9" t="str">
        <f ca="1">IF(Necessarios!$A$2&gt;'Cadernetas Entregues Secretaria'!N53, "VENCIDO", "NO PRAZO")</f>
        <v>NO PRAZO</v>
      </c>
    </row>
    <row r="54" spans="1:15" x14ac:dyDescent="0.3">
      <c r="A54" s="7"/>
      <c r="C54" s="9" t="e">
        <f>VLOOKUP(B54,Cursos!A2:B300,2,FALSE)</f>
        <v>#N/A</v>
      </c>
      <c r="F54" s="9" t="e">
        <f>VLOOKUP(E54,Disciplinas!A2:B300,2,FALSE)</f>
        <v>#N/A</v>
      </c>
      <c r="I54" s="9" t="e">
        <f>VLOOKUP(H54,Professor!$A$2:$B$300,2)</f>
        <v>#N/A</v>
      </c>
      <c r="J54" s="5"/>
      <c r="K54" s="21" t="str">
        <f t="shared" si="1"/>
        <v xml:space="preserve"> </v>
      </c>
      <c r="L54" s="22" t="str">
        <f ca="1">IF(Necessarios!$A$2&gt;'Cadernetas Entregues Secretaria'!K54, "VENCIDO", "NO PRAZO")</f>
        <v>NO PRAZO</v>
      </c>
      <c r="N54" s="23" t="str">
        <f t="shared" si="0"/>
        <v xml:space="preserve"> </v>
      </c>
      <c r="O54" s="9" t="str">
        <f ca="1">IF(Necessarios!$A$2&gt;'Cadernetas Entregues Secretaria'!N54, "VENCIDO", "NO PRAZO")</f>
        <v>NO PRAZO</v>
      </c>
    </row>
    <row r="55" spans="1:15" x14ac:dyDescent="0.3">
      <c r="A55" s="7"/>
      <c r="C55" s="9" t="e">
        <f>VLOOKUP(B55,Cursos!A2:B300,2,FALSE)</f>
        <v>#N/A</v>
      </c>
      <c r="F55" s="9" t="e">
        <f>VLOOKUP(E55,Disciplinas!A2:B300,2,FALSE)</f>
        <v>#N/A</v>
      </c>
      <c r="I55" s="9" t="e">
        <f>VLOOKUP(H55,Professor!$A$2:$B$300,2)</f>
        <v>#N/A</v>
      </c>
      <c r="J55" s="5"/>
      <c r="K55" s="21" t="str">
        <f t="shared" si="1"/>
        <v xml:space="preserve"> </v>
      </c>
      <c r="L55" s="22" t="str">
        <f ca="1">IF(Necessarios!$A$2&gt;'Cadernetas Entregues Secretaria'!K55, "VENCIDO", "NO PRAZO")</f>
        <v>NO PRAZO</v>
      </c>
      <c r="N55" s="23" t="str">
        <f t="shared" si="0"/>
        <v xml:space="preserve"> </v>
      </c>
      <c r="O55" s="9" t="str">
        <f ca="1">IF(Necessarios!$A$2&gt;'Cadernetas Entregues Secretaria'!N55, "VENCIDO", "NO PRAZO")</f>
        <v>NO PRAZO</v>
      </c>
    </row>
    <row r="56" spans="1:15" x14ac:dyDescent="0.3">
      <c r="A56" s="7"/>
      <c r="C56" s="9" t="e">
        <f>VLOOKUP(B56,Cursos!A2:B300,2,FALSE)</f>
        <v>#N/A</v>
      </c>
      <c r="F56" s="9" t="e">
        <f>VLOOKUP(E56,Disciplinas!A2:B300,2,FALSE)</f>
        <v>#N/A</v>
      </c>
      <c r="I56" s="9" t="e">
        <f>VLOOKUP(H56,Professor!$A$2:$B$300,2)</f>
        <v>#N/A</v>
      </c>
      <c r="J56" s="5"/>
      <c r="K56" s="21" t="str">
        <f t="shared" si="1"/>
        <v xml:space="preserve"> </v>
      </c>
      <c r="L56" s="22" t="str">
        <f ca="1">IF(Necessarios!$A$2&gt;'Cadernetas Entregues Secretaria'!K56, "VENCIDO", "NO PRAZO")</f>
        <v>NO PRAZO</v>
      </c>
      <c r="N56" s="23" t="str">
        <f t="shared" si="0"/>
        <v xml:space="preserve"> </v>
      </c>
      <c r="O56" s="9" t="str">
        <f ca="1">IF(Necessarios!$A$2&gt;'Cadernetas Entregues Secretaria'!N56, "VENCIDO", "NO PRAZO")</f>
        <v>NO PRAZO</v>
      </c>
    </row>
    <row r="57" spans="1:15" x14ac:dyDescent="0.3">
      <c r="A57" s="7"/>
      <c r="C57" s="9" t="e">
        <f>VLOOKUP(B57,Cursos!A2:B300,2,FALSE)</f>
        <v>#N/A</v>
      </c>
      <c r="F57" s="9" t="e">
        <f>VLOOKUP(E57,Disciplinas!A2:B300,2,FALSE)</f>
        <v>#N/A</v>
      </c>
      <c r="I57" s="9" t="e">
        <f>VLOOKUP(H57,Professor!$A$2:$B$300,2)</f>
        <v>#N/A</v>
      </c>
      <c r="J57" s="5"/>
      <c r="K57" s="21" t="str">
        <f t="shared" si="1"/>
        <v xml:space="preserve"> </v>
      </c>
      <c r="L57" s="22" t="str">
        <f ca="1">IF(Necessarios!$A$2&gt;'Cadernetas Entregues Secretaria'!K57, "VENCIDO", "NO PRAZO")</f>
        <v>NO PRAZO</v>
      </c>
      <c r="N57" s="23" t="str">
        <f t="shared" si="0"/>
        <v xml:space="preserve"> </v>
      </c>
      <c r="O57" s="9" t="str">
        <f ca="1">IF(Necessarios!$A$2&gt;'Cadernetas Entregues Secretaria'!N57, "VENCIDO", "NO PRAZO")</f>
        <v>NO PRAZO</v>
      </c>
    </row>
    <row r="58" spans="1:15" x14ac:dyDescent="0.3">
      <c r="A58" s="7"/>
      <c r="C58" s="9" t="e">
        <f>VLOOKUP(B58,Cursos!A2:B300,2,FALSE)</f>
        <v>#N/A</v>
      </c>
      <c r="F58" s="9" t="e">
        <f>VLOOKUP(E58,Disciplinas!A2:B300,2,FALSE)</f>
        <v>#N/A</v>
      </c>
      <c r="I58" s="9" t="e">
        <f>VLOOKUP(H58,Professor!$A$2:$B$300,2)</f>
        <v>#N/A</v>
      </c>
      <c r="J58" s="5"/>
      <c r="K58" s="21" t="str">
        <f t="shared" si="1"/>
        <v xml:space="preserve"> </v>
      </c>
      <c r="L58" s="22" t="str">
        <f ca="1">IF(Necessarios!$A$2&gt;'Cadernetas Entregues Secretaria'!K58, "VENCIDO", "NO PRAZO")</f>
        <v>NO PRAZO</v>
      </c>
      <c r="N58" s="23" t="str">
        <f t="shared" si="0"/>
        <v xml:space="preserve"> </v>
      </c>
      <c r="O58" s="9" t="str">
        <f ca="1">IF(Necessarios!$A$2&gt;'Cadernetas Entregues Secretaria'!N58, "VENCIDO", "NO PRAZO")</f>
        <v>NO PRAZO</v>
      </c>
    </row>
    <row r="59" spans="1:15" x14ac:dyDescent="0.3">
      <c r="A59" s="7"/>
      <c r="C59" s="9" t="e">
        <f>VLOOKUP(B59,Cursos!A2:B300,2,FALSE)</f>
        <v>#N/A</v>
      </c>
      <c r="F59" s="9" t="e">
        <f>VLOOKUP(E59,Disciplinas!A2:B300,2,FALSE)</f>
        <v>#N/A</v>
      </c>
      <c r="I59" s="9" t="e">
        <f>VLOOKUP(H59,Professor!$A$2:$B$300,2)</f>
        <v>#N/A</v>
      </c>
      <c r="J59" s="5"/>
      <c r="K59" s="21" t="str">
        <f t="shared" si="1"/>
        <v xml:space="preserve"> </v>
      </c>
      <c r="L59" s="22" t="str">
        <f ca="1">IF(Necessarios!$A$2&gt;'Cadernetas Entregues Secretaria'!K59, "VENCIDO", "NO PRAZO")</f>
        <v>NO PRAZO</v>
      </c>
      <c r="N59" s="23" t="str">
        <f t="shared" si="0"/>
        <v xml:space="preserve"> </v>
      </c>
      <c r="O59" s="9" t="str">
        <f ca="1">IF(Necessarios!$A$2&gt;'Cadernetas Entregues Secretaria'!N59, "VENCIDO", "NO PRAZO")</f>
        <v>NO PRAZO</v>
      </c>
    </row>
    <row r="60" spans="1:15" x14ac:dyDescent="0.3">
      <c r="A60" s="7"/>
      <c r="C60" s="9" t="e">
        <f>VLOOKUP(B60,Cursos!A2:B300,2,FALSE)</f>
        <v>#N/A</v>
      </c>
      <c r="F60" s="9" t="e">
        <f>VLOOKUP(E60,Disciplinas!A2:B300,2,FALSE)</f>
        <v>#N/A</v>
      </c>
      <c r="I60" s="9" t="e">
        <f>VLOOKUP(H60,Professor!$A$2:$B$300,2)</f>
        <v>#N/A</v>
      </c>
      <c r="J60" s="5"/>
      <c r="K60" s="21" t="str">
        <f t="shared" si="1"/>
        <v xml:space="preserve"> </v>
      </c>
      <c r="L60" s="22" t="str">
        <f ca="1">IF(Necessarios!$A$2&gt;'Cadernetas Entregues Secretaria'!K60, "VENCIDO", "NO PRAZO")</f>
        <v>NO PRAZO</v>
      </c>
      <c r="N60" s="23" t="str">
        <f t="shared" si="0"/>
        <v xml:space="preserve"> </v>
      </c>
      <c r="O60" s="9" t="str">
        <f ca="1">IF(Necessarios!$A$2&gt;'Cadernetas Entregues Secretaria'!N60, "VENCIDO", "NO PRAZO")</f>
        <v>NO PRAZO</v>
      </c>
    </row>
    <row r="61" spans="1:15" x14ac:dyDescent="0.3">
      <c r="A61" s="7"/>
      <c r="C61" s="9" t="e">
        <f>VLOOKUP(B61,Cursos!A2:B300,2,FALSE)</f>
        <v>#N/A</v>
      </c>
      <c r="F61" s="9" t="e">
        <f>VLOOKUP(E61,Disciplinas!A2:B300,2,FALSE)</f>
        <v>#N/A</v>
      </c>
      <c r="I61" s="9" t="e">
        <f>VLOOKUP(H61,Professor!$A$2:$B$300,2)</f>
        <v>#N/A</v>
      </c>
      <c r="J61" s="5"/>
      <c r="K61" s="21" t="str">
        <f t="shared" si="1"/>
        <v xml:space="preserve"> </v>
      </c>
      <c r="L61" s="22" t="str">
        <f ca="1">IF(Necessarios!$A$2&gt;'Cadernetas Entregues Secretaria'!K61, "VENCIDO", "NO PRAZO")</f>
        <v>NO PRAZO</v>
      </c>
      <c r="N61" s="23" t="str">
        <f t="shared" si="0"/>
        <v xml:space="preserve"> </v>
      </c>
      <c r="O61" s="9" t="str">
        <f ca="1">IF(Necessarios!$A$2&gt;'Cadernetas Entregues Secretaria'!N61, "VENCIDO", "NO PRAZO")</f>
        <v>NO PRAZO</v>
      </c>
    </row>
    <row r="62" spans="1:15" x14ac:dyDescent="0.3">
      <c r="A62" s="7"/>
      <c r="C62" s="9" t="e">
        <f>VLOOKUP(B62,Cursos!A2:B300,2,FALSE)</f>
        <v>#N/A</v>
      </c>
      <c r="F62" s="9" t="e">
        <f>VLOOKUP(E62,Disciplinas!A2:B300,2,FALSE)</f>
        <v>#N/A</v>
      </c>
      <c r="I62" s="9" t="e">
        <f>VLOOKUP(H62,Professor!$A$2:$B$300,2)</f>
        <v>#N/A</v>
      </c>
      <c r="J62" s="5"/>
      <c r="K62" s="21" t="str">
        <f t="shared" si="1"/>
        <v xml:space="preserve"> </v>
      </c>
      <c r="L62" s="22" t="str">
        <f ca="1">IF(Necessarios!$A$2&gt;'Cadernetas Entregues Secretaria'!K62, "VENCIDO", "NO PRAZO")</f>
        <v>NO PRAZO</v>
      </c>
      <c r="N62" s="23" t="str">
        <f t="shared" si="0"/>
        <v xml:space="preserve"> </v>
      </c>
      <c r="O62" s="9" t="str">
        <f ca="1">IF(Necessarios!$A$2&gt;'Cadernetas Entregues Secretaria'!N62, "VENCIDO", "NO PRAZO")</f>
        <v>NO PRAZO</v>
      </c>
    </row>
    <row r="63" spans="1:15" x14ac:dyDescent="0.3">
      <c r="A63" s="7"/>
      <c r="C63" s="9" t="e">
        <f>VLOOKUP(B63,Cursos!A2:B300,2,FALSE)</f>
        <v>#N/A</v>
      </c>
      <c r="F63" s="9" t="e">
        <f>VLOOKUP(E63,Disciplinas!A2:B300,2,FALSE)</f>
        <v>#N/A</v>
      </c>
      <c r="I63" s="9" t="e">
        <f>VLOOKUP(H63,Professor!$A$2:$B$300,2)</f>
        <v>#N/A</v>
      </c>
      <c r="J63" s="5"/>
      <c r="K63" s="21" t="str">
        <f t="shared" si="1"/>
        <v xml:space="preserve"> </v>
      </c>
      <c r="L63" s="22" t="str">
        <f ca="1">IF(Necessarios!$A$2&gt;'Cadernetas Entregues Secretaria'!K63, "VENCIDO", "NO PRAZO")</f>
        <v>NO PRAZO</v>
      </c>
      <c r="N63" s="23" t="str">
        <f t="shared" si="0"/>
        <v xml:space="preserve"> </v>
      </c>
      <c r="O63" s="9" t="str">
        <f ca="1">IF(Necessarios!$A$2&gt;'Cadernetas Entregues Secretaria'!N63, "VENCIDO", "NO PRAZO")</f>
        <v>NO PRAZO</v>
      </c>
    </row>
    <row r="64" spans="1:15" x14ac:dyDescent="0.3">
      <c r="A64" s="7"/>
      <c r="C64" s="9" t="e">
        <f>VLOOKUP(B64,Cursos!A2:B300,2,FALSE)</f>
        <v>#N/A</v>
      </c>
      <c r="F64" s="9" t="e">
        <f>VLOOKUP(E64,Disciplinas!A2:B300,2,FALSE)</f>
        <v>#N/A</v>
      </c>
      <c r="I64" s="9" t="e">
        <f>VLOOKUP(H64,Professor!$A$2:$B$300,2)</f>
        <v>#N/A</v>
      </c>
      <c r="J64" s="5"/>
      <c r="K64" s="21" t="str">
        <f t="shared" si="1"/>
        <v xml:space="preserve"> </v>
      </c>
      <c r="L64" s="22" t="str">
        <f ca="1">IF(Necessarios!$A$2&gt;'Cadernetas Entregues Secretaria'!K64, "VENCIDO", "NO PRAZO")</f>
        <v>NO PRAZO</v>
      </c>
      <c r="N64" s="23" t="str">
        <f t="shared" si="0"/>
        <v xml:space="preserve"> </v>
      </c>
      <c r="O64" s="9" t="str">
        <f ca="1">IF(Necessarios!$A$2&gt;'Cadernetas Entregues Secretaria'!N64, "VENCIDO", "NO PRAZO")</f>
        <v>NO PRAZO</v>
      </c>
    </row>
    <row r="65" spans="1:15" x14ac:dyDescent="0.3">
      <c r="A65" s="7"/>
      <c r="C65" s="9" t="e">
        <f>VLOOKUP(B65,Cursos!A2:B300,2,FALSE)</f>
        <v>#N/A</v>
      </c>
      <c r="F65" s="9" t="e">
        <f>VLOOKUP(E65,Disciplinas!A2:B300,2,FALSE)</f>
        <v>#N/A</v>
      </c>
      <c r="I65" s="9" t="e">
        <f>VLOOKUP(H65,Professor!$A$2:$B$300,2)</f>
        <v>#N/A</v>
      </c>
      <c r="J65" s="5"/>
      <c r="K65" s="21" t="str">
        <f t="shared" si="1"/>
        <v xml:space="preserve"> </v>
      </c>
      <c r="L65" s="22" t="str">
        <f ca="1">IF(Necessarios!$A$2&gt;'Cadernetas Entregues Secretaria'!K65, "VENCIDO", "NO PRAZO")</f>
        <v>NO PRAZO</v>
      </c>
      <c r="N65" s="23" t="str">
        <f t="shared" si="0"/>
        <v xml:space="preserve"> </v>
      </c>
      <c r="O65" s="9" t="str">
        <f ca="1">IF(Necessarios!$A$2&gt;'Cadernetas Entregues Secretaria'!N65, "VENCIDO", "NO PRAZO")</f>
        <v>NO PRAZO</v>
      </c>
    </row>
    <row r="66" spans="1:15" x14ac:dyDescent="0.3">
      <c r="A66" s="7"/>
      <c r="C66" s="9" t="e">
        <f>VLOOKUP(B66,Cursos!A2:B300,2,FALSE)</f>
        <v>#N/A</v>
      </c>
      <c r="F66" s="9" t="e">
        <f>VLOOKUP(E66,Disciplinas!A2:B300,2,FALSE)</f>
        <v>#N/A</v>
      </c>
      <c r="I66" s="9" t="e">
        <f>VLOOKUP(H66,Professor!$A$2:$B$300,2)</f>
        <v>#N/A</v>
      </c>
      <c r="J66" s="5"/>
      <c r="K66" s="21" t="str">
        <f t="shared" si="1"/>
        <v xml:space="preserve"> </v>
      </c>
      <c r="L66" s="22" t="str">
        <f ca="1">IF(Necessarios!$A$2&gt;'Cadernetas Entregues Secretaria'!K66, "VENCIDO", "NO PRAZO")</f>
        <v>NO PRAZO</v>
      </c>
      <c r="N66" s="23" t="str">
        <f t="shared" si="0"/>
        <v xml:space="preserve"> </v>
      </c>
      <c r="O66" s="9" t="str">
        <f ca="1">IF(Necessarios!$A$2&gt;'Cadernetas Entregues Secretaria'!N66, "VENCIDO", "NO PRAZO")</f>
        <v>NO PRAZO</v>
      </c>
    </row>
    <row r="67" spans="1:15" x14ac:dyDescent="0.3">
      <c r="A67" s="7"/>
      <c r="C67" s="9" t="e">
        <f>VLOOKUP(B67,Cursos!A2:B300,2,FALSE)</f>
        <v>#N/A</v>
      </c>
      <c r="F67" s="9" t="e">
        <f>VLOOKUP(E67,Disciplinas!A2:B300,2,FALSE)</f>
        <v>#N/A</v>
      </c>
      <c r="I67" s="9" t="e">
        <f>VLOOKUP(H67,Professor!$A$2:$B$300,2)</f>
        <v>#N/A</v>
      </c>
      <c r="J67" s="5"/>
      <c r="K67" s="21" t="str">
        <f t="shared" si="1"/>
        <v xml:space="preserve"> </v>
      </c>
      <c r="L67" s="22" t="str">
        <f ca="1">IF(Necessarios!$A$2&gt;'Cadernetas Entregues Secretaria'!K67, "VENCIDO", "NO PRAZO")</f>
        <v>NO PRAZO</v>
      </c>
      <c r="N67" s="23" t="str">
        <f t="shared" ref="N67:N130" si="2">IF(ISBLANK(M67)," ",SUM(M67,15))</f>
        <v xml:space="preserve"> </v>
      </c>
      <c r="O67" s="9" t="str">
        <f ca="1">IF(Necessarios!$A$2&gt;'Cadernetas Entregues Secretaria'!N67, "VENCIDO", "NO PRAZO")</f>
        <v>NO PRAZO</v>
      </c>
    </row>
    <row r="68" spans="1:15" x14ac:dyDescent="0.3">
      <c r="A68" s="7"/>
      <c r="C68" s="9" t="e">
        <f>VLOOKUP(68,Cursos!A2:B300,2,FALSE)</f>
        <v>#N/A</v>
      </c>
      <c r="F68" s="9" t="e">
        <f>VLOOKUP(E68,Disciplinas!A2:B300,2,FALSE)</f>
        <v>#N/A</v>
      </c>
      <c r="I68" s="9" t="e">
        <f>VLOOKUP(H68,Professor!$A$2:$B$300,2)</f>
        <v>#N/A</v>
      </c>
      <c r="J68" s="5"/>
      <c r="K68" s="21" t="str">
        <f t="shared" si="1"/>
        <v xml:space="preserve"> </v>
      </c>
      <c r="L68" s="22" t="str">
        <f ca="1">IF(Necessarios!$A$2&gt;'Cadernetas Entregues Secretaria'!K68, "VENCIDO", "NO PRAZO")</f>
        <v>NO PRAZO</v>
      </c>
      <c r="N68" s="23" t="str">
        <f t="shared" si="2"/>
        <v xml:space="preserve"> </v>
      </c>
      <c r="O68" s="9" t="str">
        <f ca="1">IF(Necessarios!$A$2&gt;'Cadernetas Entregues Secretaria'!N68, "VENCIDO", "NO PRAZO")</f>
        <v>NO PRAZO</v>
      </c>
    </row>
    <row r="69" spans="1:15" x14ac:dyDescent="0.3">
      <c r="A69" s="7"/>
      <c r="C69" s="9" t="e">
        <f>VLOOKUP(69,Cursos!A2:B300,2,FALSE)</f>
        <v>#N/A</v>
      </c>
      <c r="F69" s="9" t="e">
        <f>VLOOKUP(E69,Disciplinas!A2:B300,2,FALSE)</f>
        <v>#N/A</v>
      </c>
      <c r="I69" s="9" t="e">
        <f>VLOOKUP(H69,Professor!$A$2:$B$300,2)</f>
        <v>#N/A</v>
      </c>
      <c r="J69" s="5"/>
      <c r="K69" s="21" t="str">
        <f t="shared" ref="K69:K132" si="3">IF(ISBLANK(J69)," ",J69+15)</f>
        <v xml:space="preserve"> </v>
      </c>
      <c r="L69" s="22" t="str">
        <f ca="1">IF(Necessarios!$A$2&gt;'Cadernetas Entregues Secretaria'!K69, "VENCIDO", "NO PRAZO")</f>
        <v>NO PRAZO</v>
      </c>
      <c r="N69" s="23" t="str">
        <f t="shared" si="2"/>
        <v xml:space="preserve"> </v>
      </c>
      <c r="O69" s="9" t="str">
        <f ca="1">IF(Necessarios!$A$2&gt;'Cadernetas Entregues Secretaria'!N69, "VENCIDO", "NO PRAZO")</f>
        <v>NO PRAZO</v>
      </c>
    </row>
    <row r="70" spans="1:15" x14ac:dyDescent="0.3">
      <c r="A70" s="7"/>
      <c r="C70" s="9" t="e">
        <f>VLOOKUP(70,Cursos!A2:B300,2,FALSE)</f>
        <v>#N/A</v>
      </c>
      <c r="F70" s="9" t="e">
        <f>VLOOKUP(E70,Disciplinas!A2:B300,2,FALSE)</f>
        <v>#N/A</v>
      </c>
      <c r="I70" s="9" t="e">
        <f>VLOOKUP(H70,Professor!$A$2:$B$300,2)</f>
        <v>#N/A</v>
      </c>
      <c r="J70" s="5"/>
      <c r="K70" s="21" t="str">
        <f t="shared" si="3"/>
        <v xml:space="preserve"> </v>
      </c>
      <c r="L70" s="22" t="str">
        <f ca="1">IF(Necessarios!$A$2&gt;'Cadernetas Entregues Secretaria'!K70, "VENCIDO", "NO PRAZO")</f>
        <v>NO PRAZO</v>
      </c>
      <c r="N70" s="23" t="str">
        <f t="shared" si="2"/>
        <v xml:space="preserve"> </v>
      </c>
      <c r="O70" s="9" t="str">
        <f ca="1">IF(Necessarios!$A$2&gt;'Cadernetas Entregues Secretaria'!N70, "VENCIDO", "NO PRAZO")</f>
        <v>NO PRAZO</v>
      </c>
    </row>
    <row r="71" spans="1:15" x14ac:dyDescent="0.3">
      <c r="A71" s="7"/>
      <c r="C71" s="9" t="e">
        <f>VLOOKUP(B71,Cursos!A2:B300,2,FALSE)</f>
        <v>#N/A</v>
      </c>
      <c r="F71" s="9" t="e">
        <f>VLOOKUP(E71,Disciplinas!A2:B300,2,FALSE)</f>
        <v>#N/A</v>
      </c>
      <c r="I71" s="9" t="e">
        <f>VLOOKUP(H71,Professor!$A$2:$B$300,2)</f>
        <v>#N/A</v>
      </c>
      <c r="J71" s="5"/>
      <c r="K71" s="21" t="str">
        <f t="shared" si="3"/>
        <v xml:space="preserve"> </v>
      </c>
      <c r="L71" s="22" t="str">
        <f ca="1">IF(Necessarios!$A$2&gt;'Cadernetas Entregues Secretaria'!K71, "VENCIDO", "NO PRAZO")</f>
        <v>NO PRAZO</v>
      </c>
      <c r="N71" s="23" t="str">
        <f t="shared" si="2"/>
        <v xml:space="preserve"> </v>
      </c>
      <c r="O71" s="9" t="str">
        <f ca="1">IF(Necessarios!$A$2&gt;'Cadernetas Entregues Secretaria'!N71, "VENCIDO", "NO PRAZO")</f>
        <v>NO PRAZO</v>
      </c>
    </row>
    <row r="72" spans="1:15" x14ac:dyDescent="0.3">
      <c r="A72" s="7"/>
      <c r="C72" s="9" t="e">
        <f>VLOOKUP(B72,Cursos!A2:B300,2,FALSE)</f>
        <v>#N/A</v>
      </c>
      <c r="F72" s="9" t="e">
        <f>VLOOKUP(E72,Disciplinas!A2:B300,2,FALSE)</f>
        <v>#N/A</v>
      </c>
      <c r="I72" s="9" t="e">
        <f>VLOOKUP(H72,Professor!$A$2:$B$300,2)</f>
        <v>#N/A</v>
      </c>
      <c r="J72" s="5"/>
      <c r="K72" s="21" t="str">
        <f t="shared" si="3"/>
        <v xml:space="preserve"> </v>
      </c>
      <c r="L72" s="22" t="str">
        <f ca="1">IF(Necessarios!$A$2&gt;'Cadernetas Entregues Secretaria'!K72, "VENCIDO", "NO PRAZO")</f>
        <v>NO PRAZO</v>
      </c>
      <c r="N72" s="23" t="str">
        <f t="shared" si="2"/>
        <v xml:space="preserve"> </v>
      </c>
      <c r="O72" s="9" t="str">
        <f ca="1">IF(Necessarios!$A$2&gt;'Cadernetas Entregues Secretaria'!N72, "VENCIDO", "NO PRAZO")</f>
        <v>NO PRAZO</v>
      </c>
    </row>
    <row r="73" spans="1:15" x14ac:dyDescent="0.3">
      <c r="A73" s="7"/>
      <c r="C73" s="9" t="e">
        <f>VLOOKUP(B73,Cursos!A2:B300,2,FALSE)</f>
        <v>#N/A</v>
      </c>
      <c r="F73" s="9" t="e">
        <f>VLOOKUP(E73,Disciplinas!A2:B300,2,FALSE)</f>
        <v>#N/A</v>
      </c>
      <c r="I73" s="9" t="e">
        <f>VLOOKUP(H73,Professor!$A$2:$B$300,2)</f>
        <v>#N/A</v>
      </c>
      <c r="J73" s="5"/>
      <c r="K73" s="21" t="str">
        <f t="shared" si="3"/>
        <v xml:space="preserve"> </v>
      </c>
      <c r="L73" s="22" t="str">
        <f ca="1">IF(Necessarios!$A$2&gt;'Cadernetas Entregues Secretaria'!K73, "VENCIDO", "NO PRAZO")</f>
        <v>NO PRAZO</v>
      </c>
      <c r="N73" s="23" t="str">
        <f t="shared" si="2"/>
        <v xml:space="preserve"> </v>
      </c>
      <c r="O73" s="9" t="str">
        <f ca="1">IF(Necessarios!$A$2&gt;'Cadernetas Entregues Secretaria'!N73, "VENCIDO", "NO PRAZO")</f>
        <v>NO PRAZO</v>
      </c>
    </row>
    <row r="74" spans="1:15" x14ac:dyDescent="0.3">
      <c r="A74" s="7"/>
      <c r="C74" s="9" t="e">
        <f>VLOOKUP(B74,Cursos!A2:B300,2,FALSE)</f>
        <v>#N/A</v>
      </c>
      <c r="F74" s="9" t="e">
        <f>VLOOKUP(E74,Disciplinas!A2:B300,2,FALSE)</f>
        <v>#N/A</v>
      </c>
      <c r="I74" s="9" t="e">
        <f>VLOOKUP(H74,Professor!$A$2:$B$300,2)</f>
        <v>#N/A</v>
      </c>
      <c r="J74" s="5"/>
      <c r="K74" s="21" t="str">
        <f t="shared" si="3"/>
        <v xml:space="preserve"> </v>
      </c>
      <c r="L74" s="22" t="str">
        <f ca="1">IF(Necessarios!$A$2&gt;'Cadernetas Entregues Secretaria'!K74, "VENCIDO", "NO PRAZO")</f>
        <v>NO PRAZO</v>
      </c>
      <c r="N74" s="23" t="str">
        <f t="shared" si="2"/>
        <v xml:space="preserve"> </v>
      </c>
      <c r="O74" s="9" t="str">
        <f ca="1">IF(Necessarios!$A$2&gt;'Cadernetas Entregues Secretaria'!N74, "VENCIDO", "NO PRAZO")</f>
        <v>NO PRAZO</v>
      </c>
    </row>
    <row r="75" spans="1:15" x14ac:dyDescent="0.3">
      <c r="A75" s="7"/>
      <c r="C75" s="9" t="e">
        <f>VLOOKUP(B75,Cursos!A2:B300,2,FALSE)</f>
        <v>#N/A</v>
      </c>
      <c r="F75" s="9" t="e">
        <f>VLOOKUP(E75,Disciplinas!A2:B300,2,FALSE)</f>
        <v>#N/A</v>
      </c>
      <c r="I75" s="9" t="e">
        <f>VLOOKUP(H75,Professor!$A$2:$B$300,2)</f>
        <v>#N/A</v>
      </c>
      <c r="J75" s="5"/>
      <c r="K75" s="21" t="str">
        <f t="shared" si="3"/>
        <v xml:space="preserve"> </v>
      </c>
      <c r="L75" s="22" t="str">
        <f ca="1">IF(Necessarios!$A$2&gt;'Cadernetas Entregues Secretaria'!K75, "VENCIDO", "NO PRAZO")</f>
        <v>NO PRAZO</v>
      </c>
      <c r="N75" s="23" t="str">
        <f t="shared" si="2"/>
        <v xml:space="preserve"> </v>
      </c>
      <c r="O75" s="9" t="str">
        <f ca="1">IF(Necessarios!$A$2&gt;'Cadernetas Entregues Secretaria'!N75, "VENCIDO", "NO PRAZO")</f>
        <v>NO PRAZO</v>
      </c>
    </row>
    <row r="76" spans="1:15" x14ac:dyDescent="0.3">
      <c r="A76" s="7"/>
      <c r="C76" s="9" t="e">
        <f>VLOOKUP(B76,Cursos!A2:B300,2,FALSE)</f>
        <v>#N/A</v>
      </c>
      <c r="F76" s="9" t="e">
        <f>VLOOKUP(E76,Disciplinas!A2:B300,2,FALSE)</f>
        <v>#N/A</v>
      </c>
      <c r="I76" s="9" t="e">
        <f>VLOOKUP(H76,Professor!$A$2:$B$300,2)</f>
        <v>#N/A</v>
      </c>
      <c r="J76" s="5"/>
      <c r="K76" s="21" t="str">
        <f t="shared" si="3"/>
        <v xml:space="preserve"> </v>
      </c>
      <c r="L76" s="22" t="str">
        <f ca="1">IF(Necessarios!$A$2&gt;'Cadernetas Entregues Secretaria'!K76, "VENCIDO", "NO PRAZO")</f>
        <v>NO PRAZO</v>
      </c>
      <c r="N76" s="23" t="str">
        <f t="shared" si="2"/>
        <v xml:space="preserve"> </v>
      </c>
      <c r="O76" s="9" t="str">
        <f ca="1">IF(Necessarios!$A$2&gt;'Cadernetas Entregues Secretaria'!N76, "VENCIDO", "NO PRAZO")</f>
        <v>NO PRAZO</v>
      </c>
    </row>
    <row r="77" spans="1:15" x14ac:dyDescent="0.3">
      <c r="A77" s="7"/>
      <c r="C77" s="9" t="e">
        <f>VLOOKUP(B77,Cursos!A2:B300,2,FALSE)</f>
        <v>#N/A</v>
      </c>
      <c r="F77" s="9" t="e">
        <f>VLOOKUP(E77,Disciplinas!A2:B300,2,FALSE)</f>
        <v>#N/A</v>
      </c>
      <c r="I77" s="9" t="e">
        <f>VLOOKUP(H77,Professor!$A$2:$B$300,2)</f>
        <v>#N/A</v>
      </c>
      <c r="J77" s="5"/>
      <c r="K77" s="21" t="str">
        <f t="shared" si="3"/>
        <v xml:space="preserve"> </v>
      </c>
      <c r="L77" s="22" t="str">
        <f ca="1">IF(Necessarios!$A$2&gt;'Cadernetas Entregues Secretaria'!K77, "VENCIDO", "NO PRAZO")</f>
        <v>NO PRAZO</v>
      </c>
      <c r="N77" s="23" t="str">
        <f t="shared" si="2"/>
        <v xml:space="preserve"> </v>
      </c>
      <c r="O77" s="9" t="str">
        <f ca="1">IF(Necessarios!$A$2&gt;'Cadernetas Entregues Secretaria'!N77, "VENCIDO", "NO PRAZO")</f>
        <v>NO PRAZO</v>
      </c>
    </row>
    <row r="78" spans="1:15" x14ac:dyDescent="0.3">
      <c r="A78" s="7"/>
      <c r="C78" s="9" t="e">
        <f>VLOOKUP(B78,Cursos!A2:B300,2,FALSE)</f>
        <v>#N/A</v>
      </c>
      <c r="F78" s="9" t="e">
        <f>VLOOKUP(E78,Disciplinas!A2:B300,2,FALSE)</f>
        <v>#N/A</v>
      </c>
      <c r="I78" s="9" t="e">
        <f>VLOOKUP(H78,Professor!$A$2:$B$300,2)</f>
        <v>#N/A</v>
      </c>
      <c r="J78" s="5"/>
      <c r="K78" s="21" t="str">
        <f t="shared" si="3"/>
        <v xml:space="preserve"> </v>
      </c>
      <c r="L78" s="22" t="str">
        <f ca="1">IF(Necessarios!$A$2&gt;'Cadernetas Entregues Secretaria'!K78, "VENCIDO", "NO PRAZO")</f>
        <v>NO PRAZO</v>
      </c>
      <c r="N78" s="23" t="str">
        <f t="shared" si="2"/>
        <v xml:space="preserve"> </v>
      </c>
      <c r="O78" s="9" t="str">
        <f ca="1">IF(Necessarios!$A$2&gt;'Cadernetas Entregues Secretaria'!N78, "VENCIDO", "NO PRAZO")</f>
        <v>NO PRAZO</v>
      </c>
    </row>
    <row r="79" spans="1:15" x14ac:dyDescent="0.3">
      <c r="A79" s="7"/>
      <c r="C79" s="9" t="e">
        <f>VLOOKUP(B79,Cursos!A2:B300,2,FALSE)</f>
        <v>#N/A</v>
      </c>
      <c r="F79" s="9" t="e">
        <f>VLOOKUP(E79,Disciplinas!A2:B300,2,FALSE)</f>
        <v>#N/A</v>
      </c>
      <c r="I79" s="9" t="e">
        <f>VLOOKUP(H79,Professor!$A$2:$B$300,2)</f>
        <v>#N/A</v>
      </c>
      <c r="J79" s="5"/>
      <c r="K79" s="21" t="str">
        <f t="shared" si="3"/>
        <v xml:space="preserve"> </v>
      </c>
      <c r="L79" s="22" t="str">
        <f ca="1">IF(Necessarios!$A$2&gt;'Cadernetas Entregues Secretaria'!K79, "VENCIDO", "NO PRAZO")</f>
        <v>NO PRAZO</v>
      </c>
      <c r="N79" s="23" t="str">
        <f t="shared" si="2"/>
        <v xml:space="preserve"> </v>
      </c>
      <c r="O79" s="9" t="str">
        <f ca="1">IF(Necessarios!$A$2&gt;'Cadernetas Entregues Secretaria'!N79, "VENCIDO", "NO PRAZO")</f>
        <v>NO PRAZO</v>
      </c>
    </row>
    <row r="80" spans="1:15" x14ac:dyDescent="0.3">
      <c r="A80" s="7"/>
      <c r="C80" s="9" t="e">
        <f>VLOOKUP(B80,Cursos!A2:B300,2,FALSE)</f>
        <v>#N/A</v>
      </c>
      <c r="F80" s="9" t="e">
        <f>VLOOKUP(E80,Disciplinas!A2:B300,2,FALSE)</f>
        <v>#N/A</v>
      </c>
      <c r="I80" s="9" t="e">
        <f>VLOOKUP(H80,Professor!$A$2:$B$300,2)</f>
        <v>#N/A</v>
      </c>
      <c r="J80" s="5"/>
      <c r="K80" s="21" t="str">
        <f t="shared" si="3"/>
        <v xml:space="preserve"> </v>
      </c>
      <c r="L80" s="22" t="str">
        <f ca="1">IF(Necessarios!$A$2&gt;'Cadernetas Entregues Secretaria'!K80, "VENCIDO", "NO PRAZO")</f>
        <v>NO PRAZO</v>
      </c>
      <c r="N80" s="23" t="str">
        <f t="shared" si="2"/>
        <v xml:space="preserve"> </v>
      </c>
      <c r="O80" s="9" t="str">
        <f ca="1">IF(Necessarios!$A$2&gt;'Cadernetas Entregues Secretaria'!N80, "VENCIDO", "NO PRAZO")</f>
        <v>NO PRAZO</v>
      </c>
    </row>
    <row r="81" spans="1:15" x14ac:dyDescent="0.3">
      <c r="A81" s="7"/>
      <c r="C81" s="9" t="e">
        <f>VLOOKUP(B81,Cursos!A2:B300,2,FALSE)</f>
        <v>#N/A</v>
      </c>
      <c r="F81" s="9" t="e">
        <f>VLOOKUP(E81,Disciplinas!A2:B300,2,FALSE)</f>
        <v>#N/A</v>
      </c>
      <c r="I81" s="9" t="e">
        <f>VLOOKUP(H81,Professor!$A$2:$B$300,2)</f>
        <v>#N/A</v>
      </c>
      <c r="J81" s="5"/>
      <c r="K81" s="21" t="str">
        <f t="shared" si="3"/>
        <v xml:space="preserve"> </v>
      </c>
      <c r="L81" s="22" t="str">
        <f ca="1">IF(Necessarios!$A$2&gt;'Cadernetas Entregues Secretaria'!K81, "VENCIDO", "NO PRAZO")</f>
        <v>NO PRAZO</v>
      </c>
      <c r="N81" s="23" t="str">
        <f t="shared" si="2"/>
        <v xml:space="preserve"> </v>
      </c>
      <c r="O81" s="9" t="str">
        <f ca="1">IF(Necessarios!$A$2&gt;'Cadernetas Entregues Secretaria'!N81, "VENCIDO", "NO PRAZO")</f>
        <v>NO PRAZO</v>
      </c>
    </row>
    <row r="82" spans="1:15" x14ac:dyDescent="0.3">
      <c r="A82" s="7"/>
      <c r="C82" s="9" t="e">
        <f>VLOOKUP(B82,Cursos!A2:B300,2,FALSE)</f>
        <v>#N/A</v>
      </c>
      <c r="F82" s="9" t="e">
        <f>VLOOKUP(E82,Disciplinas!A2:B300,2,FALSE)</f>
        <v>#N/A</v>
      </c>
      <c r="I82" s="9" t="e">
        <f>VLOOKUP(H82,Professor!$A$2:$B$300,2)</f>
        <v>#N/A</v>
      </c>
      <c r="J82" s="5"/>
      <c r="K82" s="21" t="str">
        <f t="shared" si="3"/>
        <v xml:space="preserve"> </v>
      </c>
      <c r="L82" s="22" t="str">
        <f ca="1">IF(Necessarios!$A$2&gt;'Cadernetas Entregues Secretaria'!K82, "VENCIDO", "NO PRAZO")</f>
        <v>NO PRAZO</v>
      </c>
      <c r="N82" s="23" t="str">
        <f t="shared" si="2"/>
        <v xml:space="preserve"> </v>
      </c>
      <c r="O82" s="9" t="str">
        <f ca="1">IF(Necessarios!$A$2&gt;'Cadernetas Entregues Secretaria'!N82, "VENCIDO", "NO PRAZO")</f>
        <v>NO PRAZO</v>
      </c>
    </row>
    <row r="83" spans="1:15" x14ac:dyDescent="0.3">
      <c r="A83" s="7"/>
      <c r="C83" s="9" t="e">
        <f>VLOOKUP(B83,Cursos!A2:B300,2,FALSE)</f>
        <v>#N/A</v>
      </c>
      <c r="F83" s="9" t="e">
        <f>VLOOKUP(E83,Disciplinas!A2:B300,2,FALSE)</f>
        <v>#N/A</v>
      </c>
      <c r="I83" s="9" t="e">
        <f>VLOOKUP(H83,Professor!$A$2:$B$300,2)</f>
        <v>#N/A</v>
      </c>
      <c r="J83" s="5"/>
      <c r="K83" s="21" t="str">
        <f t="shared" si="3"/>
        <v xml:space="preserve"> </v>
      </c>
      <c r="L83" s="22" t="str">
        <f ca="1">IF(Necessarios!$A$2&gt;'Cadernetas Entregues Secretaria'!K83, "VENCIDO", "NO PRAZO")</f>
        <v>NO PRAZO</v>
      </c>
      <c r="N83" s="23" t="str">
        <f t="shared" si="2"/>
        <v xml:space="preserve"> </v>
      </c>
      <c r="O83" s="9" t="str">
        <f ca="1">IF(Necessarios!$A$2&gt;'Cadernetas Entregues Secretaria'!N83, "VENCIDO", "NO PRAZO")</f>
        <v>NO PRAZO</v>
      </c>
    </row>
    <row r="84" spans="1:15" x14ac:dyDescent="0.3">
      <c r="A84" s="7"/>
      <c r="C84" s="9" t="e">
        <f>VLOOKUP(B84,Cursos!A2:B300,2,FALSE)</f>
        <v>#N/A</v>
      </c>
      <c r="F84" s="9" t="e">
        <f>VLOOKUP(E84,Disciplinas!A2:B300,2,FALSE)</f>
        <v>#N/A</v>
      </c>
      <c r="I84" s="9" t="e">
        <f>VLOOKUP(H84,Professor!$A$2:$B$300,2)</f>
        <v>#N/A</v>
      </c>
      <c r="J84" s="5"/>
      <c r="K84" s="21" t="str">
        <f t="shared" si="3"/>
        <v xml:space="preserve"> </v>
      </c>
      <c r="L84" s="22" t="str">
        <f ca="1">IF(Necessarios!$A$2&gt;'Cadernetas Entregues Secretaria'!K84, "VENCIDO", "NO PRAZO")</f>
        <v>NO PRAZO</v>
      </c>
      <c r="N84" s="23" t="str">
        <f t="shared" si="2"/>
        <v xml:space="preserve"> </v>
      </c>
      <c r="O84" s="9" t="str">
        <f ca="1">IF(Necessarios!$A$2&gt;'Cadernetas Entregues Secretaria'!N84, "VENCIDO", "NO PRAZO")</f>
        <v>NO PRAZO</v>
      </c>
    </row>
    <row r="85" spans="1:15" x14ac:dyDescent="0.3">
      <c r="A85" s="7"/>
      <c r="C85" s="9" t="e">
        <f>VLOOKUP(B85,Cursos!A2:B300,2,FALSE)</f>
        <v>#N/A</v>
      </c>
      <c r="F85" s="9" t="e">
        <f>VLOOKUP(E85,Disciplinas!A2:B300,2,FALSE)</f>
        <v>#N/A</v>
      </c>
      <c r="I85" s="9" t="e">
        <f>VLOOKUP(H85,Professor!$A$2:$B$300,2)</f>
        <v>#N/A</v>
      </c>
      <c r="J85" s="5"/>
      <c r="K85" s="21" t="str">
        <f t="shared" si="3"/>
        <v xml:space="preserve"> </v>
      </c>
      <c r="L85" s="22" t="str">
        <f ca="1">IF(Necessarios!$A$2&gt;'Cadernetas Entregues Secretaria'!K85, "VENCIDO", "NO PRAZO")</f>
        <v>NO PRAZO</v>
      </c>
      <c r="N85" s="23" t="str">
        <f t="shared" si="2"/>
        <v xml:space="preserve"> </v>
      </c>
      <c r="O85" s="9" t="str">
        <f ca="1">IF(Necessarios!$A$2&gt;'Cadernetas Entregues Secretaria'!N85, "VENCIDO", "NO PRAZO")</f>
        <v>NO PRAZO</v>
      </c>
    </row>
    <row r="86" spans="1:15" x14ac:dyDescent="0.3">
      <c r="A86" s="7"/>
      <c r="C86" s="9" t="e">
        <f>VLOOKUP(B86,Cursos!A2:B300,2,FALSE)</f>
        <v>#N/A</v>
      </c>
      <c r="F86" s="9" t="e">
        <f>VLOOKUP(E86,Disciplinas!A2:B300,2,FALSE)</f>
        <v>#N/A</v>
      </c>
      <c r="I86" s="9" t="e">
        <f>VLOOKUP(H86,Professor!$A$2:$B$300,2)</f>
        <v>#N/A</v>
      </c>
      <c r="J86" s="5"/>
      <c r="K86" s="21" t="str">
        <f t="shared" si="3"/>
        <v xml:space="preserve"> </v>
      </c>
      <c r="L86" s="22" t="str">
        <f ca="1">IF(Necessarios!$A$2&gt;'Cadernetas Entregues Secretaria'!K86, "VENCIDO", "NO PRAZO")</f>
        <v>NO PRAZO</v>
      </c>
      <c r="N86" s="23" t="str">
        <f t="shared" si="2"/>
        <v xml:space="preserve"> </v>
      </c>
      <c r="O86" s="9" t="str">
        <f ca="1">IF(Necessarios!$A$2&gt;'Cadernetas Entregues Secretaria'!N86, "VENCIDO", "NO PRAZO")</f>
        <v>NO PRAZO</v>
      </c>
    </row>
    <row r="87" spans="1:15" x14ac:dyDescent="0.3">
      <c r="A87" s="7"/>
      <c r="C87" s="9" t="e">
        <f>VLOOKUP(B87,Cursos!A2:B300,2,FALSE)</f>
        <v>#N/A</v>
      </c>
      <c r="F87" s="9" t="e">
        <f>VLOOKUP(E87,Disciplinas!A2:B300,2,FALSE)</f>
        <v>#N/A</v>
      </c>
      <c r="I87" s="9" t="e">
        <f>VLOOKUP(H87,Professor!$A$2:$B$300,2)</f>
        <v>#N/A</v>
      </c>
      <c r="J87" s="5"/>
      <c r="K87" s="21" t="str">
        <f t="shared" si="3"/>
        <v xml:space="preserve"> </v>
      </c>
      <c r="L87" s="22" t="str">
        <f ca="1">IF(Necessarios!$A$2&gt;'Cadernetas Entregues Secretaria'!K87, "VENCIDO", "NO PRAZO")</f>
        <v>NO PRAZO</v>
      </c>
      <c r="N87" s="23" t="str">
        <f t="shared" si="2"/>
        <v xml:space="preserve"> </v>
      </c>
      <c r="O87" s="9" t="str">
        <f ca="1">IF(Necessarios!$A$2&gt;'Cadernetas Entregues Secretaria'!N87, "VENCIDO", "NO PRAZO")</f>
        <v>NO PRAZO</v>
      </c>
    </row>
    <row r="88" spans="1:15" x14ac:dyDescent="0.3">
      <c r="A88" s="7"/>
      <c r="C88" s="9" t="e">
        <f>VLOOKUP(B88,Cursos!A2:B300,2,FALSE)</f>
        <v>#N/A</v>
      </c>
      <c r="F88" s="9" t="e">
        <f>VLOOKUP(E88,Disciplinas!A2:B300,2,FALSE)</f>
        <v>#N/A</v>
      </c>
      <c r="I88" s="9" t="e">
        <f>VLOOKUP(H88,Professor!$A$2:$B$300,2)</f>
        <v>#N/A</v>
      </c>
      <c r="J88" s="5"/>
      <c r="K88" s="21" t="str">
        <f t="shared" si="3"/>
        <v xml:space="preserve"> </v>
      </c>
      <c r="L88" s="22" t="str">
        <f ca="1">IF(Necessarios!$A$2&gt;'Cadernetas Entregues Secretaria'!K88, "VENCIDO", "NO PRAZO")</f>
        <v>NO PRAZO</v>
      </c>
      <c r="N88" s="23" t="str">
        <f t="shared" si="2"/>
        <v xml:space="preserve"> </v>
      </c>
      <c r="O88" s="9" t="str">
        <f ca="1">IF(Necessarios!$A$2&gt;'Cadernetas Entregues Secretaria'!N88, "VENCIDO", "NO PRAZO")</f>
        <v>NO PRAZO</v>
      </c>
    </row>
    <row r="89" spans="1:15" x14ac:dyDescent="0.3">
      <c r="A89" s="7"/>
      <c r="C89" s="9" t="e">
        <f>VLOOKUP(B89,Cursos!A2:B300,2,FALSE)</f>
        <v>#N/A</v>
      </c>
      <c r="F89" s="9" t="e">
        <f>VLOOKUP(E89,Disciplinas!A2:B300,2,FALSE)</f>
        <v>#N/A</v>
      </c>
      <c r="I89" s="9" t="e">
        <f>VLOOKUP(H89,Professor!$A$2:$B$300,2)</f>
        <v>#N/A</v>
      </c>
      <c r="J89" s="5"/>
      <c r="K89" s="21" t="str">
        <f t="shared" si="3"/>
        <v xml:space="preserve"> </v>
      </c>
      <c r="L89" s="22" t="str">
        <f ca="1">IF(Necessarios!$A$2&gt;'Cadernetas Entregues Secretaria'!K89, "VENCIDO", "NO PRAZO")</f>
        <v>NO PRAZO</v>
      </c>
      <c r="N89" s="23" t="str">
        <f t="shared" si="2"/>
        <v xml:space="preserve"> </v>
      </c>
      <c r="O89" s="9" t="str">
        <f ca="1">IF(Necessarios!$A$2&gt;'Cadernetas Entregues Secretaria'!N89, "VENCIDO", "NO PRAZO")</f>
        <v>NO PRAZO</v>
      </c>
    </row>
    <row r="90" spans="1:15" x14ac:dyDescent="0.3">
      <c r="A90" s="7"/>
      <c r="C90" s="9" t="e">
        <f>VLOOKUP(B90,Cursos!A2:B300,2,FALSE)</f>
        <v>#N/A</v>
      </c>
      <c r="F90" s="9" t="e">
        <f>VLOOKUP(E90,Disciplinas!A2:B300,2,FALSE)</f>
        <v>#N/A</v>
      </c>
      <c r="I90" s="9" t="e">
        <f>VLOOKUP(H90,Professor!$A$2:$B$300,2)</f>
        <v>#N/A</v>
      </c>
      <c r="J90" s="5"/>
      <c r="K90" s="21" t="str">
        <f t="shared" si="3"/>
        <v xml:space="preserve"> </v>
      </c>
      <c r="L90" s="22" t="str">
        <f ca="1">IF(Necessarios!$A$2&gt;'Cadernetas Entregues Secretaria'!K90, "VENCIDO", "NO PRAZO")</f>
        <v>NO PRAZO</v>
      </c>
      <c r="N90" s="23" t="str">
        <f t="shared" si="2"/>
        <v xml:space="preserve"> </v>
      </c>
      <c r="O90" s="9" t="str">
        <f ca="1">IF(Necessarios!$A$2&gt;'Cadernetas Entregues Secretaria'!N90, "VENCIDO", "NO PRAZO")</f>
        <v>NO PRAZO</v>
      </c>
    </row>
    <row r="91" spans="1:15" x14ac:dyDescent="0.3">
      <c r="A91" s="7"/>
      <c r="C91" s="9" t="e">
        <f>VLOOKUP(B91,Cursos!A2:B300,2,FALSE)</f>
        <v>#N/A</v>
      </c>
      <c r="F91" s="9" t="e">
        <f>VLOOKUP(E91,Disciplinas!A2:B300,2,FALSE)</f>
        <v>#N/A</v>
      </c>
      <c r="I91" s="9" t="e">
        <f>VLOOKUP(H91,Professor!$A$2:$B$300,2)</f>
        <v>#N/A</v>
      </c>
      <c r="J91" s="5"/>
      <c r="K91" s="21" t="str">
        <f t="shared" si="3"/>
        <v xml:space="preserve"> </v>
      </c>
      <c r="L91" s="22" t="str">
        <f ca="1">IF(Necessarios!$A$2&gt;'Cadernetas Entregues Secretaria'!K91, "VENCIDO", "NO PRAZO")</f>
        <v>NO PRAZO</v>
      </c>
      <c r="N91" s="23" t="str">
        <f t="shared" si="2"/>
        <v xml:space="preserve"> </v>
      </c>
      <c r="O91" s="9" t="str">
        <f ca="1">IF(Necessarios!$A$2&gt;'Cadernetas Entregues Secretaria'!N91, "VENCIDO", "NO PRAZO")</f>
        <v>NO PRAZO</v>
      </c>
    </row>
    <row r="92" spans="1:15" x14ac:dyDescent="0.3">
      <c r="A92" s="7"/>
      <c r="C92" s="9" t="e">
        <f>VLOOKUP(B92,Cursos!A2:B300,2,FALSE)</f>
        <v>#N/A</v>
      </c>
      <c r="F92" s="9" t="e">
        <f>VLOOKUP(E92,Disciplinas!A2:B300,2,FALSE)</f>
        <v>#N/A</v>
      </c>
      <c r="I92" s="9" t="e">
        <f>VLOOKUP(H92,Professor!$A$2:$B$300,2)</f>
        <v>#N/A</v>
      </c>
      <c r="J92" s="5"/>
      <c r="K92" s="21" t="str">
        <f t="shared" si="3"/>
        <v xml:space="preserve"> </v>
      </c>
      <c r="L92" s="22" t="str">
        <f ca="1">IF(Necessarios!$A$2&gt;'Cadernetas Entregues Secretaria'!K92, "VENCIDO", "NO PRAZO")</f>
        <v>NO PRAZO</v>
      </c>
      <c r="N92" s="23" t="str">
        <f t="shared" si="2"/>
        <v xml:space="preserve"> </v>
      </c>
      <c r="O92" s="9" t="str">
        <f ca="1">IF(Necessarios!$A$2&gt;'Cadernetas Entregues Secretaria'!N92, "VENCIDO", "NO PRAZO")</f>
        <v>NO PRAZO</v>
      </c>
    </row>
    <row r="93" spans="1:15" x14ac:dyDescent="0.3">
      <c r="A93" s="7"/>
      <c r="C93" s="9" t="e">
        <f>VLOOKUP(B93,Cursos!A2:B300,2,FALSE)</f>
        <v>#N/A</v>
      </c>
      <c r="F93" s="9" t="e">
        <f>VLOOKUP(E93,Disciplinas!A2:B300,2,FALSE)</f>
        <v>#N/A</v>
      </c>
      <c r="I93" s="9" t="e">
        <f>VLOOKUP(H93,Professor!$A$2:$B$300,2)</f>
        <v>#N/A</v>
      </c>
      <c r="J93" s="5"/>
      <c r="K93" s="21" t="str">
        <f t="shared" si="3"/>
        <v xml:space="preserve"> </v>
      </c>
      <c r="L93" s="22" t="str">
        <f ca="1">IF(Necessarios!$A$2&gt;'Cadernetas Entregues Secretaria'!K93, "VENCIDO", "NO PRAZO")</f>
        <v>NO PRAZO</v>
      </c>
      <c r="N93" s="23" t="str">
        <f t="shared" si="2"/>
        <v xml:space="preserve"> </v>
      </c>
      <c r="O93" s="9" t="str">
        <f ca="1">IF(Necessarios!$A$2&gt;'Cadernetas Entregues Secretaria'!N93, "VENCIDO", "NO PRAZO")</f>
        <v>NO PRAZO</v>
      </c>
    </row>
    <row r="94" spans="1:15" x14ac:dyDescent="0.3">
      <c r="A94" s="7"/>
      <c r="C94" s="9" t="e">
        <f>VLOOKUP(B94,Cursos!A2:B300,2,FALSE)</f>
        <v>#N/A</v>
      </c>
      <c r="F94" s="9" t="e">
        <f>VLOOKUP(E94,Disciplinas!A2:B300,2,FALSE)</f>
        <v>#N/A</v>
      </c>
      <c r="I94" s="9" t="e">
        <f>VLOOKUP(H94,Professor!$A$2:$B$300,2)</f>
        <v>#N/A</v>
      </c>
      <c r="J94" s="5"/>
      <c r="K94" s="21" t="str">
        <f t="shared" si="3"/>
        <v xml:space="preserve"> </v>
      </c>
      <c r="L94" s="22" t="str">
        <f ca="1">IF(Necessarios!$A$2&gt;'Cadernetas Entregues Secretaria'!K94, "VENCIDO", "NO PRAZO")</f>
        <v>NO PRAZO</v>
      </c>
      <c r="N94" s="23" t="str">
        <f t="shared" si="2"/>
        <v xml:space="preserve"> </v>
      </c>
      <c r="O94" s="9" t="str">
        <f ca="1">IF(Necessarios!$A$2&gt;'Cadernetas Entregues Secretaria'!N94, "VENCIDO", "NO PRAZO")</f>
        <v>NO PRAZO</v>
      </c>
    </row>
    <row r="95" spans="1:15" x14ac:dyDescent="0.3">
      <c r="A95" s="7"/>
      <c r="C95" s="9" t="e">
        <f>VLOOKUP(B95,Cursos!A2:B300,2,FALSE)</f>
        <v>#N/A</v>
      </c>
      <c r="F95" s="9" t="e">
        <f>VLOOKUP(E95,Disciplinas!A2:B300,2,FALSE)</f>
        <v>#N/A</v>
      </c>
      <c r="I95" s="9" t="e">
        <f>VLOOKUP(H95,Professor!$A$2:$B$300,2)</f>
        <v>#N/A</v>
      </c>
      <c r="J95" s="5"/>
      <c r="K95" s="21" t="str">
        <f t="shared" si="3"/>
        <v xml:space="preserve"> </v>
      </c>
      <c r="L95" s="22" t="str">
        <f ca="1">IF(Necessarios!$A$2&gt;'Cadernetas Entregues Secretaria'!K95, "VENCIDO", "NO PRAZO")</f>
        <v>NO PRAZO</v>
      </c>
      <c r="N95" s="23" t="str">
        <f t="shared" si="2"/>
        <v xml:space="preserve"> </v>
      </c>
      <c r="O95" s="9" t="str">
        <f ca="1">IF(Necessarios!$A$2&gt;'Cadernetas Entregues Secretaria'!N95, "VENCIDO", "NO PRAZO")</f>
        <v>NO PRAZO</v>
      </c>
    </row>
    <row r="96" spans="1:15" x14ac:dyDescent="0.3">
      <c r="A96" s="7"/>
      <c r="C96" s="9" t="e">
        <f>VLOOKUP(B96,Cursos!A2:B300,2,FALSE)</f>
        <v>#N/A</v>
      </c>
      <c r="F96" s="9" t="e">
        <f>VLOOKUP(E96,Disciplinas!A2:B300,2,FALSE)</f>
        <v>#N/A</v>
      </c>
      <c r="I96" s="9" t="e">
        <f>VLOOKUP(H96,Professor!$A$2:$B$300,2)</f>
        <v>#N/A</v>
      </c>
      <c r="J96" s="5"/>
      <c r="K96" s="21" t="str">
        <f t="shared" si="3"/>
        <v xml:space="preserve"> </v>
      </c>
      <c r="L96" s="22" t="str">
        <f ca="1">IF(Necessarios!$A$2&gt;'Cadernetas Entregues Secretaria'!K96, "VENCIDO", "NO PRAZO")</f>
        <v>NO PRAZO</v>
      </c>
      <c r="N96" s="23" t="str">
        <f t="shared" si="2"/>
        <v xml:space="preserve"> </v>
      </c>
      <c r="O96" s="9" t="str">
        <f ca="1">IF(Necessarios!$A$2&gt;'Cadernetas Entregues Secretaria'!N96, "VENCIDO", "NO PRAZO")</f>
        <v>NO PRAZO</v>
      </c>
    </row>
    <row r="97" spans="1:15" x14ac:dyDescent="0.3">
      <c r="A97" s="7"/>
      <c r="C97" s="9" t="e">
        <f>VLOOKUP(B97,Cursos!A2:B300,2,FALSE)</f>
        <v>#N/A</v>
      </c>
      <c r="F97" s="9" t="e">
        <f>VLOOKUP(E97,Disciplinas!A2:B300,2,FALSE)</f>
        <v>#N/A</v>
      </c>
      <c r="I97" s="9" t="e">
        <f>VLOOKUP(H97,Professor!$A$2:$B$300,2)</f>
        <v>#N/A</v>
      </c>
      <c r="J97" s="5"/>
      <c r="K97" s="21" t="str">
        <f t="shared" si="3"/>
        <v xml:space="preserve"> </v>
      </c>
      <c r="L97" s="22" t="str">
        <f ca="1">IF(Necessarios!$A$2&gt;'Cadernetas Entregues Secretaria'!K97, "VENCIDO", "NO PRAZO")</f>
        <v>NO PRAZO</v>
      </c>
      <c r="N97" s="23" t="str">
        <f t="shared" si="2"/>
        <v xml:space="preserve"> </v>
      </c>
      <c r="O97" s="9" t="str">
        <f ca="1">IF(Necessarios!$A$2&gt;'Cadernetas Entregues Secretaria'!N97, "VENCIDO", "NO PRAZO")</f>
        <v>NO PRAZO</v>
      </c>
    </row>
    <row r="98" spans="1:15" x14ac:dyDescent="0.3">
      <c r="A98" s="7"/>
      <c r="C98" s="9" t="e">
        <f>VLOOKUP(B98,Cursos!A2:B300,2,FALSE)</f>
        <v>#N/A</v>
      </c>
      <c r="F98" s="9" t="e">
        <f>VLOOKUP(E98,Disciplinas!A2:B300,2,FALSE)</f>
        <v>#N/A</v>
      </c>
      <c r="I98" s="9" t="e">
        <f>VLOOKUP(H98,Professor!$A$2:$B$300,2)</f>
        <v>#N/A</v>
      </c>
      <c r="J98" s="5"/>
      <c r="K98" s="21" t="str">
        <f t="shared" si="3"/>
        <v xml:space="preserve"> </v>
      </c>
      <c r="L98" s="22" t="str">
        <f ca="1">IF(Necessarios!$A$2&gt;'Cadernetas Entregues Secretaria'!K98, "VENCIDO", "NO PRAZO")</f>
        <v>NO PRAZO</v>
      </c>
      <c r="N98" s="23" t="str">
        <f t="shared" si="2"/>
        <v xml:space="preserve"> </v>
      </c>
      <c r="O98" s="9" t="str">
        <f ca="1">IF(Necessarios!$A$2&gt;'Cadernetas Entregues Secretaria'!N98, "VENCIDO", "NO PRAZO")</f>
        <v>NO PRAZO</v>
      </c>
    </row>
    <row r="99" spans="1:15" x14ac:dyDescent="0.3">
      <c r="A99" s="7"/>
      <c r="C99" s="9" t="e">
        <f>VLOOKUP(B99,Cursos!A2:B300,2,FALSE)</f>
        <v>#N/A</v>
      </c>
      <c r="F99" s="9" t="e">
        <f>VLOOKUP(E99,Disciplinas!A2:B300,2,FALSE)</f>
        <v>#N/A</v>
      </c>
      <c r="I99" s="9" t="e">
        <f>VLOOKUP(H99,Professor!$A$2:$B$300,2)</f>
        <v>#N/A</v>
      </c>
      <c r="J99" s="5"/>
      <c r="K99" s="21" t="str">
        <f t="shared" si="3"/>
        <v xml:space="preserve"> </v>
      </c>
      <c r="L99" s="22" t="str">
        <f ca="1">IF(Necessarios!$A$2&gt;'Cadernetas Entregues Secretaria'!K99, "VENCIDO", "NO PRAZO")</f>
        <v>NO PRAZO</v>
      </c>
      <c r="N99" s="23" t="str">
        <f t="shared" si="2"/>
        <v xml:space="preserve"> </v>
      </c>
      <c r="O99" s="9" t="str">
        <f ca="1">IF(Necessarios!$A$2&gt;'Cadernetas Entregues Secretaria'!N99, "VENCIDO", "NO PRAZO")</f>
        <v>NO PRAZO</v>
      </c>
    </row>
    <row r="100" spans="1:15" x14ac:dyDescent="0.3">
      <c r="A100" s="7"/>
      <c r="C100" s="9" t="e">
        <f>VLOOKUP(B100,Cursos!A2:B300,2,FALSE)</f>
        <v>#N/A</v>
      </c>
      <c r="F100" s="9" t="e">
        <f>VLOOKUP(E100,Disciplinas!A2:B300,2,FALSE)</f>
        <v>#N/A</v>
      </c>
      <c r="I100" s="9" t="e">
        <f>VLOOKUP(H100,Professor!$A$2:$B$300,2)</f>
        <v>#N/A</v>
      </c>
      <c r="J100" s="5"/>
      <c r="K100" s="21" t="str">
        <f t="shared" si="3"/>
        <v xml:space="preserve"> </v>
      </c>
      <c r="L100" s="22" t="str">
        <f ca="1">IF(Necessarios!$A$2&gt;'Cadernetas Entregues Secretaria'!K100, "VENCIDO", "NO PRAZO")</f>
        <v>NO PRAZO</v>
      </c>
      <c r="N100" s="23" t="str">
        <f t="shared" si="2"/>
        <v xml:space="preserve"> </v>
      </c>
      <c r="O100" s="9" t="str">
        <f ca="1">IF(Necessarios!$A$2&gt;'Cadernetas Entregues Secretaria'!N100, "VENCIDO", "NO PRAZO")</f>
        <v>NO PRAZO</v>
      </c>
    </row>
    <row r="101" spans="1:15" x14ac:dyDescent="0.3">
      <c r="A101" s="7"/>
      <c r="C101" s="9" t="e">
        <f>VLOOKUP(B101,Cursos!A2:B300,2,FALSE)</f>
        <v>#N/A</v>
      </c>
      <c r="F101" s="9" t="e">
        <f>VLOOKUP(E101,Disciplinas!A2:B300,2,FALSE)</f>
        <v>#N/A</v>
      </c>
      <c r="I101" s="9" t="e">
        <f>VLOOKUP(H101,Professor!$A$2:$B$300,2)</f>
        <v>#N/A</v>
      </c>
      <c r="J101" s="5"/>
      <c r="K101" s="21" t="str">
        <f t="shared" si="3"/>
        <v xml:space="preserve"> </v>
      </c>
      <c r="L101" s="22" t="str">
        <f ca="1">IF(Necessarios!$A$2&gt;'Cadernetas Entregues Secretaria'!K101, "VENCIDO", "NO PRAZO")</f>
        <v>NO PRAZO</v>
      </c>
      <c r="N101" s="23" t="str">
        <f t="shared" si="2"/>
        <v xml:space="preserve"> </v>
      </c>
      <c r="O101" s="9" t="str">
        <f ca="1">IF(Necessarios!$A$2&gt;'Cadernetas Entregues Secretaria'!N101, "VENCIDO", "NO PRAZO")</f>
        <v>NO PRAZO</v>
      </c>
    </row>
    <row r="102" spans="1:15" x14ac:dyDescent="0.3">
      <c r="A102" s="7"/>
      <c r="C102" s="9" t="e">
        <f>VLOOKUP(B102,Cursos!A2:B300,2,FALSE)</f>
        <v>#N/A</v>
      </c>
      <c r="F102" s="9" t="e">
        <f>VLOOKUP(E102,Disciplinas!A2:B300,2,FALSE)</f>
        <v>#N/A</v>
      </c>
      <c r="I102" s="9" t="e">
        <f>VLOOKUP(H102,Professor!$A$2:$B$300,2)</f>
        <v>#N/A</v>
      </c>
      <c r="J102" s="5"/>
      <c r="K102" s="21" t="str">
        <f t="shared" si="3"/>
        <v xml:space="preserve"> </v>
      </c>
      <c r="L102" s="22" t="str">
        <f ca="1">IF(Necessarios!$A$2&gt;'Cadernetas Entregues Secretaria'!K102, "VENCIDO", "NO PRAZO")</f>
        <v>NO PRAZO</v>
      </c>
      <c r="N102" s="23" t="str">
        <f t="shared" si="2"/>
        <v xml:space="preserve"> </v>
      </c>
      <c r="O102" s="9" t="str">
        <f ca="1">IF(Necessarios!$A$2&gt;'Cadernetas Entregues Secretaria'!N102, "VENCIDO", "NO PRAZO")</f>
        <v>NO PRAZO</v>
      </c>
    </row>
    <row r="103" spans="1:15" x14ac:dyDescent="0.3">
      <c r="A103" s="7"/>
      <c r="C103" s="9" t="e">
        <f>VLOOKUP(B103,Cursos!A2:B300,2,FALSE)</f>
        <v>#N/A</v>
      </c>
      <c r="F103" s="9" t="e">
        <f>VLOOKUP(E103,Disciplinas!A2:B300,2,FALSE)</f>
        <v>#N/A</v>
      </c>
      <c r="I103" s="9" t="e">
        <f>VLOOKUP(H103,Professor!$A$2:$B$300,2)</f>
        <v>#N/A</v>
      </c>
      <c r="J103" s="5"/>
      <c r="K103" s="21" t="str">
        <f t="shared" si="3"/>
        <v xml:space="preserve"> </v>
      </c>
      <c r="L103" s="22" t="str">
        <f ca="1">IF(Necessarios!$A$2&gt;'Cadernetas Entregues Secretaria'!K103, "VENCIDO", "NO PRAZO")</f>
        <v>NO PRAZO</v>
      </c>
      <c r="N103" s="23" t="str">
        <f t="shared" si="2"/>
        <v xml:space="preserve"> </v>
      </c>
      <c r="O103" s="9" t="str">
        <f ca="1">IF(Necessarios!$A$2&gt;'Cadernetas Entregues Secretaria'!N103, "VENCIDO", "NO PRAZO")</f>
        <v>NO PRAZO</v>
      </c>
    </row>
    <row r="104" spans="1:15" x14ac:dyDescent="0.3">
      <c r="A104" s="7"/>
      <c r="C104" s="9" t="e">
        <f>VLOOKUP(B104,Cursos!A2:B300,2,FALSE)</f>
        <v>#N/A</v>
      </c>
      <c r="F104" s="9" t="e">
        <f>VLOOKUP(E104,Disciplinas!A2:B300,2,FALSE)</f>
        <v>#N/A</v>
      </c>
      <c r="I104" s="9" t="e">
        <f>VLOOKUP(H104,Professor!$A$2:$B$300,2)</f>
        <v>#N/A</v>
      </c>
      <c r="J104" s="5"/>
      <c r="K104" s="21" t="str">
        <f t="shared" si="3"/>
        <v xml:space="preserve"> </v>
      </c>
      <c r="L104" s="22" t="str">
        <f ca="1">IF(Necessarios!$A$2&gt;'Cadernetas Entregues Secretaria'!K104, "VENCIDO", "NO PRAZO")</f>
        <v>NO PRAZO</v>
      </c>
      <c r="N104" s="23" t="str">
        <f t="shared" si="2"/>
        <v xml:space="preserve"> </v>
      </c>
      <c r="O104" s="9" t="str">
        <f ca="1">IF(Necessarios!$A$2&gt;'Cadernetas Entregues Secretaria'!N104, "VENCIDO", "NO PRAZO")</f>
        <v>NO PRAZO</v>
      </c>
    </row>
    <row r="105" spans="1:15" x14ac:dyDescent="0.3">
      <c r="A105" s="7"/>
      <c r="C105" s="9" t="e">
        <f>VLOOKUP(B105,Cursos!A2:B300,2,FALSE)</f>
        <v>#N/A</v>
      </c>
      <c r="F105" s="9" t="e">
        <f>VLOOKUP(E105,Disciplinas!A2:B300,2,FALSE)</f>
        <v>#N/A</v>
      </c>
      <c r="I105" s="9" t="e">
        <f>VLOOKUP(H105,Professor!$A$2:$B$300,2)</f>
        <v>#N/A</v>
      </c>
      <c r="J105" s="5"/>
      <c r="K105" s="21" t="str">
        <f t="shared" si="3"/>
        <v xml:space="preserve"> </v>
      </c>
      <c r="L105" s="22" t="str">
        <f ca="1">IF(Necessarios!$A$2&gt;'Cadernetas Entregues Secretaria'!K105, "VENCIDO", "NO PRAZO")</f>
        <v>NO PRAZO</v>
      </c>
      <c r="N105" s="23" t="str">
        <f t="shared" si="2"/>
        <v xml:space="preserve"> </v>
      </c>
      <c r="O105" s="9" t="str">
        <f ca="1">IF(Necessarios!$A$2&gt;'Cadernetas Entregues Secretaria'!N105, "VENCIDO", "NO PRAZO")</f>
        <v>NO PRAZO</v>
      </c>
    </row>
    <row r="106" spans="1:15" x14ac:dyDescent="0.3">
      <c r="A106" s="7"/>
      <c r="C106" s="9" t="e">
        <f>VLOOKUP(B106,Cursos!A2:B300,2,FALSE)</f>
        <v>#N/A</v>
      </c>
      <c r="F106" s="9" t="e">
        <f>VLOOKUP(E106,Disciplinas!A2:B300,2,FALSE)</f>
        <v>#N/A</v>
      </c>
      <c r="I106" s="9" t="e">
        <f>VLOOKUP(H106,Professor!$A$2:$B$300,2)</f>
        <v>#N/A</v>
      </c>
      <c r="J106" s="5"/>
      <c r="K106" s="21" t="str">
        <f t="shared" si="3"/>
        <v xml:space="preserve"> </v>
      </c>
      <c r="L106" s="22" t="str">
        <f ca="1">IF(Necessarios!$A$2&gt;'Cadernetas Entregues Secretaria'!K106, "VENCIDO", "NO PRAZO")</f>
        <v>NO PRAZO</v>
      </c>
      <c r="N106" s="23" t="str">
        <f t="shared" si="2"/>
        <v xml:space="preserve"> </v>
      </c>
      <c r="O106" s="9" t="str">
        <f ca="1">IF(Necessarios!$A$2&gt;'Cadernetas Entregues Secretaria'!N106, "VENCIDO", "NO PRAZO")</f>
        <v>NO PRAZO</v>
      </c>
    </row>
    <row r="107" spans="1:15" x14ac:dyDescent="0.3">
      <c r="A107" s="7"/>
      <c r="C107" s="9" t="e">
        <f>VLOOKUP(B107,Cursos!A2:B300,2,FALSE)</f>
        <v>#N/A</v>
      </c>
      <c r="F107" s="9" t="e">
        <f>VLOOKUP(E107,Disciplinas!A2:B300,2,FALSE)</f>
        <v>#N/A</v>
      </c>
      <c r="I107" s="9" t="e">
        <f>VLOOKUP(H107,Professor!$A$2:$B$300,2)</f>
        <v>#N/A</v>
      </c>
      <c r="J107" s="5"/>
      <c r="K107" s="21" t="str">
        <f t="shared" si="3"/>
        <v xml:space="preserve"> </v>
      </c>
      <c r="L107" s="22" t="str">
        <f ca="1">IF(Necessarios!$A$2&gt;'Cadernetas Entregues Secretaria'!K107, "VENCIDO", "NO PRAZO")</f>
        <v>NO PRAZO</v>
      </c>
      <c r="N107" s="23" t="str">
        <f t="shared" si="2"/>
        <v xml:space="preserve"> </v>
      </c>
      <c r="O107" s="9" t="str">
        <f ca="1">IF(Necessarios!$A$2&gt;'Cadernetas Entregues Secretaria'!N107, "VENCIDO", "NO PRAZO")</f>
        <v>NO PRAZO</v>
      </c>
    </row>
    <row r="108" spans="1:15" x14ac:dyDescent="0.3">
      <c r="A108" s="7"/>
      <c r="C108" s="9" t="e">
        <f>VLOOKUP(B108,Cursos!A2:B300,2,FALSE)</f>
        <v>#N/A</v>
      </c>
      <c r="F108" s="9" t="e">
        <f>VLOOKUP(E108,Disciplinas!A2:B300,2,FALSE)</f>
        <v>#N/A</v>
      </c>
      <c r="I108" s="9" t="e">
        <f>VLOOKUP(H108,Professor!$A$2:$B$300,2)</f>
        <v>#N/A</v>
      </c>
      <c r="J108" s="5"/>
      <c r="K108" s="21" t="str">
        <f t="shared" si="3"/>
        <v xml:space="preserve"> </v>
      </c>
      <c r="L108" s="22" t="str">
        <f ca="1">IF(Necessarios!$A$2&gt;'Cadernetas Entregues Secretaria'!K108, "VENCIDO", "NO PRAZO")</f>
        <v>NO PRAZO</v>
      </c>
      <c r="N108" s="23" t="str">
        <f t="shared" si="2"/>
        <v xml:space="preserve"> </v>
      </c>
      <c r="O108" s="9" t="str">
        <f ca="1">IF(Necessarios!$A$2&gt;'Cadernetas Entregues Secretaria'!N108, "VENCIDO", "NO PRAZO")</f>
        <v>NO PRAZO</v>
      </c>
    </row>
    <row r="109" spans="1:15" x14ac:dyDescent="0.3">
      <c r="A109" s="7"/>
      <c r="C109" s="9" t="e">
        <f>VLOOKUP(B109,Cursos!A2:B300,2,FALSE)</f>
        <v>#N/A</v>
      </c>
      <c r="F109" s="9" t="e">
        <f>VLOOKUP(E109,Disciplinas!A2:B300,2,FALSE)</f>
        <v>#N/A</v>
      </c>
      <c r="I109" s="9" t="e">
        <f>VLOOKUP(H109,Professor!$A$2:$B$300,2)</f>
        <v>#N/A</v>
      </c>
      <c r="J109" s="5"/>
      <c r="K109" s="21" t="str">
        <f t="shared" si="3"/>
        <v xml:space="preserve"> </v>
      </c>
      <c r="L109" s="22" t="str">
        <f ca="1">IF(Necessarios!$A$2&gt;'Cadernetas Entregues Secretaria'!K109, "VENCIDO", "NO PRAZO")</f>
        <v>NO PRAZO</v>
      </c>
      <c r="N109" s="23" t="str">
        <f t="shared" si="2"/>
        <v xml:space="preserve"> </v>
      </c>
      <c r="O109" s="9" t="str">
        <f ca="1">IF(Necessarios!$A$2&gt;'Cadernetas Entregues Secretaria'!N109, "VENCIDO", "NO PRAZO")</f>
        <v>NO PRAZO</v>
      </c>
    </row>
    <row r="110" spans="1:15" x14ac:dyDescent="0.3">
      <c r="A110" s="7"/>
      <c r="C110" s="9" t="e">
        <f>VLOOKUP(B110,Cursos!A2:B300,2,FALSE)</f>
        <v>#N/A</v>
      </c>
      <c r="F110" s="9" t="e">
        <f>VLOOKUP(E110,Disciplinas!A2:B300,2,FALSE)</f>
        <v>#N/A</v>
      </c>
      <c r="I110" s="9" t="e">
        <f>VLOOKUP(H110,Professor!$A$2:$B$300,2)</f>
        <v>#N/A</v>
      </c>
      <c r="J110" s="5"/>
      <c r="K110" s="21" t="str">
        <f t="shared" si="3"/>
        <v xml:space="preserve"> </v>
      </c>
      <c r="L110" s="22" t="str">
        <f ca="1">IF(Necessarios!$A$2&gt;'Cadernetas Entregues Secretaria'!K110, "VENCIDO", "NO PRAZO")</f>
        <v>NO PRAZO</v>
      </c>
      <c r="N110" s="23" t="str">
        <f t="shared" si="2"/>
        <v xml:space="preserve"> </v>
      </c>
      <c r="O110" s="9" t="str">
        <f ca="1">IF(Necessarios!$A$2&gt;'Cadernetas Entregues Secretaria'!N110, "VENCIDO", "NO PRAZO")</f>
        <v>NO PRAZO</v>
      </c>
    </row>
    <row r="111" spans="1:15" x14ac:dyDescent="0.3">
      <c r="A111" s="7"/>
      <c r="C111" s="9" t="e">
        <f>VLOOKUP(B111,Cursos!A2:B300,2,FALSE)</f>
        <v>#N/A</v>
      </c>
      <c r="F111" s="9" t="e">
        <f>VLOOKUP(E111,Disciplinas!A2:B300,2,FALSE)</f>
        <v>#N/A</v>
      </c>
      <c r="I111" s="9" t="e">
        <f>VLOOKUP(H111,Professor!$A$2:$B$300,2)</f>
        <v>#N/A</v>
      </c>
      <c r="J111" s="5"/>
      <c r="K111" s="21" t="str">
        <f t="shared" si="3"/>
        <v xml:space="preserve"> </v>
      </c>
      <c r="L111" s="22" t="str">
        <f ca="1">IF(Necessarios!$A$2&gt;'Cadernetas Entregues Secretaria'!K111, "VENCIDO", "NO PRAZO")</f>
        <v>NO PRAZO</v>
      </c>
      <c r="N111" s="23" t="str">
        <f t="shared" si="2"/>
        <v xml:space="preserve"> </v>
      </c>
      <c r="O111" s="9" t="str">
        <f ca="1">IF(Necessarios!$A$2&gt;'Cadernetas Entregues Secretaria'!N111, "VENCIDO", "NO PRAZO")</f>
        <v>NO PRAZO</v>
      </c>
    </row>
    <row r="112" spans="1:15" x14ac:dyDescent="0.3">
      <c r="A112" s="7"/>
      <c r="C112" s="9" t="e">
        <f>VLOOKUP(B112,Cursos!A2:B300,2,FALSE)</f>
        <v>#N/A</v>
      </c>
      <c r="F112" s="9" t="e">
        <f>VLOOKUP(E112,Disciplinas!B2:IA300,2,FALSE)</f>
        <v>#N/A</v>
      </c>
      <c r="I112" s="9" t="e">
        <f>VLOOKUP(H112,Professor!$A$2:$B$300,2)</f>
        <v>#N/A</v>
      </c>
      <c r="J112" s="5"/>
      <c r="K112" s="21" t="str">
        <f t="shared" si="3"/>
        <v xml:space="preserve"> </v>
      </c>
      <c r="L112" s="22" t="str">
        <f ca="1">IF(Necessarios!$A$2&gt;'Cadernetas Entregues Secretaria'!K112, "VENCIDO", "NO PRAZO")</f>
        <v>NO PRAZO</v>
      </c>
      <c r="N112" s="23" t="str">
        <f t="shared" si="2"/>
        <v xml:space="preserve"> </v>
      </c>
      <c r="O112" s="9" t="str">
        <f ca="1">IF(Necessarios!$A$2&gt;'Cadernetas Entregues Secretaria'!N112, "VENCIDO", "NO PRAZO")</f>
        <v>NO PRAZO</v>
      </c>
    </row>
    <row r="113" spans="1:15" x14ac:dyDescent="0.3">
      <c r="A113" s="7"/>
      <c r="C113" s="9" t="e">
        <f>VLOOKUP(B113,Cursos!A2:B300,2,FALSE)</f>
        <v>#N/A</v>
      </c>
      <c r="F113" s="9" t="e">
        <f>VLOOKUP(E113,Disciplinas!A2:B300,2,FALSE)</f>
        <v>#N/A</v>
      </c>
      <c r="I113" s="9" t="e">
        <f>VLOOKUP(H113,Professor!$A$2:$B$300,2)</f>
        <v>#N/A</v>
      </c>
      <c r="J113" s="5"/>
      <c r="K113" s="21" t="str">
        <f t="shared" si="3"/>
        <v xml:space="preserve"> </v>
      </c>
      <c r="L113" s="22" t="str">
        <f ca="1">IF(Necessarios!$A$2&gt;'Cadernetas Entregues Secretaria'!K113, "VENCIDO", "NO PRAZO")</f>
        <v>NO PRAZO</v>
      </c>
      <c r="N113" s="23" t="str">
        <f t="shared" si="2"/>
        <v xml:space="preserve"> </v>
      </c>
      <c r="O113" s="9" t="str">
        <f ca="1">IF(Necessarios!$A$2&gt;'Cadernetas Entregues Secretaria'!N113, "VENCIDO", "NO PRAZO")</f>
        <v>NO PRAZO</v>
      </c>
    </row>
    <row r="114" spans="1:15" x14ac:dyDescent="0.3">
      <c r="A114" s="7"/>
      <c r="C114" s="9" t="e">
        <f>VLOOKUP(B113,Cursos!A2:B300,2,FALSE)</f>
        <v>#N/A</v>
      </c>
      <c r="F114" s="9" t="e">
        <f>VLOOKUP(E114,Disciplinas!A2:B300,2,FALSE)</f>
        <v>#N/A</v>
      </c>
      <c r="I114" s="9" t="e">
        <f>VLOOKUP(H114,Professor!$A$2:$B$300,2)</f>
        <v>#N/A</v>
      </c>
      <c r="J114" s="5"/>
      <c r="K114" s="21" t="str">
        <f t="shared" si="3"/>
        <v xml:space="preserve"> </v>
      </c>
      <c r="L114" s="22" t="str">
        <f ca="1">IF(Necessarios!$A$2&gt;'Cadernetas Entregues Secretaria'!K114, "VENCIDO", "NO PRAZO")</f>
        <v>NO PRAZO</v>
      </c>
      <c r="N114" s="23" t="str">
        <f t="shared" si="2"/>
        <v xml:space="preserve"> </v>
      </c>
      <c r="O114" s="9" t="str">
        <f ca="1">IF(Necessarios!$A$2&gt;'Cadernetas Entregues Secretaria'!N114, "VENCIDO", "NO PRAZO")</f>
        <v>NO PRAZO</v>
      </c>
    </row>
    <row r="115" spans="1:15" x14ac:dyDescent="0.3">
      <c r="A115" s="7"/>
      <c r="C115" s="9" t="e">
        <f>VLOOKUP(B115,Cursos!A2:B300,2,FALSE)</f>
        <v>#N/A</v>
      </c>
      <c r="F115" s="9" t="e">
        <f>VLOOKUP(E115,Disciplinas!A2:B300,2,FALSE)</f>
        <v>#N/A</v>
      </c>
      <c r="I115" s="9" t="e">
        <f>VLOOKUP(H115,Professor!$A$2:$B$300,2)</f>
        <v>#N/A</v>
      </c>
      <c r="J115" s="5"/>
      <c r="K115" s="21" t="str">
        <f t="shared" si="3"/>
        <v xml:space="preserve"> </v>
      </c>
      <c r="L115" s="22" t="str">
        <f ca="1">IF(Necessarios!$A$2&gt;'Cadernetas Entregues Secretaria'!K115, "VENCIDO", "NO PRAZO")</f>
        <v>NO PRAZO</v>
      </c>
      <c r="N115" s="23" t="str">
        <f t="shared" si="2"/>
        <v xml:space="preserve"> </v>
      </c>
      <c r="O115" s="9" t="str">
        <f ca="1">IF(Necessarios!$A$2&gt;'Cadernetas Entregues Secretaria'!N115, "VENCIDO", "NO PRAZO")</f>
        <v>NO PRAZO</v>
      </c>
    </row>
    <row r="116" spans="1:15" x14ac:dyDescent="0.3">
      <c r="A116" s="7"/>
      <c r="C116" s="9" t="e">
        <f>VLOOKUP(B116,Cursos!A2:B300,2,FALSE)</f>
        <v>#N/A</v>
      </c>
      <c r="F116" s="9" t="e">
        <f>VLOOKUP(E116,Disciplinas!A2:B300,2,FALSE)</f>
        <v>#N/A</v>
      </c>
      <c r="I116" s="9" t="e">
        <f>VLOOKUP(H116,Professor!$A$2:$B$300,2)</f>
        <v>#N/A</v>
      </c>
      <c r="J116" s="5"/>
      <c r="K116" s="21" t="str">
        <f t="shared" si="3"/>
        <v xml:space="preserve"> </v>
      </c>
      <c r="L116" s="22" t="str">
        <f ca="1">IF(Necessarios!$A$2&gt;'Cadernetas Entregues Secretaria'!K116, "VENCIDO", "NO PRAZO")</f>
        <v>NO PRAZO</v>
      </c>
      <c r="N116" s="23" t="str">
        <f t="shared" si="2"/>
        <v xml:space="preserve"> </v>
      </c>
      <c r="O116" s="9" t="str">
        <f ca="1">IF(Necessarios!$A$2&gt;'Cadernetas Entregues Secretaria'!N116, "VENCIDO", "NO PRAZO")</f>
        <v>NO PRAZO</v>
      </c>
    </row>
    <row r="117" spans="1:15" x14ac:dyDescent="0.3">
      <c r="A117" s="7"/>
      <c r="C117" s="9" t="e">
        <f>VLOOKUP(B117,Cursos!A2:B300,2,FALSE)</f>
        <v>#N/A</v>
      </c>
      <c r="F117" s="9" t="e">
        <f>VLOOKUP(E117,Disciplinas!A2:B300,2,FALSE)</f>
        <v>#N/A</v>
      </c>
      <c r="I117" s="9" t="e">
        <f>VLOOKUP(H117,Professor!$A$2:$B$300,2)</f>
        <v>#N/A</v>
      </c>
      <c r="J117" s="5"/>
      <c r="K117" s="21" t="str">
        <f t="shared" si="3"/>
        <v xml:space="preserve"> </v>
      </c>
      <c r="L117" s="22" t="str">
        <f ca="1">IF(Necessarios!$A$2&gt;'Cadernetas Entregues Secretaria'!K117, "VENCIDO", "NO PRAZO")</f>
        <v>NO PRAZO</v>
      </c>
      <c r="N117" s="23" t="str">
        <f t="shared" si="2"/>
        <v xml:space="preserve"> </v>
      </c>
      <c r="O117" s="9" t="str">
        <f ca="1">IF(Necessarios!$A$2&gt;'Cadernetas Entregues Secretaria'!N117, "VENCIDO", "NO PRAZO")</f>
        <v>NO PRAZO</v>
      </c>
    </row>
    <row r="118" spans="1:15" x14ac:dyDescent="0.3">
      <c r="A118" s="7"/>
      <c r="C118" s="9" t="e">
        <f>VLOOKUP(B118,Cursos!A2:B300,2,FALSE)</f>
        <v>#N/A</v>
      </c>
      <c r="F118" s="9" t="e">
        <f>VLOOKUP(E118,Disciplinas!A2:B300,2,FALSE)</f>
        <v>#N/A</v>
      </c>
      <c r="I118" s="9" t="e">
        <f>VLOOKUP(H118,Professor!$A$2:$B$300,2)</f>
        <v>#N/A</v>
      </c>
      <c r="J118" s="5"/>
      <c r="K118" s="21" t="str">
        <f t="shared" si="3"/>
        <v xml:space="preserve"> </v>
      </c>
      <c r="L118" s="22" t="str">
        <f ca="1">IF(Necessarios!$A$2&gt;'Cadernetas Entregues Secretaria'!K118, "VENCIDO", "NO PRAZO")</f>
        <v>NO PRAZO</v>
      </c>
      <c r="N118" s="23" t="str">
        <f t="shared" si="2"/>
        <v xml:space="preserve"> </v>
      </c>
      <c r="O118" s="9" t="str">
        <f ca="1">IF(Necessarios!$A$2&gt;'Cadernetas Entregues Secretaria'!N118, "VENCIDO", "NO PRAZO")</f>
        <v>NO PRAZO</v>
      </c>
    </row>
    <row r="119" spans="1:15" x14ac:dyDescent="0.3">
      <c r="A119" s="7"/>
      <c r="C119" s="9" t="e">
        <f>VLOOKUP(B119,Cursos!A2:B300,2,FALSE)</f>
        <v>#N/A</v>
      </c>
      <c r="F119" s="9" t="e">
        <f>VLOOKUP(E119,Disciplinas!A2:B300,2,FALSE)</f>
        <v>#N/A</v>
      </c>
      <c r="I119" s="9" t="e">
        <f>VLOOKUP(H119,Professor!$A$2:$B$300,2)</f>
        <v>#N/A</v>
      </c>
      <c r="J119" s="5"/>
      <c r="K119" s="21" t="str">
        <f t="shared" si="3"/>
        <v xml:space="preserve"> </v>
      </c>
      <c r="L119" s="22" t="str">
        <f ca="1">IF(Necessarios!$A$2&gt;'Cadernetas Entregues Secretaria'!K119, "VENCIDO", "NO PRAZO")</f>
        <v>NO PRAZO</v>
      </c>
      <c r="N119" s="23" t="str">
        <f t="shared" si="2"/>
        <v xml:space="preserve"> </v>
      </c>
      <c r="O119" s="9" t="str">
        <f ca="1">IF(Necessarios!$A$2&gt;'Cadernetas Entregues Secretaria'!N119, "VENCIDO", "NO PRAZO")</f>
        <v>NO PRAZO</v>
      </c>
    </row>
    <row r="120" spans="1:15" x14ac:dyDescent="0.3">
      <c r="A120" s="7"/>
      <c r="C120" s="9" t="e">
        <f>VLOOKUP(B120,Cursos!A2:B300,2,FALSE)</f>
        <v>#N/A</v>
      </c>
      <c r="F120" s="9" t="e">
        <f>VLOOKUP(E120,Disciplinas!A2:B300,2,FALSE)</f>
        <v>#N/A</v>
      </c>
      <c r="I120" s="9" t="e">
        <f>VLOOKUP(H120,Professor!$A$2:$B$300,2)</f>
        <v>#N/A</v>
      </c>
      <c r="J120" s="5"/>
      <c r="K120" s="21" t="str">
        <f t="shared" si="3"/>
        <v xml:space="preserve"> </v>
      </c>
      <c r="L120" s="22" t="str">
        <f ca="1">IF(Necessarios!$A$2&gt;'Cadernetas Entregues Secretaria'!K120, "VENCIDO", "NO PRAZO")</f>
        <v>NO PRAZO</v>
      </c>
      <c r="N120" s="23" t="str">
        <f t="shared" si="2"/>
        <v xml:space="preserve"> </v>
      </c>
      <c r="O120" s="9" t="str">
        <f ca="1">IF(Necessarios!$A$2&gt;'Cadernetas Entregues Secretaria'!N120, "VENCIDO", "NO PRAZO")</f>
        <v>NO PRAZO</v>
      </c>
    </row>
    <row r="121" spans="1:15" x14ac:dyDescent="0.3">
      <c r="A121" s="7"/>
      <c r="C121" s="9" t="e">
        <f>VLOOKUP(B121,Cursos!A2:B300,2,FALSE)</f>
        <v>#N/A</v>
      </c>
      <c r="F121" s="9" t="e">
        <f>VLOOKUP(E121,Disciplinas!A2:B300,2,FALSE)</f>
        <v>#N/A</v>
      </c>
      <c r="I121" s="9" t="e">
        <f>VLOOKUP(H121,Professor!$A$2:$B$300,2)</f>
        <v>#N/A</v>
      </c>
      <c r="J121" s="5"/>
      <c r="K121" s="21" t="str">
        <f t="shared" si="3"/>
        <v xml:space="preserve"> </v>
      </c>
      <c r="L121" s="22" t="str">
        <f ca="1">IF(Necessarios!$A$2&gt;'Cadernetas Entregues Secretaria'!K121, "VENCIDO", "NO PRAZO")</f>
        <v>NO PRAZO</v>
      </c>
      <c r="N121" s="23" t="str">
        <f t="shared" si="2"/>
        <v xml:space="preserve"> </v>
      </c>
      <c r="O121" s="9" t="str">
        <f ca="1">IF(Necessarios!$A$2&gt;'Cadernetas Entregues Secretaria'!N121, "VENCIDO", "NO PRAZO")</f>
        <v>NO PRAZO</v>
      </c>
    </row>
    <row r="122" spans="1:15" x14ac:dyDescent="0.3">
      <c r="A122" s="7"/>
      <c r="C122" s="9" t="e">
        <f>VLOOKUP(B122,Cursos!A2:B300,2,FALSE)</f>
        <v>#N/A</v>
      </c>
      <c r="F122" s="9" t="e">
        <f>VLOOKUP(E122,Disciplinas!B2:AA300,2,FALSE)</f>
        <v>#N/A</v>
      </c>
      <c r="I122" s="9" t="e">
        <f>VLOOKUP(H122,Professor!$A$2:$B$300,2)</f>
        <v>#N/A</v>
      </c>
      <c r="J122" s="5"/>
      <c r="K122" s="21" t="str">
        <f t="shared" si="3"/>
        <v xml:space="preserve"> </v>
      </c>
      <c r="L122" s="22" t="str">
        <f ca="1">IF(Necessarios!$A$2&gt;'Cadernetas Entregues Secretaria'!K122, "VENCIDO", "NO PRAZO")</f>
        <v>NO PRAZO</v>
      </c>
      <c r="N122" s="23" t="str">
        <f t="shared" si="2"/>
        <v xml:space="preserve"> </v>
      </c>
      <c r="O122" s="9" t="str">
        <f ca="1">IF(Necessarios!$A$2&gt;'Cadernetas Entregues Secretaria'!N122, "VENCIDO", "NO PRAZO")</f>
        <v>NO PRAZO</v>
      </c>
    </row>
    <row r="123" spans="1:15" x14ac:dyDescent="0.3">
      <c r="A123" s="7"/>
      <c r="C123" s="9" t="e">
        <f>VLOOKUP(B123,Cursos!A2:B300,2,FALSE)</f>
        <v>#N/A</v>
      </c>
      <c r="F123" s="9" t="e">
        <f>VLOOKUP(E123,Disciplinas!A2:B300,2,FALSE)</f>
        <v>#N/A</v>
      </c>
      <c r="I123" s="9" t="e">
        <f>VLOOKUP(H123,Professor!$A$2:$B$300,2)</f>
        <v>#N/A</v>
      </c>
      <c r="J123" s="5"/>
      <c r="K123" s="21" t="str">
        <f t="shared" si="3"/>
        <v xml:space="preserve"> </v>
      </c>
      <c r="L123" s="22" t="str">
        <f ca="1">IF(Necessarios!$A$2&gt;'Cadernetas Entregues Secretaria'!K123, "VENCIDO", "NO PRAZO")</f>
        <v>NO PRAZO</v>
      </c>
      <c r="N123" s="23" t="str">
        <f t="shared" si="2"/>
        <v xml:space="preserve"> </v>
      </c>
      <c r="O123" s="9" t="str">
        <f ca="1">IF(Necessarios!$A$2&gt;'Cadernetas Entregues Secretaria'!N123, "VENCIDO", "NO PRAZO")</f>
        <v>NO PRAZO</v>
      </c>
    </row>
    <row r="124" spans="1:15" x14ac:dyDescent="0.3">
      <c r="A124" s="7"/>
      <c r="C124" s="9" t="e">
        <f>VLOOKUP(B124,Cursos!A2:B300,2,FALSE)</f>
        <v>#N/A</v>
      </c>
      <c r="F124" s="9" t="e">
        <f>VLOOKUP(E124,Disciplinas!A2:B300,2,FALSE)</f>
        <v>#N/A</v>
      </c>
      <c r="I124" s="9" t="e">
        <f>VLOOKUP(H124,Professor!$A$2:$B$300,2)</f>
        <v>#N/A</v>
      </c>
      <c r="J124" s="5"/>
      <c r="K124" s="21" t="str">
        <f t="shared" si="3"/>
        <v xml:space="preserve"> </v>
      </c>
      <c r="L124" s="22" t="str">
        <f ca="1">IF(Necessarios!$A$2&gt;'Cadernetas Entregues Secretaria'!K124, "VENCIDO", "NO PRAZO")</f>
        <v>NO PRAZO</v>
      </c>
      <c r="N124" s="23" t="str">
        <f t="shared" si="2"/>
        <v xml:space="preserve"> </v>
      </c>
      <c r="O124" s="9" t="str">
        <f ca="1">IF(Necessarios!$A$2&gt;'Cadernetas Entregues Secretaria'!N124, "VENCIDO", "NO PRAZO")</f>
        <v>NO PRAZO</v>
      </c>
    </row>
    <row r="125" spans="1:15" x14ac:dyDescent="0.3">
      <c r="A125" s="7"/>
      <c r="C125" s="9" t="e">
        <f>VLOOKUP(B125,Cursos!A2:B300,2,FALSE)</f>
        <v>#N/A</v>
      </c>
      <c r="F125" s="9" t="e">
        <f>VLOOKUP(E125,Disciplinas!A2:B300,2,FALSE)</f>
        <v>#N/A</v>
      </c>
      <c r="I125" s="9" t="e">
        <f>VLOOKUP(H125,Professor!$A$2:$B$300,2)</f>
        <v>#N/A</v>
      </c>
      <c r="J125" s="5"/>
      <c r="K125" s="21" t="str">
        <f t="shared" si="3"/>
        <v xml:space="preserve"> </v>
      </c>
      <c r="L125" s="22" t="str">
        <f ca="1">IF(Necessarios!$A$2&gt;'Cadernetas Entregues Secretaria'!K125, "VENCIDO", "NO PRAZO")</f>
        <v>NO PRAZO</v>
      </c>
      <c r="N125" s="23" t="str">
        <f t="shared" si="2"/>
        <v xml:space="preserve"> </v>
      </c>
      <c r="O125" s="9" t="str">
        <f ca="1">IF(Necessarios!$A$2&gt;'Cadernetas Entregues Secretaria'!N125, "VENCIDO", "NO PRAZO")</f>
        <v>NO PRAZO</v>
      </c>
    </row>
    <row r="126" spans="1:15" x14ac:dyDescent="0.3">
      <c r="A126" s="7"/>
      <c r="C126" s="9" t="e">
        <f>VLOOKUP(B126,Cursos!A2:B300,2,FALSE)</f>
        <v>#N/A</v>
      </c>
      <c r="F126" s="9" t="e">
        <f>VLOOKUP(E126,Disciplinas!A2:B300,2,FALSE)</f>
        <v>#N/A</v>
      </c>
      <c r="I126" s="9" t="e">
        <f>VLOOKUP(H126,Professor!$A$2:$B$300,2)</f>
        <v>#N/A</v>
      </c>
      <c r="J126" s="5"/>
      <c r="K126" s="21" t="str">
        <f t="shared" si="3"/>
        <v xml:space="preserve"> </v>
      </c>
      <c r="L126" s="22" t="str">
        <f ca="1">IF(Necessarios!$A$2&gt;'Cadernetas Entregues Secretaria'!K126, "VENCIDO", "NO PRAZO")</f>
        <v>NO PRAZO</v>
      </c>
      <c r="N126" s="23" t="str">
        <f t="shared" si="2"/>
        <v xml:space="preserve"> </v>
      </c>
      <c r="O126" s="9" t="str">
        <f ca="1">IF(Necessarios!$A$2&gt;'Cadernetas Entregues Secretaria'!N126, "VENCIDO", "NO PRAZO")</f>
        <v>NO PRAZO</v>
      </c>
    </row>
    <row r="127" spans="1:15" x14ac:dyDescent="0.3">
      <c r="A127" s="7"/>
      <c r="C127" s="9" t="e">
        <f>VLOOKUP(B127,Cursos!A2:B300,2,FALSE)</f>
        <v>#N/A</v>
      </c>
      <c r="F127" s="9" t="e">
        <f>VLOOKUP(E127,Disciplinas!A2:B300,2,FALSE)</f>
        <v>#N/A</v>
      </c>
      <c r="I127" s="9" t="e">
        <f>VLOOKUP(H127,Professor!$A$2:$B$300,2)</f>
        <v>#N/A</v>
      </c>
      <c r="J127" s="5"/>
      <c r="K127" s="21" t="str">
        <f t="shared" si="3"/>
        <v xml:space="preserve"> </v>
      </c>
      <c r="L127" s="22" t="str">
        <f ca="1">IF(Necessarios!$A$2&gt;'Cadernetas Entregues Secretaria'!K127, "VENCIDO", "NO PRAZO")</f>
        <v>NO PRAZO</v>
      </c>
      <c r="N127" s="23" t="str">
        <f t="shared" si="2"/>
        <v xml:space="preserve"> </v>
      </c>
      <c r="O127" s="9" t="str">
        <f ca="1">IF(Necessarios!$A$2&gt;'Cadernetas Entregues Secretaria'!N127, "VENCIDO", "NO PRAZO")</f>
        <v>NO PRAZO</v>
      </c>
    </row>
    <row r="128" spans="1:15" x14ac:dyDescent="0.3">
      <c r="A128" s="7"/>
      <c r="C128" s="9" t="e">
        <f>VLOOKUP(B128,Cursos!A2:B300,2,FALSE)</f>
        <v>#N/A</v>
      </c>
      <c r="F128" s="9" t="e">
        <f>VLOOKUP(E128,Disciplinas!A2:B300,2,FALSE)</f>
        <v>#N/A</v>
      </c>
      <c r="I128" s="9" t="e">
        <f>VLOOKUP(H128,Professor!$A$2:$B$300,2)</f>
        <v>#N/A</v>
      </c>
      <c r="J128" s="5"/>
      <c r="K128" s="21" t="str">
        <f t="shared" si="3"/>
        <v xml:space="preserve"> </v>
      </c>
      <c r="L128" s="22" t="str">
        <f ca="1">IF(Necessarios!$A$2&gt;'Cadernetas Entregues Secretaria'!K128, "VENCIDO", "NO PRAZO")</f>
        <v>NO PRAZO</v>
      </c>
      <c r="N128" s="23" t="str">
        <f t="shared" si="2"/>
        <v xml:space="preserve"> </v>
      </c>
      <c r="O128" s="9" t="str">
        <f ca="1">IF(Necessarios!$A$2&gt;'Cadernetas Entregues Secretaria'!N128, "VENCIDO", "NO PRAZO")</f>
        <v>NO PRAZO</v>
      </c>
    </row>
    <row r="129" spans="1:15" x14ac:dyDescent="0.3">
      <c r="A129" s="7"/>
      <c r="C129" s="9" t="e">
        <f>VLOOKUP(B129,Cursos!A2:B300,2,FALSE)</f>
        <v>#N/A</v>
      </c>
      <c r="F129" s="9" t="e">
        <f>VLOOKUP(E129,Disciplinas!A2:B300,2,FALSE)</f>
        <v>#N/A</v>
      </c>
      <c r="I129" s="9" t="e">
        <f>VLOOKUP(H129,Professor!$A$2:$B$300,2)</f>
        <v>#N/A</v>
      </c>
      <c r="K129" s="21" t="str">
        <f t="shared" si="3"/>
        <v xml:space="preserve"> </v>
      </c>
      <c r="L129" s="22" t="str">
        <f ca="1">IF(Necessarios!$A$2&gt;'Cadernetas Entregues Secretaria'!K129, "VENCIDO", "NO PRAZO")</f>
        <v>NO PRAZO</v>
      </c>
      <c r="N129" s="23" t="str">
        <f t="shared" si="2"/>
        <v xml:space="preserve"> </v>
      </c>
      <c r="O129" s="9" t="str">
        <f ca="1">IF(Necessarios!$A$2&gt;'Cadernetas Entregues Secretaria'!N129, "VENCIDO", "NO PRAZO")</f>
        <v>NO PRAZO</v>
      </c>
    </row>
    <row r="130" spans="1:15" x14ac:dyDescent="0.3">
      <c r="A130" s="7"/>
      <c r="C130" s="9" t="e">
        <f>VLOOKUP(B131, Cursos!A2:B300,2,FALSE)</f>
        <v>#N/A</v>
      </c>
      <c r="F130" s="9" t="e">
        <f>VLOOKUP(E130,Disciplinas!A2:B300,2,FALSE)</f>
        <v>#N/A</v>
      </c>
      <c r="I130" s="9" t="e">
        <f>VLOOKUP(H130,Professor!$A$2:$B$300,2)</f>
        <v>#N/A</v>
      </c>
      <c r="K130" s="21" t="str">
        <f t="shared" si="3"/>
        <v xml:space="preserve"> </v>
      </c>
      <c r="L130" s="22" t="str">
        <f ca="1">IF(Necessarios!$A$2&gt;'Cadernetas Entregues Secretaria'!K130, "VENCIDO", "NO PRAZO")</f>
        <v>NO PRAZO</v>
      </c>
      <c r="N130" s="23" t="str">
        <f t="shared" si="2"/>
        <v xml:space="preserve"> </v>
      </c>
      <c r="O130" s="9" t="str">
        <f ca="1">IF(Necessarios!$A$2&gt;'Cadernetas Entregues Secretaria'!N130, "VENCIDO", "NO PRAZO")</f>
        <v>NO PRAZO</v>
      </c>
    </row>
    <row r="131" spans="1:15" x14ac:dyDescent="0.3">
      <c r="A131" s="7"/>
      <c r="C131" s="9" t="e">
        <f>VLOOKUP(B131,Cursos!A2:B300,2,FALSE)</f>
        <v>#N/A</v>
      </c>
      <c r="F131" s="9" t="e">
        <f>VLOOKUP(E131,Disciplinas!A2:B300,2,FALSE)</f>
        <v>#N/A</v>
      </c>
      <c r="I131" s="9" t="e">
        <f>VLOOKUP(H131,Professor!$A$2:$B$300,2)</f>
        <v>#N/A</v>
      </c>
      <c r="K131" s="21" t="str">
        <f t="shared" si="3"/>
        <v xml:space="preserve"> </v>
      </c>
      <c r="L131" s="22" t="str">
        <f ca="1">IF(Necessarios!$A$2&gt;'Cadernetas Entregues Secretaria'!K131, "VENCIDO", "NO PRAZO")</f>
        <v>NO PRAZO</v>
      </c>
      <c r="N131" s="23" t="str">
        <f t="shared" ref="N131:N194" si="4">IF(ISBLANK(M131)," ",SUM(M131,15))</f>
        <v xml:space="preserve"> </v>
      </c>
      <c r="O131" s="9" t="str">
        <f ca="1">IF(Necessarios!$A$2&gt;'Cadernetas Entregues Secretaria'!N131, "VENCIDO", "NO PRAZO")</f>
        <v>NO PRAZO</v>
      </c>
    </row>
    <row r="132" spans="1:15" x14ac:dyDescent="0.3">
      <c r="A132" s="7"/>
      <c r="C132" s="9" t="e">
        <f>VLOOKUP(B132,Cursos!A2:B300,2,FALSE)</f>
        <v>#N/A</v>
      </c>
      <c r="F132" s="9" t="e">
        <f>VLOOKUP(E132,Disciplinas!A2:B300,2,FALSE)</f>
        <v>#N/A</v>
      </c>
      <c r="I132" s="9" t="e">
        <f>VLOOKUP(H132,Professor!$A$2:$B$300,2)</f>
        <v>#N/A</v>
      </c>
      <c r="K132" s="21" t="str">
        <f t="shared" si="3"/>
        <v xml:space="preserve"> </v>
      </c>
      <c r="L132" s="22" t="str">
        <f ca="1">IF(Necessarios!$A$2&gt;'Cadernetas Entregues Secretaria'!K132, "VENCIDO", "NO PRAZO")</f>
        <v>NO PRAZO</v>
      </c>
      <c r="N132" s="23" t="str">
        <f t="shared" si="4"/>
        <v xml:space="preserve"> </v>
      </c>
      <c r="O132" s="9" t="str">
        <f ca="1">IF(Necessarios!$A$2&gt;'Cadernetas Entregues Secretaria'!N132, "VENCIDO", "NO PRAZO")</f>
        <v>NO PRAZO</v>
      </c>
    </row>
    <row r="133" spans="1:15" x14ac:dyDescent="0.3">
      <c r="A133" s="7"/>
      <c r="C133" s="9" t="e">
        <f>VLOOKUP(B133,Cursos!A2:B300,2,FALSE)</f>
        <v>#N/A</v>
      </c>
      <c r="F133" s="9" t="e">
        <f>VLOOKUP(E133,Disciplinas!A2:B300,2,FALSE)</f>
        <v>#N/A</v>
      </c>
      <c r="I133" s="9" t="e">
        <f>VLOOKUP(H133,Professor!$A$2:$B$300,2)</f>
        <v>#N/A</v>
      </c>
      <c r="K133" s="21" t="str">
        <f t="shared" ref="K133:K196" si="5">IF(ISBLANK(J133)," ",J133+15)</f>
        <v xml:space="preserve"> </v>
      </c>
      <c r="L133" s="22" t="str">
        <f ca="1">IF(Necessarios!$A$2&gt;'Cadernetas Entregues Secretaria'!K133, "VENCIDO", "NO PRAZO")</f>
        <v>NO PRAZO</v>
      </c>
      <c r="N133" s="23" t="str">
        <f t="shared" si="4"/>
        <v xml:space="preserve"> </v>
      </c>
      <c r="O133" s="9" t="str">
        <f ca="1">IF(Necessarios!$A$2&gt;'Cadernetas Entregues Secretaria'!N133, "VENCIDO", "NO PRAZO")</f>
        <v>NO PRAZO</v>
      </c>
    </row>
    <row r="134" spans="1:15" x14ac:dyDescent="0.3">
      <c r="A134" s="7"/>
      <c r="C134" s="9" t="e">
        <f>VLOOKUP(B134,Cursos!A2:B300,2,FALSE)</f>
        <v>#N/A</v>
      </c>
      <c r="F134" s="9" t="e">
        <f>VLOOKUP(E134,Disciplinas!A2:B300,2,FALSE)</f>
        <v>#N/A</v>
      </c>
      <c r="I134" s="9" t="e">
        <f>VLOOKUP(H134,Professor!$A$2:$B$300,2)</f>
        <v>#N/A</v>
      </c>
      <c r="K134" s="21" t="str">
        <f t="shared" si="5"/>
        <v xml:space="preserve"> </v>
      </c>
      <c r="L134" s="22" t="str">
        <f ca="1">IF(Necessarios!$A$2&gt;'Cadernetas Entregues Secretaria'!K134, "VENCIDO", "NO PRAZO")</f>
        <v>NO PRAZO</v>
      </c>
      <c r="N134" s="23" t="str">
        <f t="shared" si="4"/>
        <v xml:space="preserve"> </v>
      </c>
      <c r="O134" s="9" t="str">
        <f ca="1">IF(Necessarios!$A$2&gt;'Cadernetas Entregues Secretaria'!N134, "VENCIDO", "NO PRAZO")</f>
        <v>NO PRAZO</v>
      </c>
    </row>
    <row r="135" spans="1:15" x14ac:dyDescent="0.3">
      <c r="A135" s="7"/>
      <c r="C135" s="9" t="e">
        <f>VLOOKUP(B135,Cursos!A2:B300,2,FALSE)</f>
        <v>#N/A</v>
      </c>
      <c r="F135" s="9" t="e">
        <f>VLOOKUP(E135,Disciplinas!A2:B300,2,FALSE)</f>
        <v>#N/A</v>
      </c>
      <c r="I135" s="9" t="e">
        <f>VLOOKUP(H135,Professor!$A$2:$B$300,2)</f>
        <v>#N/A</v>
      </c>
      <c r="K135" s="21" t="str">
        <f t="shared" si="5"/>
        <v xml:space="preserve"> </v>
      </c>
      <c r="L135" s="22" t="str">
        <f ca="1">IF(Necessarios!$A$2&gt;'Cadernetas Entregues Secretaria'!K135, "VENCIDO", "NO PRAZO")</f>
        <v>NO PRAZO</v>
      </c>
      <c r="N135" s="23" t="str">
        <f t="shared" si="4"/>
        <v xml:space="preserve"> </v>
      </c>
      <c r="O135" s="9" t="str">
        <f ca="1">IF(Necessarios!$A$2&gt;'Cadernetas Entregues Secretaria'!N135, "VENCIDO", "NO PRAZO")</f>
        <v>NO PRAZO</v>
      </c>
    </row>
    <row r="136" spans="1:15" x14ac:dyDescent="0.3">
      <c r="A136" s="7"/>
      <c r="C136" s="9" t="e">
        <f>VLOOKUP(B136,Cursos!A2:B300,2,FALSE)</f>
        <v>#N/A</v>
      </c>
      <c r="F136" s="9" t="e">
        <f>VLOOKUP(E136,Disciplinas!A2:B300,2,FALSE)</f>
        <v>#N/A</v>
      </c>
      <c r="I136" s="9" t="e">
        <f>VLOOKUP(H136,Professor!$A$2:$B$300,2)</f>
        <v>#N/A</v>
      </c>
      <c r="K136" s="21" t="str">
        <f t="shared" si="5"/>
        <v xml:space="preserve"> </v>
      </c>
      <c r="L136" s="22" t="str">
        <f ca="1">IF(Necessarios!$A$2&gt;'Cadernetas Entregues Secretaria'!K136, "VENCIDO", "NO PRAZO")</f>
        <v>NO PRAZO</v>
      </c>
      <c r="N136" s="23" t="str">
        <f t="shared" si="4"/>
        <v xml:space="preserve"> </v>
      </c>
      <c r="O136" s="9" t="str">
        <f ca="1">IF(Necessarios!$A$2&gt;'Cadernetas Entregues Secretaria'!N136, "VENCIDO", "NO PRAZO")</f>
        <v>NO PRAZO</v>
      </c>
    </row>
    <row r="137" spans="1:15" x14ac:dyDescent="0.3">
      <c r="A137" s="7"/>
      <c r="C137" s="9" t="e">
        <f>VLOOKUP(B137,Cursos!A2:B300,2,FALSE)</f>
        <v>#N/A</v>
      </c>
      <c r="F137" s="9" t="e">
        <f>VLOOKUP(E137,Disciplinas!A2:B300,2,FALSE)</f>
        <v>#N/A</v>
      </c>
      <c r="I137" s="9" t="e">
        <f>VLOOKUP(H137,Professor!$A$2:$B$300,2)</f>
        <v>#N/A</v>
      </c>
      <c r="K137" s="21" t="str">
        <f t="shared" si="5"/>
        <v xml:space="preserve"> </v>
      </c>
      <c r="L137" s="22" t="str">
        <f ca="1">IF(Necessarios!$A$2&gt;'Cadernetas Entregues Secretaria'!K137, "VENCIDO", "NO PRAZO")</f>
        <v>NO PRAZO</v>
      </c>
      <c r="N137" s="23" t="str">
        <f t="shared" si="4"/>
        <v xml:space="preserve"> </v>
      </c>
      <c r="O137" s="9" t="str">
        <f ca="1">IF(Necessarios!$A$2&gt;'Cadernetas Entregues Secretaria'!N137, "VENCIDO", "NO PRAZO")</f>
        <v>NO PRAZO</v>
      </c>
    </row>
    <row r="138" spans="1:15" x14ac:dyDescent="0.3">
      <c r="A138" s="7"/>
      <c r="C138" s="9" t="e">
        <f>VLOOKUP(B138,Cursos!A2:B300,2,FALSE)</f>
        <v>#N/A</v>
      </c>
      <c r="F138" s="9" t="e">
        <f>VLOOKUP(E138,Disciplinas!A2:B300,2,FALSE)</f>
        <v>#N/A</v>
      </c>
      <c r="I138" s="9" t="e">
        <f>VLOOKUP(H138,Professor!$A$2:$B$300,2)</f>
        <v>#N/A</v>
      </c>
      <c r="K138" s="21" t="str">
        <f t="shared" si="5"/>
        <v xml:space="preserve"> </v>
      </c>
      <c r="L138" s="22" t="str">
        <f ca="1">IF(Necessarios!$A$2&gt;'Cadernetas Entregues Secretaria'!K138, "VENCIDO", "NO PRAZO")</f>
        <v>NO PRAZO</v>
      </c>
      <c r="N138" s="23" t="str">
        <f t="shared" si="4"/>
        <v xml:space="preserve"> </v>
      </c>
      <c r="O138" s="9" t="str">
        <f ca="1">IF(Necessarios!$A$2&gt;'Cadernetas Entregues Secretaria'!N138, "VENCIDO", "NO PRAZO")</f>
        <v>NO PRAZO</v>
      </c>
    </row>
    <row r="139" spans="1:15" x14ac:dyDescent="0.3">
      <c r="A139" s="7"/>
      <c r="C139" s="9" t="e">
        <f>VLOOKUP(B139,Cursos!A2:B300,2,FALSE)</f>
        <v>#N/A</v>
      </c>
      <c r="F139" s="9" t="e">
        <f>VLOOKUP(E139,Disciplinas!A2:B300,2,FALSE)</f>
        <v>#N/A</v>
      </c>
      <c r="I139" s="9" t="e">
        <f>VLOOKUP(H139,Professor!$A$2:$B$300,2)</f>
        <v>#N/A</v>
      </c>
      <c r="K139" s="21" t="str">
        <f t="shared" si="5"/>
        <v xml:space="preserve"> </v>
      </c>
      <c r="L139" s="22" t="str">
        <f ca="1">IF(Necessarios!$A$2&gt;'Cadernetas Entregues Secretaria'!K139, "VENCIDO", "NO PRAZO")</f>
        <v>NO PRAZO</v>
      </c>
      <c r="N139" s="23" t="str">
        <f t="shared" si="4"/>
        <v xml:space="preserve"> </v>
      </c>
      <c r="O139" s="9" t="str">
        <f ca="1">IF(Necessarios!$A$2&gt;'Cadernetas Entregues Secretaria'!N139, "VENCIDO", "NO PRAZO")</f>
        <v>NO PRAZO</v>
      </c>
    </row>
    <row r="140" spans="1:15" x14ac:dyDescent="0.3">
      <c r="A140" s="7"/>
      <c r="C140" s="9" t="e">
        <f>VLOOKUP(B140,Cursos!A2:B300,2,FALSE)</f>
        <v>#N/A</v>
      </c>
      <c r="F140" s="9" t="e">
        <f>VLOOKUP(E140,Disciplinas!A2:B300,2,FALSE)</f>
        <v>#N/A</v>
      </c>
      <c r="I140" s="9" t="e">
        <f>VLOOKUP(H140,Professor!$A$2:$B$300,2)</f>
        <v>#N/A</v>
      </c>
      <c r="K140" s="21" t="str">
        <f t="shared" si="5"/>
        <v xml:space="preserve"> </v>
      </c>
      <c r="L140" s="22" t="str">
        <f ca="1">IF(Necessarios!$A$2&gt;'Cadernetas Entregues Secretaria'!K140, "VENCIDO", "NO PRAZO")</f>
        <v>NO PRAZO</v>
      </c>
      <c r="N140" s="23" t="str">
        <f t="shared" si="4"/>
        <v xml:space="preserve"> </v>
      </c>
      <c r="O140" s="9" t="str">
        <f ca="1">IF(Necessarios!$A$2&gt;'Cadernetas Entregues Secretaria'!N140, "VENCIDO", "NO PRAZO")</f>
        <v>NO PRAZO</v>
      </c>
    </row>
    <row r="141" spans="1:15" x14ac:dyDescent="0.3">
      <c r="A141" s="7"/>
      <c r="C141" s="9" t="e">
        <f>VLOOKUP(B141,Cursos!A2:B300,2,FALSE)</f>
        <v>#N/A</v>
      </c>
      <c r="F141" s="9" t="e">
        <f>VLOOKUP(E141,Disciplinas!A2:B300,2,FALSE)</f>
        <v>#N/A</v>
      </c>
      <c r="I141" s="9" t="e">
        <f>VLOOKUP(H141,Professor!$A$2:$B$300,2)</f>
        <v>#N/A</v>
      </c>
      <c r="K141" s="21" t="str">
        <f t="shared" si="5"/>
        <v xml:space="preserve"> </v>
      </c>
      <c r="L141" s="22" t="str">
        <f ca="1">IF(Necessarios!$A$2&gt;'Cadernetas Entregues Secretaria'!K141, "VENCIDO", "NO PRAZO")</f>
        <v>NO PRAZO</v>
      </c>
      <c r="N141" s="23" t="str">
        <f t="shared" si="4"/>
        <v xml:space="preserve"> </v>
      </c>
      <c r="O141" s="9" t="str">
        <f ca="1">IF(Necessarios!$A$2&gt;'Cadernetas Entregues Secretaria'!N141, "VENCIDO", "NO PRAZO")</f>
        <v>NO PRAZO</v>
      </c>
    </row>
    <row r="142" spans="1:15" x14ac:dyDescent="0.3">
      <c r="A142" s="7"/>
      <c r="C142" s="9" t="e">
        <f>VLOOKUP(B142,Cursos!A2:B300,2,FALSE)</f>
        <v>#N/A</v>
      </c>
      <c r="F142" s="9" t="e">
        <f>VLOOKUP(E142,Disciplinas!A2:B300,2,FALSE)</f>
        <v>#N/A</v>
      </c>
      <c r="I142" s="9" t="e">
        <f>VLOOKUP(H142,Professor!$A$2:$B$300,2)</f>
        <v>#N/A</v>
      </c>
      <c r="K142" s="21" t="str">
        <f t="shared" si="5"/>
        <v xml:space="preserve"> </v>
      </c>
      <c r="L142" s="22" t="str">
        <f ca="1">IF(Necessarios!$A$2&gt;'Cadernetas Entregues Secretaria'!K142, "VENCIDO", "NO PRAZO")</f>
        <v>NO PRAZO</v>
      </c>
      <c r="N142" s="23" t="str">
        <f t="shared" si="4"/>
        <v xml:space="preserve"> </v>
      </c>
      <c r="O142" s="9" t="str">
        <f ca="1">IF(Necessarios!$A$2&gt;'Cadernetas Entregues Secretaria'!N142, "VENCIDO", "NO PRAZO")</f>
        <v>NO PRAZO</v>
      </c>
    </row>
    <row r="143" spans="1:15" x14ac:dyDescent="0.3">
      <c r="A143" s="7"/>
      <c r="C143" s="9" t="e">
        <f>VLOOKUP(B143,Cursos!A2:B300,2,FALSE)</f>
        <v>#N/A</v>
      </c>
      <c r="F143" s="9" t="e">
        <f>VLOOKUP(E143,Disciplinas!A2:B300,2,FALSE)</f>
        <v>#N/A</v>
      </c>
      <c r="I143" s="9" t="e">
        <f>VLOOKUP(H143,Professor!$A$2:$B$300,2)</f>
        <v>#N/A</v>
      </c>
      <c r="K143" s="21" t="str">
        <f t="shared" si="5"/>
        <v xml:space="preserve"> </v>
      </c>
      <c r="L143" s="22" t="str">
        <f ca="1">IF(Necessarios!$A$2&gt;'Cadernetas Entregues Secretaria'!K143, "VENCIDO", "NO PRAZO")</f>
        <v>NO PRAZO</v>
      </c>
      <c r="N143" s="23" t="str">
        <f t="shared" si="4"/>
        <v xml:space="preserve"> </v>
      </c>
      <c r="O143" s="9" t="str">
        <f ca="1">IF(Necessarios!$A$2&gt;'Cadernetas Entregues Secretaria'!N143, "VENCIDO", "NO PRAZO")</f>
        <v>NO PRAZO</v>
      </c>
    </row>
    <row r="144" spans="1:15" x14ac:dyDescent="0.3">
      <c r="A144" s="7"/>
      <c r="C144" s="9" t="e">
        <f>VLOOKUP(B144,Cursos!A2:B300,2,FALSE)</f>
        <v>#N/A</v>
      </c>
      <c r="F144" s="9" t="e">
        <f>VLOOKUP(E144,Disciplinas!A2:B300,2,FALSE)</f>
        <v>#N/A</v>
      </c>
      <c r="I144" s="9" t="e">
        <f>VLOOKUP(H144,Professor!$A$2:$B$300,2)</f>
        <v>#N/A</v>
      </c>
      <c r="K144" s="21" t="str">
        <f t="shared" si="5"/>
        <v xml:space="preserve"> </v>
      </c>
      <c r="L144" s="22" t="str">
        <f ca="1">IF(Necessarios!$A$2&gt;'Cadernetas Entregues Secretaria'!K144, "VENCIDO", "NO PRAZO")</f>
        <v>NO PRAZO</v>
      </c>
      <c r="N144" s="23" t="str">
        <f t="shared" si="4"/>
        <v xml:space="preserve"> </v>
      </c>
      <c r="O144" s="9" t="str">
        <f ca="1">IF(Necessarios!$A$2&gt;'Cadernetas Entregues Secretaria'!N144, "VENCIDO", "NO PRAZO")</f>
        <v>NO PRAZO</v>
      </c>
    </row>
    <row r="145" spans="1:15" x14ac:dyDescent="0.3">
      <c r="A145" s="7"/>
      <c r="C145" s="9" t="e">
        <f>VLOOKUP(B145,Cursos!A2:B300,2,FALSE)</f>
        <v>#N/A</v>
      </c>
      <c r="F145" s="9" t="e">
        <f>VLOOKUP(E145,Disciplinas!A2:B300,2,FALSE)</f>
        <v>#N/A</v>
      </c>
      <c r="I145" s="9" t="e">
        <f>VLOOKUP(H145,Professor!$A$2:$B$300,2)</f>
        <v>#N/A</v>
      </c>
      <c r="K145" s="21" t="str">
        <f t="shared" si="5"/>
        <v xml:space="preserve"> </v>
      </c>
      <c r="L145" s="22" t="str">
        <f ca="1">IF(Necessarios!$A$2&gt;'Cadernetas Entregues Secretaria'!K145, "VENCIDO", "NO PRAZO")</f>
        <v>NO PRAZO</v>
      </c>
      <c r="N145" s="23" t="str">
        <f t="shared" si="4"/>
        <v xml:space="preserve"> </v>
      </c>
      <c r="O145" s="9" t="str">
        <f ca="1">IF(Necessarios!$A$2&gt;'Cadernetas Entregues Secretaria'!N145, "VENCIDO", "NO PRAZO")</f>
        <v>NO PRAZO</v>
      </c>
    </row>
    <row r="146" spans="1:15" x14ac:dyDescent="0.3">
      <c r="A146" s="7"/>
      <c r="C146" s="9" t="e">
        <f>VLOOKUP(B146,Cursos!A2:B300,2,FALSE)</f>
        <v>#N/A</v>
      </c>
      <c r="F146" s="9" t="e">
        <f>VLOOKUP(E146,Disciplinas!A2:B300,2,FALSE)</f>
        <v>#N/A</v>
      </c>
      <c r="I146" s="9" t="e">
        <f>VLOOKUP(H146,Professor!$A$2:$B$300,2)</f>
        <v>#N/A</v>
      </c>
      <c r="K146" s="21" t="str">
        <f t="shared" si="5"/>
        <v xml:space="preserve"> </v>
      </c>
      <c r="L146" s="22" t="str">
        <f ca="1">IF(Necessarios!$A$2&gt;'Cadernetas Entregues Secretaria'!K146, "VENCIDO", "NO PRAZO")</f>
        <v>NO PRAZO</v>
      </c>
      <c r="N146" s="23" t="str">
        <f t="shared" si="4"/>
        <v xml:space="preserve"> </v>
      </c>
      <c r="O146" s="9" t="str">
        <f ca="1">IF(Necessarios!$A$2&gt;'Cadernetas Entregues Secretaria'!N146, "VENCIDO", "NO PRAZO")</f>
        <v>NO PRAZO</v>
      </c>
    </row>
    <row r="147" spans="1:15" x14ac:dyDescent="0.3">
      <c r="A147" s="7"/>
      <c r="C147" s="9" t="e">
        <f>VLOOKUP(B147,Cursos!A2:B300,2,FALSE)</f>
        <v>#N/A</v>
      </c>
      <c r="F147" s="9" t="e">
        <f>VLOOKUP(E147,Disciplinas!A2:B300,2,FALSE)</f>
        <v>#N/A</v>
      </c>
      <c r="I147" s="9" t="e">
        <f>VLOOKUP(H147,Professor!$A$2:$B$300,2)</f>
        <v>#N/A</v>
      </c>
      <c r="K147" s="21" t="str">
        <f t="shared" si="5"/>
        <v xml:space="preserve"> </v>
      </c>
      <c r="L147" s="22" t="str">
        <f ca="1">IF(Necessarios!$A$2&gt;'Cadernetas Entregues Secretaria'!K147, "VENCIDO", "NO PRAZO")</f>
        <v>NO PRAZO</v>
      </c>
      <c r="N147" s="23" t="str">
        <f t="shared" si="4"/>
        <v xml:space="preserve"> </v>
      </c>
      <c r="O147" s="9" t="str">
        <f ca="1">IF(Necessarios!$A$2&gt;'Cadernetas Entregues Secretaria'!N147, "VENCIDO", "NO PRAZO")</f>
        <v>NO PRAZO</v>
      </c>
    </row>
    <row r="148" spans="1:15" x14ac:dyDescent="0.3">
      <c r="A148" s="7"/>
      <c r="C148" s="9" t="e">
        <f>VLOOKUP(B148,Cursos!A2:B300,2,FALSE)</f>
        <v>#N/A</v>
      </c>
      <c r="F148" s="9" t="e">
        <f>VLOOKUP(E148,Disciplinas!A2:B300,2,FALSE)</f>
        <v>#N/A</v>
      </c>
      <c r="I148" s="9" t="e">
        <f>VLOOKUP(H148,Professor!$A$2:$B$300,2)</f>
        <v>#N/A</v>
      </c>
      <c r="K148" s="21" t="str">
        <f t="shared" si="5"/>
        <v xml:space="preserve"> </v>
      </c>
      <c r="L148" s="22" t="str">
        <f ca="1">IF(Necessarios!$A$2&gt;'Cadernetas Entregues Secretaria'!K148, "VENCIDO", "NO PRAZO")</f>
        <v>NO PRAZO</v>
      </c>
      <c r="N148" s="23" t="str">
        <f t="shared" si="4"/>
        <v xml:space="preserve"> </v>
      </c>
      <c r="O148" s="9" t="str">
        <f ca="1">IF(Necessarios!$A$2&gt;'Cadernetas Entregues Secretaria'!N148, "VENCIDO", "NO PRAZO")</f>
        <v>NO PRAZO</v>
      </c>
    </row>
    <row r="149" spans="1:15" x14ac:dyDescent="0.3">
      <c r="A149" s="7"/>
      <c r="C149" s="9" t="e">
        <f>VLOOKUP(B149,Cursos!A2:B300,2,FALSE)</f>
        <v>#N/A</v>
      </c>
      <c r="F149" s="9" t="e">
        <f>VLOOKUP(E149,Disciplinas!A2:B300,2,FALSE)</f>
        <v>#N/A</v>
      </c>
      <c r="I149" s="9" t="e">
        <f>VLOOKUP(H149,Professor!$A$2:$B$300,2)</f>
        <v>#N/A</v>
      </c>
      <c r="K149" s="21" t="str">
        <f t="shared" si="5"/>
        <v xml:space="preserve"> </v>
      </c>
      <c r="L149" s="22" t="str">
        <f ca="1">IF(Necessarios!$A$2&gt;'Cadernetas Entregues Secretaria'!K149, "VENCIDO", "NO PRAZO")</f>
        <v>NO PRAZO</v>
      </c>
      <c r="N149" s="23" t="str">
        <f t="shared" si="4"/>
        <v xml:space="preserve"> </v>
      </c>
      <c r="O149" s="9" t="str">
        <f ca="1">IF(Necessarios!$A$2&gt;'Cadernetas Entregues Secretaria'!N149, "VENCIDO", "NO PRAZO")</f>
        <v>NO PRAZO</v>
      </c>
    </row>
    <row r="150" spans="1:15" x14ac:dyDescent="0.3">
      <c r="A150" s="7"/>
      <c r="C150" s="9" t="e">
        <f>VLOOKUP(B150,Cursos!A2:B300,2,FALSE)</f>
        <v>#N/A</v>
      </c>
      <c r="F150" s="9" t="e">
        <f>VLOOKUP(E150,Disciplinas!A2:B300,2,FALSE)</f>
        <v>#N/A</v>
      </c>
      <c r="I150" s="9" t="e">
        <f>VLOOKUP(H150,Professor!$A$2:$B$300,2)</f>
        <v>#N/A</v>
      </c>
      <c r="K150" s="21" t="str">
        <f t="shared" si="5"/>
        <v xml:space="preserve"> </v>
      </c>
      <c r="L150" s="22" t="str">
        <f ca="1">IF(Necessarios!$A$2&gt;'Cadernetas Entregues Secretaria'!K150, "VENCIDO", "NO PRAZO")</f>
        <v>NO PRAZO</v>
      </c>
      <c r="N150" s="23" t="str">
        <f t="shared" si="4"/>
        <v xml:space="preserve"> </v>
      </c>
      <c r="O150" s="9" t="str">
        <f ca="1">IF(Necessarios!$A$2&gt;'Cadernetas Entregues Secretaria'!N150, "VENCIDO", "NO PRAZO")</f>
        <v>NO PRAZO</v>
      </c>
    </row>
    <row r="151" spans="1:15" x14ac:dyDescent="0.3">
      <c r="A151" s="7"/>
      <c r="C151" s="9" t="e">
        <f>VLOOKUP(B151,Cursos!A2:B300,2,FALSE)</f>
        <v>#N/A</v>
      </c>
      <c r="F151" s="9" t="e">
        <f>VLOOKUP(E151,Disciplinas!A2:B300,2,FALSE)</f>
        <v>#N/A</v>
      </c>
      <c r="I151" s="9" t="e">
        <f>VLOOKUP(H151,Professor!$A$2:$B$300,2)</f>
        <v>#N/A</v>
      </c>
      <c r="K151" s="21" t="str">
        <f t="shared" si="5"/>
        <v xml:space="preserve"> </v>
      </c>
      <c r="L151" s="22" t="str">
        <f ca="1">IF(Necessarios!$A$2&gt;'Cadernetas Entregues Secretaria'!K151, "VENCIDO", "NO PRAZO")</f>
        <v>NO PRAZO</v>
      </c>
      <c r="N151" s="23" t="str">
        <f t="shared" si="4"/>
        <v xml:space="preserve"> </v>
      </c>
      <c r="O151" s="9" t="str">
        <f ca="1">IF(Necessarios!$A$2&gt;'Cadernetas Entregues Secretaria'!N151, "VENCIDO", "NO PRAZO")</f>
        <v>NO PRAZO</v>
      </c>
    </row>
    <row r="152" spans="1:15" x14ac:dyDescent="0.3">
      <c r="A152" s="7"/>
      <c r="C152" s="9" t="e">
        <f>VLOOKUP(B152,Cursos!A2:B300,2,FALSE)</f>
        <v>#N/A</v>
      </c>
      <c r="F152" s="9" t="e">
        <f>VLOOKUP(E152,Disciplinas!A2:B300,2,FALSE)</f>
        <v>#N/A</v>
      </c>
      <c r="I152" s="9" t="e">
        <f>VLOOKUP(H152,Professor!$A$2:$B$300,2)</f>
        <v>#N/A</v>
      </c>
      <c r="K152" s="21" t="str">
        <f t="shared" si="5"/>
        <v xml:space="preserve"> </v>
      </c>
      <c r="L152" s="22" t="str">
        <f ca="1">IF(Necessarios!$A$2&gt;'Cadernetas Entregues Secretaria'!K152, "VENCIDO", "NO PRAZO")</f>
        <v>NO PRAZO</v>
      </c>
      <c r="N152" s="23" t="str">
        <f t="shared" si="4"/>
        <v xml:space="preserve"> </v>
      </c>
      <c r="O152" s="9" t="str">
        <f ca="1">IF(Necessarios!$A$2&gt;'Cadernetas Entregues Secretaria'!N152, "VENCIDO", "NO PRAZO")</f>
        <v>NO PRAZO</v>
      </c>
    </row>
    <row r="153" spans="1:15" x14ac:dyDescent="0.3">
      <c r="A153" s="7"/>
      <c r="C153" s="9" t="e">
        <f>VLOOKUP(B153,Cursos!A2:B300,2,FALSE)</f>
        <v>#N/A</v>
      </c>
      <c r="F153" s="9" t="e">
        <f>VLOOKUP(E153,Disciplinas!A2:B300,2,FALSE)</f>
        <v>#N/A</v>
      </c>
      <c r="I153" s="9" t="e">
        <f>VLOOKUP(H153,Professor!$A$2:$B$300,2)</f>
        <v>#N/A</v>
      </c>
      <c r="K153" s="21" t="str">
        <f t="shared" si="5"/>
        <v xml:space="preserve"> </v>
      </c>
      <c r="L153" s="22" t="str">
        <f ca="1">IF(Necessarios!$A$2&gt;'Cadernetas Entregues Secretaria'!K153, "VENCIDO", "NO PRAZO")</f>
        <v>NO PRAZO</v>
      </c>
      <c r="N153" s="23" t="str">
        <f t="shared" si="4"/>
        <v xml:space="preserve"> </v>
      </c>
      <c r="O153" s="9" t="str">
        <f ca="1">IF(Necessarios!$A$2&gt;'Cadernetas Entregues Secretaria'!N153, "VENCIDO", "NO PRAZO")</f>
        <v>NO PRAZO</v>
      </c>
    </row>
    <row r="154" spans="1:15" x14ac:dyDescent="0.3">
      <c r="A154" s="7"/>
      <c r="C154" s="9" t="e">
        <f>VLOOKUP(B154,Cursos!A2:B300,2,FALSE)</f>
        <v>#N/A</v>
      </c>
      <c r="F154" s="9" t="e">
        <f>VLOOKUP(E154,Disciplinas!A2:B300,2,FALSE)</f>
        <v>#N/A</v>
      </c>
      <c r="I154" s="9" t="e">
        <f>VLOOKUP(H154,Professor!$A$2:$B$300,2)</f>
        <v>#N/A</v>
      </c>
      <c r="K154" s="21" t="str">
        <f t="shared" si="5"/>
        <v xml:space="preserve"> </v>
      </c>
      <c r="L154" s="22" t="str">
        <f ca="1">IF(Necessarios!$A$2&gt;'Cadernetas Entregues Secretaria'!K154, "VENCIDO", "NO PRAZO")</f>
        <v>NO PRAZO</v>
      </c>
      <c r="N154" s="23" t="str">
        <f t="shared" si="4"/>
        <v xml:space="preserve"> </v>
      </c>
      <c r="O154" s="9" t="str">
        <f ca="1">IF(Necessarios!$A$2&gt;'Cadernetas Entregues Secretaria'!N154, "VENCIDO", "NO PRAZO")</f>
        <v>NO PRAZO</v>
      </c>
    </row>
    <row r="155" spans="1:15" x14ac:dyDescent="0.3">
      <c r="A155" s="7"/>
      <c r="C155" s="9" t="e">
        <f>VLOOKUP(B155,Cursos!A2:B300,2,FALSE)</f>
        <v>#N/A</v>
      </c>
      <c r="F155" s="9" t="e">
        <f>VLOOKUP(E155,Disciplinas!A2:B300,2,FALSE)</f>
        <v>#N/A</v>
      </c>
      <c r="I155" s="9" t="e">
        <f>VLOOKUP(H155,Professor!$A$2:$B$300,2)</f>
        <v>#N/A</v>
      </c>
      <c r="K155" s="21" t="str">
        <f t="shared" si="5"/>
        <v xml:space="preserve"> </v>
      </c>
      <c r="L155" s="22" t="str">
        <f ca="1">IF(Necessarios!$A$2&gt;'Cadernetas Entregues Secretaria'!K155, "VENCIDO", "NO PRAZO")</f>
        <v>NO PRAZO</v>
      </c>
      <c r="N155" s="23" t="str">
        <f t="shared" si="4"/>
        <v xml:space="preserve"> </v>
      </c>
      <c r="O155" s="9" t="str">
        <f ca="1">IF(Necessarios!$A$2&gt;'Cadernetas Entregues Secretaria'!N155, "VENCIDO", "NO PRAZO")</f>
        <v>NO PRAZO</v>
      </c>
    </row>
    <row r="156" spans="1:15" x14ac:dyDescent="0.3">
      <c r="A156" s="7"/>
      <c r="C156" s="9" t="e">
        <f>VLOOKUP(B156,Cursos!A2:B300,2,FALSE)</f>
        <v>#N/A</v>
      </c>
      <c r="F156" s="9" t="e">
        <f>VLOOKUP(E156,Disciplinas!A2:B300,2,FALSE)</f>
        <v>#N/A</v>
      </c>
      <c r="I156" s="9" t="e">
        <f>VLOOKUP(H156,Professor!$A$2:$B$300,2)</f>
        <v>#N/A</v>
      </c>
      <c r="K156" s="21" t="str">
        <f t="shared" si="5"/>
        <v xml:space="preserve"> </v>
      </c>
      <c r="L156" s="22" t="str">
        <f ca="1">IF(Necessarios!$A$2&gt;'Cadernetas Entregues Secretaria'!K156, "VENCIDO", "NO PRAZO")</f>
        <v>NO PRAZO</v>
      </c>
      <c r="N156" s="23" t="str">
        <f t="shared" si="4"/>
        <v xml:space="preserve"> </v>
      </c>
      <c r="O156" s="9" t="str">
        <f ca="1">IF(Necessarios!$A$2&gt;'Cadernetas Entregues Secretaria'!N156, "VENCIDO", "NO PRAZO")</f>
        <v>NO PRAZO</v>
      </c>
    </row>
    <row r="157" spans="1:15" x14ac:dyDescent="0.3">
      <c r="A157" s="7"/>
      <c r="C157" s="9" t="e">
        <f>VLOOKUP(B157,Cursos!A2:B300,2,FALSE)</f>
        <v>#N/A</v>
      </c>
      <c r="F157" s="9" t="e">
        <f>VLOOKUP(E157,Disciplinas!A2:B300,2,FALSE)</f>
        <v>#N/A</v>
      </c>
      <c r="I157" s="9" t="e">
        <f>VLOOKUP(H157,Professor!$A$2:$B$300,2)</f>
        <v>#N/A</v>
      </c>
      <c r="K157" s="21" t="str">
        <f t="shared" si="5"/>
        <v xml:space="preserve"> </v>
      </c>
      <c r="L157" s="22" t="str">
        <f ca="1">IF(Necessarios!$A$2&gt;'Cadernetas Entregues Secretaria'!K157, "VENCIDO", "NO PRAZO")</f>
        <v>NO PRAZO</v>
      </c>
      <c r="N157" s="23" t="str">
        <f t="shared" si="4"/>
        <v xml:space="preserve"> </v>
      </c>
      <c r="O157" s="9" t="str">
        <f ca="1">IF(Necessarios!$A$2&gt;'Cadernetas Entregues Secretaria'!N157, "VENCIDO", "NO PRAZO")</f>
        <v>NO PRAZO</v>
      </c>
    </row>
    <row r="158" spans="1:15" x14ac:dyDescent="0.3">
      <c r="A158" s="7"/>
      <c r="C158" s="9" t="e">
        <f>VLOOKUP(B158,Cursos!A2:B300,2,FALSE)</f>
        <v>#N/A</v>
      </c>
      <c r="F158" s="9" t="e">
        <f>VLOOKUP(E158,Disciplinas!$A$2:$B$300,2,FALSE)</f>
        <v>#N/A</v>
      </c>
      <c r="I158" s="9" t="e">
        <f>VLOOKUP(H158,Professor!$A$2:$B$300,2)</f>
        <v>#N/A</v>
      </c>
      <c r="K158" s="21" t="str">
        <f t="shared" si="5"/>
        <v xml:space="preserve"> </v>
      </c>
      <c r="L158" s="22" t="str">
        <f ca="1">IF(Necessarios!$A$2&gt;'Cadernetas Entregues Secretaria'!K158, "VENCIDO", "NO PRAZO")</f>
        <v>NO PRAZO</v>
      </c>
      <c r="N158" s="23" t="str">
        <f t="shared" si="4"/>
        <v xml:space="preserve"> </v>
      </c>
      <c r="O158" s="9" t="str">
        <f ca="1">IF(Necessarios!$A$2&gt;'Cadernetas Entregues Secretaria'!N158, "VENCIDO", "NO PRAZO")</f>
        <v>NO PRAZO</v>
      </c>
    </row>
    <row r="159" spans="1:15" x14ac:dyDescent="0.3">
      <c r="A159" s="7"/>
      <c r="C159" s="9" t="e">
        <f>VLOOKUP(B159,Cursos!A2:B300,2,FALSE)</f>
        <v>#N/A</v>
      </c>
      <c r="F159" s="9" t="e">
        <f>VLOOKUP(E159,Disciplinas!$A$2:$B$300,2,FALSE)</f>
        <v>#N/A</v>
      </c>
      <c r="I159" s="9" t="e">
        <f>VLOOKUP(H159,Professor!$A$2:$B$300,2)</f>
        <v>#N/A</v>
      </c>
      <c r="K159" s="21" t="str">
        <f t="shared" si="5"/>
        <v xml:space="preserve"> </v>
      </c>
      <c r="L159" s="22" t="str">
        <f ca="1">IF(Necessarios!$A$2&gt;'Cadernetas Entregues Secretaria'!K159, "VENCIDO", "NO PRAZO")</f>
        <v>NO PRAZO</v>
      </c>
      <c r="N159" s="23" t="str">
        <f t="shared" si="4"/>
        <v xml:space="preserve"> </v>
      </c>
      <c r="O159" s="9" t="str">
        <f ca="1">IF(Necessarios!$A$2&gt;'Cadernetas Entregues Secretaria'!N159, "VENCIDO", "NO PRAZO")</f>
        <v>NO PRAZO</v>
      </c>
    </row>
    <row r="160" spans="1:15" x14ac:dyDescent="0.3">
      <c r="A160" s="7"/>
      <c r="C160" s="9" t="e">
        <f>VLOOKUP(B160,Cursos!A2:B300,2,FALSE)</f>
        <v>#N/A</v>
      </c>
      <c r="F160" s="9" t="e">
        <f>VLOOKUP(E160,Disciplinas!$A$2:$B$300,2,FALSE)</f>
        <v>#N/A</v>
      </c>
      <c r="I160" s="9" t="e">
        <f>VLOOKUP(H160,Professor!$A$2:$B$300,2)</f>
        <v>#N/A</v>
      </c>
      <c r="K160" s="21" t="str">
        <f t="shared" si="5"/>
        <v xml:space="preserve"> </v>
      </c>
      <c r="L160" s="22" t="str">
        <f ca="1">IF(Necessarios!$A$2&gt;'Cadernetas Entregues Secretaria'!K160, "VENCIDO", "NO PRAZO")</f>
        <v>NO PRAZO</v>
      </c>
      <c r="N160" s="23" t="str">
        <f t="shared" si="4"/>
        <v xml:space="preserve"> </v>
      </c>
      <c r="O160" s="9" t="str">
        <f ca="1">IF(Necessarios!$A$2&gt;'Cadernetas Entregues Secretaria'!N160, "VENCIDO", "NO PRAZO")</f>
        <v>NO PRAZO</v>
      </c>
    </row>
    <row r="161" spans="1:15" x14ac:dyDescent="0.3">
      <c r="A161" s="7"/>
      <c r="C161" s="9" t="e">
        <f>VLOOKUP(B161,Cursos!A2:B300,2,FALSE)</f>
        <v>#N/A</v>
      </c>
      <c r="F161" s="9" t="e">
        <f>VLOOKUP(E161,Disciplinas!$A$2:$B$300,2,FALSE)</f>
        <v>#N/A</v>
      </c>
      <c r="I161" s="9" t="e">
        <f>VLOOKUP(H161,Professor!$A$2:$B$300,2)</f>
        <v>#N/A</v>
      </c>
      <c r="K161" s="21" t="str">
        <f t="shared" si="5"/>
        <v xml:space="preserve"> </v>
      </c>
      <c r="L161" s="22" t="str">
        <f ca="1">IF(Necessarios!$A$2&gt;'Cadernetas Entregues Secretaria'!K161, "VENCIDO", "NO PRAZO")</f>
        <v>NO PRAZO</v>
      </c>
      <c r="N161" s="23" t="str">
        <f t="shared" si="4"/>
        <v xml:space="preserve"> </v>
      </c>
      <c r="O161" s="9" t="str">
        <f ca="1">IF(Necessarios!$A$2&gt;'Cadernetas Entregues Secretaria'!N161, "VENCIDO", "NO PRAZO")</f>
        <v>NO PRAZO</v>
      </c>
    </row>
    <row r="162" spans="1:15" x14ac:dyDescent="0.3">
      <c r="A162" s="7"/>
      <c r="C162" s="9" t="e">
        <f>VLOOKUP(B162,Cursos!A2:B300,2,FALSE)</f>
        <v>#N/A</v>
      </c>
      <c r="F162" s="9" t="e">
        <f>VLOOKUP(E162,Disciplinas!$A$2:$B$300,2,FALSE)</f>
        <v>#N/A</v>
      </c>
      <c r="I162" s="9" t="e">
        <f>VLOOKUP(H162,Professor!$A$2:$B$300,2)</f>
        <v>#N/A</v>
      </c>
      <c r="K162" s="21" t="str">
        <f t="shared" si="5"/>
        <v xml:space="preserve"> </v>
      </c>
      <c r="L162" s="22" t="str">
        <f ca="1">IF(Necessarios!$A$2&gt;'Cadernetas Entregues Secretaria'!K162, "VENCIDO", "NO PRAZO")</f>
        <v>NO PRAZO</v>
      </c>
      <c r="N162" s="23" t="str">
        <f t="shared" si="4"/>
        <v xml:space="preserve"> </v>
      </c>
      <c r="O162" s="9" t="str">
        <f ca="1">IF(Necessarios!$A$2&gt;'Cadernetas Entregues Secretaria'!N162, "VENCIDO", "NO PRAZO")</f>
        <v>NO PRAZO</v>
      </c>
    </row>
    <row r="163" spans="1:15" x14ac:dyDescent="0.3">
      <c r="A163" s="7"/>
      <c r="C163" s="9" t="e">
        <f>VLOOKUP(B163,Cursos!A2:B300,2,FALSE)</f>
        <v>#N/A</v>
      </c>
      <c r="F163" s="9" t="e">
        <f>VLOOKUP(E163,Disciplinas!$A$2:$B$300,2,FALSE)</f>
        <v>#N/A</v>
      </c>
      <c r="I163" s="9" t="e">
        <f>VLOOKUP(H163,Professor!$A$2:$B$300,2)</f>
        <v>#N/A</v>
      </c>
      <c r="K163" s="21" t="str">
        <f t="shared" si="5"/>
        <v xml:space="preserve"> </v>
      </c>
      <c r="L163" s="22" t="str">
        <f ca="1">IF(Necessarios!$A$2&gt;'Cadernetas Entregues Secretaria'!K163, "VENCIDO", "NO PRAZO")</f>
        <v>NO PRAZO</v>
      </c>
      <c r="N163" s="23" t="str">
        <f t="shared" si="4"/>
        <v xml:space="preserve"> </v>
      </c>
      <c r="O163" s="9" t="str">
        <f ca="1">IF(Necessarios!$A$2&gt;'Cadernetas Entregues Secretaria'!N163, "VENCIDO", "NO PRAZO")</f>
        <v>NO PRAZO</v>
      </c>
    </row>
    <row r="164" spans="1:15" x14ac:dyDescent="0.3">
      <c r="A164" s="7"/>
      <c r="C164" s="9" t="e">
        <f>VLOOKUP(B164,Cursos!A2:B300,2,FALSE)</f>
        <v>#N/A</v>
      </c>
      <c r="F164" s="9" t="e">
        <f>VLOOKUP(E164,Disciplinas!$A$2:$B$300,2,FALSE)</f>
        <v>#N/A</v>
      </c>
      <c r="I164" s="9" t="e">
        <f>VLOOKUP(H164,Professor!$A$2:$B$300,2)</f>
        <v>#N/A</v>
      </c>
      <c r="K164" s="21" t="str">
        <f t="shared" si="5"/>
        <v xml:space="preserve"> </v>
      </c>
      <c r="L164" s="22" t="str">
        <f ca="1">IF(Necessarios!$A$2&gt;'Cadernetas Entregues Secretaria'!K164, "VENCIDO", "NO PRAZO")</f>
        <v>NO PRAZO</v>
      </c>
      <c r="N164" s="23" t="str">
        <f t="shared" si="4"/>
        <v xml:space="preserve"> </v>
      </c>
      <c r="O164" s="9" t="str">
        <f ca="1">IF(Necessarios!$A$2&gt;'Cadernetas Entregues Secretaria'!N164, "VENCIDO", "NO PRAZO")</f>
        <v>NO PRAZO</v>
      </c>
    </row>
    <row r="165" spans="1:15" x14ac:dyDescent="0.3">
      <c r="A165" s="7"/>
      <c r="C165" s="9" t="e">
        <f>VLOOKUP(B165,Cursos!A2:B300,2,FALSE)</f>
        <v>#N/A</v>
      </c>
      <c r="F165" s="9" t="e">
        <f>VLOOKUP(E165,Disciplinas!$A$2:$B$300,2,FALSE)</f>
        <v>#N/A</v>
      </c>
      <c r="I165" s="9" t="e">
        <f>VLOOKUP(H165,Professor!$A$2:$B$300,2)</f>
        <v>#N/A</v>
      </c>
      <c r="K165" s="21" t="str">
        <f t="shared" si="5"/>
        <v xml:space="preserve"> </v>
      </c>
      <c r="L165" s="22" t="str">
        <f ca="1">IF(Necessarios!$A$2&gt;'Cadernetas Entregues Secretaria'!K165, "VENCIDO", "NO PRAZO")</f>
        <v>NO PRAZO</v>
      </c>
      <c r="N165" s="23" t="str">
        <f t="shared" si="4"/>
        <v xml:space="preserve"> </v>
      </c>
      <c r="O165" s="9" t="str">
        <f ca="1">IF(Necessarios!$A$2&gt;'Cadernetas Entregues Secretaria'!N165, "VENCIDO", "NO PRAZO")</f>
        <v>NO PRAZO</v>
      </c>
    </row>
    <row r="166" spans="1:15" x14ac:dyDescent="0.3">
      <c r="A166" s="7"/>
      <c r="C166" s="9" t="e">
        <f>VLOOKUP(B166,Cursos!A2:B300,2,FALSE)</f>
        <v>#N/A</v>
      </c>
      <c r="F166" s="9" t="e">
        <f>VLOOKUP(E166,Disciplinas!$A$2:$B$300,2,FALSE)</f>
        <v>#N/A</v>
      </c>
      <c r="I166" s="9" t="e">
        <f>VLOOKUP(H166,Professor!$A$2:$B$300,2)</f>
        <v>#N/A</v>
      </c>
      <c r="K166" s="21" t="str">
        <f t="shared" si="5"/>
        <v xml:space="preserve"> </v>
      </c>
      <c r="L166" s="22" t="str">
        <f ca="1">IF(Necessarios!$A$2&gt;'Cadernetas Entregues Secretaria'!K166, "VENCIDO", "NO PRAZO")</f>
        <v>NO PRAZO</v>
      </c>
      <c r="N166" s="23" t="str">
        <f t="shared" si="4"/>
        <v xml:space="preserve"> </v>
      </c>
      <c r="O166" s="9" t="str">
        <f ca="1">IF(Necessarios!$A$2&gt;'Cadernetas Entregues Secretaria'!N166, "VENCIDO", "NO PRAZO")</f>
        <v>NO PRAZO</v>
      </c>
    </row>
    <row r="167" spans="1:15" x14ac:dyDescent="0.3">
      <c r="A167" s="7"/>
      <c r="C167" s="9" t="e">
        <f>VLOOKUP(B167,Cursos!A2:B300,2,FALSE)</f>
        <v>#N/A</v>
      </c>
      <c r="F167" s="9" t="e">
        <f>VLOOKUP(E167,Disciplinas!$A$2:$B$300,2,FALSE)</f>
        <v>#N/A</v>
      </c>
      <c r="I167" s="9" t="e">
        <f>VLOOKUP(H167,Professor!$A$2:$B$300,2)</f>
        <v>#N/A</v>
      </c>
      <c r="K167" s="21" t="str">
        <f t="shared" si="5"/>
        <v xml:space="preserve"> </v>
      </c>
      <c r="L167" s="22" t="str">
        <f ca="1">IF(Necessarios!$A$2&gt;'Cadernetas Entregues Secretaria'!K167, "VENCIDO", "NO PRAZO")</f>
        <v>NO PRAZO</v>
      </c>
      <c r="N167" s="23" t="str">
        <f t="shared" si="4"/>
        <v xml:space="preserve"> </v>
      </c>
      <c r="O167" s="9" t="str">
        <f ca="1">IF(Necessarios!$A$2&gt;'Cadernetas Entregues Secretaria'!N167, "VENCIDO", "NO PRAZO")</f>
        <v>NO PRAZO</v>
      </c>
    </row>
    <row r="168" spans="1:15" x14ac:dyDescent="0.3">
      <c r="A168" s="7"/>
      <c r="C168" s="9" t="e">
        <f>VLOOKUP(B168,Cursos!A2:B300,2,FALSE)</f>
        <v>#N/A</v>
      </c>
      <c r="F168" s="9" t="e">
        <f>VLOOKUP(E168,Disciplinas!$A$2:$B$300,2,FALSE)</f>
        <v>#N/A</v>
      </c>
      <c r="I168" s="9" t="e">
        <f>VLOOKUP(H168,Professor!$A$2:$B$300,2)</f>
        <v>#N/A</v>
      </c>
      <c r="K168" s="21" t="str">
        <f t="shared" si="5"/>
        <v xml:space="preserve"> </v>
      </c>
      <c r="L168" s="22" t="str">
        <f ca="1">IF(Necessarios!$A$2&gt;'Cadernetas Entregues Secretaria'!K168, "VENCIDO", "NO PRAZO")</f>
        <v>NO PRAZO</v>
      </c>
      <c r="N168" s="23" t="str">
        <f t="shared" si="4"/>
        <v xml:space="preserve"> </v>
      </c>
      <c r="O168" s="9" t="str">
        <f ca="1">IF(Necessarios!$A$2&gt;'Cadernetas Entregues Secretaria'!N168, "VENCIDO", "NO PRAZO")</f>
        <v>NO PRAZO</v>
      </c>
    </row>
    <row r="169" spans="1:15" x14ac:dyDescent="0.3">
      <c r="A169" s="7"/>
      <c r="C169" s="9" t="e">
        <f>VLOOKUP(B169,Cursos!A2:B300,2,FALSE)</f>
        <v>#N/A</v>
      </c>
      <c r="F169" s="9" t="e">
        <f>VLOOKUP(E169,Disciplinas!$A$2:$B$300,2,FALSE)</f>
        <v>#N/A</v>
      </c>
      <c r="I169" s="9" t="e">
        <f>VLOOKUP(H169,Professor!$A$2:$B$300,2)</f>
        <v>#N/A</v>
      </c>
      <c r="K169" s="21" t="str">
        <f t="shared" si="5"/>
        <v xml:space="preserve"> </v>
      </c>
      <c r="L169" s="22" t="str">
        <f ca="1">IF(Necessarios!$A$2&gt;'Cadernetas Entregues Secretaria'!K169, "VENCIDO", "NO PRAZO")</f>
        <v>NO PRAZO</v>
      </c>
      <c r="N169" s="23" t="str">
        <f t="shared" si="4"/>
        <v xml:space="preserve"> </v>
      </c>
      <c r="O169" s="9" t="str">
        <f ca="1">IF(Necessarios!$A$2&gt;'Cadernetas Entregues Secretaria'!N169, "VENCIDO", "NO PRAZO")</f>
        <v>NO PRAZO</v>
      </c>
    </row>
    <row r="170" spans="1:15" x14ac:dyDescent="0.3">
      <c r="A170" s="7"/>
      <c r="C170" s="9" t="e">
        <f>VLOOKUP(B170,Cursos!A2:B300,2,FALSE)</f>
        <v>#N/A</v>
      </c>
      <c r="F170" s="9" t="e">
        <f>VLOOKUP(E170,Disciplinas!$A$2:$B$300,2,FALSE)</f>
        <v>#N/A</v>
      </c>
      <c r="I170" s="9" t="e">
        <f>VLOOKUP(H170,Professor!$A$2:$B$300,2)</f>
        <v>#N/A</v>
      </c>
      <c r="K170" s="21" t="str">
        <f t="shared" si="5"/>
        <v xml:space="preserve"> </v>
      </c>
      <c r="L170" s="22" t="str">
        <f ca="1">IF(Necessarios!$A$2&gt;'Cadernetas Entregues Secretaria'!K170, "VENCIDO", "NO PRAZO")</f>
        <v>NO PRAZO</v>
      </c>
      <c r="N170" s="23" t="str">
        <f t="shared" si="4"/>
        <v xml:space="preserve"> </v>
      </c>
      <c r="O170" s="9" t="str">
        <f ca="1">IF(Necessarios!$A$2&gt;'Cadernetas Entregues Secretaria'!N170, "VENCIDO", "NO PRAZO")</f>
        <v>NO PRAZO</v>
      </c>
    </row>
    <row r="171" spans="1:15" x14ac:dyDescent="0.3">
      <c r="A171" s="7"/>
      <c r="C171" s="9" t="e">
        <f>VLOOKUP(B171,Cursos!A2:B300,2,FALSE)</f>
        <v>#N/A</v>
      </c>
      <c r="F171" s="9" t="e">
        <f>VLOOKUP(E171,Disciplinas!$A$2:$B$300,2,FALSE)</f>
        <v>#N/A</v>
      </c>
      <c r="I171" s="9" t="e">
        <f>VLOOKUP(H171,Professor!$A$2:$B$300,2)</f>
        <v>#N/A</v>
      </c>
      <c r="K171" s="21" t="str">
        <f t="shared" si="5"/>
        <v xml:space="preserve"> </v>
      </c>
      <c r="L171" s="22" t="str">
        <f ca="1">IF(Necessarios!$A$2&gt;'Cadernetas Entregues Secretaria'!K171, "VENCIDO", "NO PRAZO")</f>
        <v>NO PRAZO</v>
      </c>
      <c r="N171" s="23" t="str">
        <f t="shared" si="4"/>
        <v xml:space="preserve"> </v>
      </c>
      <c r="O171" s="9" t="str">
        <f ca="1">IF(Necessarios!$A$2&gt;'Cadernetas Entregues Secretaria'!N171, "VENCIDO", "NO PRAZO")</f>
        <v>NO PRAZO</v>
      </c>
    </row>
    <row r="172" spans="1:15" x14ac:dyDescent="0.3">
      <c r="A172" s="7"/>
      <c r="C172" s="9" t="e">
        <f>VLOOKUP(B172,Cursos!A2:B300,2,FALSE)</f>
        <v>#N/A</v>
      </c>
      <c r="F172" s="9" t="e">
        <f>VLOOKUP(E172,Disciplinas!$A$2:$B$300,2,FALSE)</f>
        <v>#N/A</v>
      </c>
      <c r="I172" s="9" t="e">
        <f>VLOOKUP(H172,Professor!$A$2:$B$300,2)</f>
        <v>#N/A</v>
      </c>
      <c r="K172" s="21" t="str">
        <f t="shared" si="5"/>
        <v xml:space="preserve"> </v>
      </c>
      <c r="L172" s="22" t="str">
        <f ca="1">IF(Necessarios!$A$2&gt;'Cadernetas Entregues Secretaria'!K172, "VENCIDO", "NO PRAZO")</f>
        <v>NO PRAZO</v>
      </c>
      <c r="N172" s="23" t="str">
        <f t="shared" si="4"/>
        <v xml:space="preserve"> </v>
      </c>
      <c r="O172" s="9" t="str">
        <f ca="1">IF(Necessarios!$A$2&gt;'Cadernetas Entregues Secretaria'!N172, "VENCIDO", "NO PRAZO")</f>
        <v>NO PRAZO</v>
      </c>
    </row>
    <row r="173" spans="1:15" x14ac:dyDescent="0.3">
      <c r="A173" s="7"/>
      <c r="C173" s="9" t="e">
        <f>VLOOKUP(B173,Cursos!A2:B300,2,FALSE)</f>
        <v>#N/A</v>
      </c>
      <c r="F173" s="9" t="e">
        <f>VLOOKUP(E173,Disciplinas!$A$2:$B$300,2,FALSE)</f>
        <v>#N/A</v>
      </c>
      <c r="I173" s="9" t="e">
        <f>VLOOKUP(H173,Professor!$A$2:$B$300,2)</f>
        <v>#N/A</v>
      </c>
      <c r="K173" s="21" t="str">
        <f t="shared" si="5"/>
        <v xml:space="preserve"> </v>
      </c>
      <c r="L173" s="22" t="str">
        <f ca="1">IF(Necessarios!$A$2&gt;'Cadernetas Entregues Secretaria'!K173, "VENCIDO", "NO PRAZO")</f>
        <v>NO PRAZO</v>
      </c>
      <c r="N173" s="23" t="str">
        <f t="shared" si="4"/>
        <v xml:space="preserve"> </v>
      </c>
      <c r="O173" s="9" t="str">
        <f ca="1">IF(Necessarios!$A$2&gt;'Cadernetas Entregues Secretaria'!N173, "VENCIDO", "NO PRAZO")</f>
        <v>NO PRAZO</v>
      </c>
    </row>
    <row r="174" spans="1:15" x14ac:dyDescent="0.3">
      <c r="A174" s="7"/>
      <c r="C174" s="9" t="e">
        <f>VLOOKUP(B174,Cursos!A2:B300,2,FALSE)</f>
        <v>#N/A</v>
      </c>
      <c r="F174" s="9" t="e">
        <f>VLOOKUP(E174,Disciplinas!$A$2:$B$300,2,FALSE)</f>
        <v>#N/A</v>
      </c>
      <c r="I174" s="9" t="e">
        <f>VLOOKUP(H174,Professor!$A$2:$B$300,2)</f>
        <v>#N/A</v>
      </c>
      <c r="K174" s="21" t="str">
        <f t="shared" si="5"/>
        <v xml:space="preserve"> </v>
      </c>
      <c r="L174" s="22" t="str">
        <f ca="1">IF(Necessarios!$A$2&gt;'Cadernetas Entregues Secretaria'!K174, "VENCIDO", "NO PRAZO")</f>
        <v>NO PRAZO</v>
      </c>
      <c r="N174" s="23" t="str">
        <f t="shared" si="4"/>
        <v xml:space="preserve"> </v>
      </c>
      <c r="O174" s="9" t="str">
        <f ca="1">IF(Necessarios!$A$2&gt;'Cadernetas Entregues Secretaria'!N174, "VENCIDO", "NO PRAZO")</f>
        <v>NO PRAZO</v>
      </c>
    </row>
    <row r="175" spans="1:15" x14ac:dyDescent="0.3">
      <c r="A175" s="7"/>
      <c r="C175" s="9" t="e">
        <f>VLOOKUP(B175,Cursos!A2:B300,2,FALSE)</f>
        <v>#N/A</v>
      </c>
      <c r="F175" s="9" t="e">
        <f>VLOOKUP(E175,Disciplinas!$A$2:$B$300,2,FALSE)</f>
        <v>#N/A</v>
      </c>
      <c r="I175" s="9" t="e">
        <f>VLOOKUP(H175,Professor!$A$2:$B$300,2)</f>
        <v>#N/A</v>
      </c>
      <c r="K175" s="21" t="str">
        <f t="shared" si="5"/>
        <v xml:space="preserve"> </v>
      </c>
      <c r="L175" s="22" t="str">
        <f ca="1">IF(Necessarios!$A$2&gt;'Cadernetas Entregues Secretaria'!K175, "VENCIDO", "NO PRAZO")</f>
        <v>NO PRAZO</v>
      </c>
      <c r="N175" s="23" t="str">
        <f t="shared" si="4"/>
        <v xml:space="preserve"> </v>
      </c>
      <c r="O175" s="9" t="str">
        <f ca="1">IF(Necessarios!$A$2&gt;'Cadernetas Entregues Secretaria'!N175, "VENCIDO", "NO PRAZO")</f>
        <v>NO PRAZO</v>
      </c>
    </row>
    <row r="176" spans="1:15" x14ac:dyDescent="0.3">
      <c r="A176" s="7"/>
      <c r="C176" s="9" t="e">
        <f>VLOOKUP(B176,Cursos!A2:B300,2,FALSE)</f>
        <v>#N/A</v>
      </c>
      <c r="F176" s="9" t="e">
        <f>VLOOKUP(E176,Disciplinas!$A$2:$B$300,2,FALSE)</f>
        <v>#N/A</v>
      </c>
      <c r="I176" s="9" t="e">
        <f>VLOOKUP(H176,Professor!$A$2:$B$300,2)</f>
        <v>#N/A</v>
      </c>
      <c r="K176" s="21" t="str">
        <f t="shared" si="5"/>
        <v xml:space="preserve"> </v>
      </c>
      <c r="L176" s="22" t="str">
        <f ca="1">IF(Necessarios!$A$2&gt;'Cadernetas Entregues Secretaria'!K176, "VENCIDO", "NO PRAZO")</f>
        <v>NO PRAZO</v>
      </c>
      <c r="N176" s="23" t="str">
        <f t="shared" si="4"/>
        <v xml:space="preserve"> </v>
      </c>
      <c r="O176" s="9" t="str">
        <f ca="1">IF(Necessarios!$A$2&gt;'Cadernetas Entregues Secretaria'!N176, "VENCIDO", "NO PRAZO")</f>
        <v>NO PRAZO</v>
      </c>
    </row>
    <row r="177" spans="1:15" x14ac:dyDescent="0.3">
      <c r="A177" s="7"/>
      <c r="C177" s="9" t="e">
        <f>VLOOKUP(B177,Cursos!A2:B300,2,FALSE)</f>
        <v>#N/A</v>
      </c>
      <c r="F177" s="9" t="e">
        <f>VLOOKUP(E177,Disciplinas!$A$2:$B$300,2,FALSE)</f>
        <v>#N/A</v>
      </c>
      <c r="I177" s="9" t="e">
        <f>VLOOKUP(H177,Professor!$A$2:$B$300,2)</f>
        <v>#N/A</v>
      </c>
      <c r="K177" s="21" t="str">
        <f t="shared" si="5"/>
        <v xml:space="preserve"> </v>
      </c>
      <c r="L177" s="22" t="str">
        <f ca="1">IF(Necessarios!$A$2&gt;'Cadernetas Entregues Secretaria'!K177, "VENCIDO", "NO PRAZO")</f>
        <v>NO PRAZO</v>
      </c>
      <c r="N177" s="23" t="str">
        <f t="shared" si="4"/>
        <v xml:space="preserve"> </v>
      </c>
      <c r="O177" s="9" t="str">
        <f ca="1">IF(Necessarios!$A$2&gt;'Cadernetas Entregues Secretaria'!N177, "VENCIDO", "NO PRAZO")</f>
        <v>NO PRAZO</v>
      </c>
    </row>
    <row r="178" spans="1:15" x14ac:dyDescent="0.3">
      <c r="A178" s="7"/>
      <c r="C178" s="9" t="e">
        <f>VLOOKUP(B178,Cursos!A2:B300,2,FALSE)</f>
        <v>#N/A</v>
      </c>
      <c r="F178" s="9" t="e">
        <f>VLOOKUP(E178,Disciplinas!$A$2:$B$300,2,FALSE)</f>
        <v>#N/A</v>
      </c>
      <c r="I178" s="9" t="e">
        <f>VLOOKUP(H178,Professor!$A$2:$B$300,2)</f>
        <v>#N/A</v>
      </c>
      <c r="K178" s="21" t="str">
        <f t="shared" si="5"/>
        <v xml:space="preserve"> </v>
      </c>
      <c r="L178" s="22" t="str">
        <f ca="1">IF(Necessarios!$A$2&gt;'Cadernetas Entregues Secretaria'!K178, "VENCIDO", "NO PRAZO")</f>
        <v>NO PRAZO</v>
      </c>
      <c r="N178" s="23" t="str">
        <f t="shared" si="4"/>
        <v xml:space="preserve"> </v>
      </c>
      <c r="O178" s="9" t="str">
        <f ca="1">IF(Necessarios!$A$2&gt;'Cadernetas Entregues Secretaria'!N178, "VENCIDO", "NO PRAZO")</f>
        <v>NO PRAZO</v>
      </c>
    </row>
    <row r="179" spans="1:15" x14ac:dyDescent="0.3">
      <c r="A179" s="7"/>
      <c r="C179" s="9" t="e">
        <f>VLOOKUP(B179,Cursos!A2:B300,2,FALSE)</f>
        <v>#N/A</v>
      </c>
      <c r="F179" s="9" t="e">
        <f>VLOOKUP(E179,Disciplinas!$A$2:$B$300,2,FALSE)</f>
        <v>#N/A</v>
      </c>
      <c r="I179" s="9" t="e">
        <f>VLOOKUP(H179,Professor!$A$2:$B$300,2)</f>
        <v>#N/A</v>
      </c>
      <c r="K179" s="21" t="str">
        <f t="shared" si="5"/>
        <v xml:space="preserve"> </v>
      </c>
      <c r="L179" s="22" t="str">
        <f ca="1">IF(Necessarios!$A$2&gt;'Cadernetas Entregues Secretaria'!K179, "VENCIDO", "NO PRAZO")</f>
        <v>NO PRAZO</v>
      </c>
      <c r="N179" s="23" t="str">
        <f t="shared" si="4"/>
        <v xml:space="preserve"> </v>
      </c>
      <c r="O179" s="9" t="str">
        <f ca="1">IF(Necessarios!$A$2&gt;'Cadernetas Entregues Secretaria'!N179, "VENCIDO", "NO PRAZO")</f>
        <v>NO PRAZO</v>
      </c>
    </row>
    <row r="180" spans="1:15" x14ac:dyDescent="0.3">
      <c r="A180" s="7"/>
      <c r="C180" s="9" t="e">
        <f>VLOOKUP(B180,Cursos!A2:B300,2,FALSE)</f>
        <v>#N/A</v>
      </c>
      <c r="F180" s="9" t="e">
        <f>VLOOKUP(E180,Disciplinas!$A$2:$B$300,2,FALSE)</f>
        <v>#N/A</v>
      </c>
      <c r="I180" s="9" t="e">
        <f>VLOOKUP(H180,Professor!$A$2:$B$300,2)</f>
        <v>#N/A</v>
      </c>
      <c r="K180" s="21" t="str">
        <f t="shared" si="5"/>
        <v xml:space="preserve"> </v>
      </c>
      <c r="L180" s="22" t="str">
        <f ca="1">IF(Necessarios!$A$2&gt;'Cadernetas Entregues Secretaria'!K180, "VENCIDO", "NO PRAZO")</f>
        <v>NO PRAZO</v>
      </c>
      <c r="N180" s="23" t="str">
        <f t="shared" si="4"/>
        <v xml:space="preserve"> </v>
      </c>
      <c r="O180" s="9" t="str">
        <f ca="1">IF(Necessarios!$A$2&gt;'Cadernetas Entregues Secretaria'!N180, "VENCIDO", "NO PRAZO")</f>
        <v>NO PRAZO</v>
      </c>
    </row>
    <row r="181" spans="1:15" x14ac:dyDescent="0.3">
      <c r="A181" s="7"/>
      <c r="C181" s="9" t="e">
        <f>VLOOKUP(B181,Cursos!A2:B300,2,FALSE)</f>
        <v>#N/A</v>
      </c>
      <c r="F181" s="9" t="e">
        <f>VLOOKUP(E181,Disciplinas!$A$2:$B$300,2,FALSE)</f>
        <v>#N/A</v>
      </c>
      <c r="I181" s="9" t="e">
        <f>VLOOKUP(H181,Professor!$A$2:$B$300,2)</f>
        <v>#N/A</v>
      </c>
      <c r="K181" s="21" t="str">
        <f t="shared" si="5"/>
        <v xml:space="preserve"> </v>
      </c>
      <c r="L181" s="22" t="str">
        <f ca="1">IF(Necessarios!$A$2&gt;'Cadernetas Entregues Secretaria'!K181, "VENCIDO", "NO PRAZO")</f>
        <v>NO PRAZO</v>
      </c>
      <c r="N181" s="23" t="str">
        <f t="shared" si="4"/>
        <v xml:space="preserve"> </v>
      </c>
      <c r="O181" s="9" t="str">
        <f ca="1">IF(Necessarios!$A$2&gt;'Cadernetas Entregues Secretaria'!N181, "VENCIDO", "NO PRAZO")</f>
        <v>NO PRAZO</v>
      </c>
    </row>
    <row r="182" spans="1:15" x14ac:dyDescent="0.3">
      <c r="A182" s="7"/>
      <c r="C182" s="9" t="e">
        <f>VLOOKUP(B182,Cursos!A2:B300,2,FALSE)</f>
        <v>#N/A</v>
      </c>
      <c r="F182" s="9" t="e">
        <f>VLOOKUP(E182,Disciplinas!$A$2:$B$300,2,FALSE)</f>
        <v>#N/A</v>
      </c>
      <c r="I182" s="9" t="e">
        <f>VLOOKUP(H182,Professor!$A$2:$B$300,2)</f>
        <v>#N/A</v>
      </c>
      <c r="K182" s="21" t="str">
        <f t="shared" si="5"/>
        <v xml:space="preserve"> </v>
      </c>
      <c r="L182" s="22" t="str">
        <f ca="1">IF(Necessarios!$A$2&gt;'Cadernetas Entregues Secretaria'!K182, "VENCIDO", "NO PRAZO")</f>
        <v>NO PRAZO</v>
      </c>
      <c r="N182" s="23" t="str">
        <f t="shared" si="4"/>
        <v xml:space="preserve"> </v>
      </c>
      <c r="O182" s="9" t="str">
        <f ca="1">IF(Necessarios!$A$2&gt;'Cadernetas Entregues Secretaria'!N182, "VENCIDO", "NO PRAZO")</f>
        <v>NO PRAZO</v>
      </c>
    </row>
    <row r="183" spans="1:15" x14ac:dyDescent="0.3">
      <c r="A183" s="7"/>
      <c r="C183" s="9" t="e">
        <f>VLOOKUP(B183,Cursos!A2:B300,2,FALSE)</f>
        <v>#N/A</v>
      </c>
      <c r="F183" s="9" t="e">
        <f>VLOOKUP(E183,Disciplinas!$A$2:$B$300,2,FALSE)</f>
        <v>#N/A</v>
      </c>
      <c r="I183" s="9" t="e">
        <f>VLOOKUP(H183,Professor!$A$2:$B$300,2)</f>
        <v>#N/A</v>
      </c>
      <c r="K183" s="21" t="str">
        <f t="shared" si="5"/>
        <v xml:space="preserve"> </v>
      </c>
      <c r="L183" s="22" t="str">
        <f ca="1">IF(Necessarios!$A$2&gt;'Cadernetas Entregues Secretaria'!K183, "VENCIDO", "NO PRAZO")</f>
        <v>NO PRAZO</v>
      </c>
      <c r="N183" s="23" t="str">
        <f t="shared" si="4"/>
        <v xml:space="preserve"> </v>
      </c>
      <c r="O183" s="9" t="str">
        <f ca="1">IF(Necessarios!$A$2&gt;'Cadernetas Entregues Secretaria'!N183, "VENCIDO", "NO PRAZO")</f>
        <v>NO PRAZO</v>
      </c>
    </row>
    <row r="184" spans="1:15" x14ac:dyDescent="0.3">
      <c r="A184" s="7"/>
      <c r="C184" s="9" t="e">
        <f>VLOOKUP(B184,Cursos!A2:B300,2,FALSE)</f>
        <v>#N/A</v>
      </c>
      <c r="F184" s="9" t="e">
        <f>VLOOKUP(E184,Disciplinas!$A$2:$B$300,2,FALSE)</f>
        <v>#N/A</v>
      </c>
      <c r="I184" s="9" t="e">
        <f>VLOOKUP(H184,Professor!$A$2:$B$300,2)</f>
        <v>#N/A</v>
      </c>
      <c r="K184" s="21" t="str">
        <f t="shared" si="5"/>
        <v xml:space="preserve"> </v>
      </c>
      <c r="L184" s="22" t="str">
        <f ca="1">IF(Necessarios!$A$2&gt;'Cadernetas Entregues Secretaria'!K184, "VENCIDO", "NO PRAZO")</f>
        <v>NO PRAZO</v>
      </c>
      <c r="N184" s="23" t="str">
        <f t="shared" si="4"/>
        <v xml:space="preserve"> </v>
      </c>
      <c r="O184" s="9" t="str">
        <f ca="1">IF(Necessarios!$A$2&gt;'Cadernetas Entregues Secretaria'!N184, "VENCIDO", "NO PRAZO")</f>
        <v>NO PRAZO</v>
      </c>
    </row>
    <row r="185" spans="1:15" x14ac:dyDescent="0.3">
      <c r="A185" s="7"/>
      <c r="C185" s="9" t="e">
        <f>VLOOKUP(B185,Cursos!A2:B300,2,FALSE)</f>
        <v>#N/A</v>
      </c>
      <c r="F185" s="9" t="e">
        <f>VLOOKUP(E185,Disciplinas!$A$2:$B$300,2,FALSE)</f>
        <v>#N/A</v>
      </c>
      <c r="I185" s="9" t="e">
        <f>VLOOKUP(H185,Professor!$A$2:$B$300,2)</f>
        <v>#N/A</v>
      </c>
      <c r="K185" s="21" t="str">
        <f t="shared" si="5"/>
        <v xml:space="preserve"> </v>
      </c>
      <c r="L185" s="22" t="str">
        <f ca="1">IF(Necessarios!$A$2&gt;'Cadernetas Entregues Secretaria'!K185, "VENCIDO", "NO PRAZO")</f>
        <v>NO PRAZO</v>
      </c>
      <c r="N185" s="23" t="str">
        <f t="shared" si="4"/>
        <v xml:space="preserve"> </v>
      </c>
      <c r="O185" s="9" t="str">
        <f ca="1">IF(Necessarios!$A$2&gt;'Cadernetas Entregues Secretaria'!N185, "VENCIDO", "NO PRAZO")</f>
        <v>NO PRAZO</v>
      </c>
    </row>
    <row r="186" spans="1:15" x14ac:dyDescent="0.3">
      <c r="A186" s="7"/>
      <c r="C186" s="9" t="e">
        <f>VLOOKUP(B186,Cursos!A2:B300,2,FALSE)</f>
        <v>#N/A</v>
      </c>
      <c r="F186" s="9" t="e">
        <f>VLOOKUP(E186,Disciplinas!$A$2:$B$300,2,FALSE)</f>
        <v>#N/A</v>
      </c>
      <c r="I186" s="9" t="e">
        <f>VLOOKUP(H186,Professor!$A$2:$B$300,2)</f>
        <v>#N/A</v>
      </c>
      <c r="K186" s="21" t="str">
        <f t="shared" si="5"/>
        <v xml:space="preserve"> </v>
      </c>
      <c r="L186" s="22" t="str">
        <f ca="1">IF(Necessarios!$A$2&gt;'Cadernetas Entregues Secretaria'!K186, "VENCIDO", "NO PRAZO")</f>
        <v>NO PRAZO</v>
      </c>
      <c r="N186" s="23" t="str">
        <f t="shared" si="4"/>
        <v xml:space="preserve"> </v>
      </c>
      <c r="O186" s="9" t="str">
        <f ca="1">IF(Necessarios!$A$2&gt;'Cadernetas Entregues Secretaria'!N186, "VENCIDO", "NO PRAZO")</f>
        <v>NO PRAZO</v>
      </c>
    </row>
    <row r="187" spans="1:15" x14ac:dyDescent="0.3">
      <c r="A187" s="7"/>
      <c r="C187" s="9" t="e">
        <f>VLOOKUP(B187,Cursos!A2:B300,2,FALSE)</f>
        <v>#N/A</v>
      </c>
      <c r="F187" s="9" t="e">
        <f>VLOOKUP(E187,Disciplinas!$A$2:$B$300,2,FALSE)</f>
        <v>#N/A</v>
      </c>
      <c r="I187" s="9" t="e">
        <f>VLOOKUP(H187,Professor!$A$2:$B$300,2)</f>
        <v>#N/A</v>
      </c>
      <c r="K187" s="21" t="str">
        <f t="shared" si="5"/>
        <v xml:space="preserve"> </v>
      </c>
      <c r="L187" s="22" t="str">
        <f ca="1">IF(Necessarios!$A$2&gt;'Cadernetas Entregues Secretaria'!K187, "VENCIDO", "NO PRAZO")</f>
        <v>NO PRAZO</v>
      </c>
      <c r="N187" s="23" t="str">
        <f t="shared" si="4"/>
        <v xml:space="preserve"> </v>
      </c>
      <c r="O187" s="9" t="str">
        <f ca="1">IF(Necessarios!$A$2&gt;'Cadernetas Entregues Secretaria'!N187, "VENCIDO", "NO PRAZO")</f>
        <v>NO PRAZO</v>
      </c>
    </row>
    <row r="188" spans="1:15" x14ac:dyDescent="0.3">
      <c r="A188" s="7"/>
      <c r="C188" s="9" t="e">
        <f>VLOOKUP(B188,Cursos!A2:B300,2,FALSE)</f>
        <v>#N/A</v>
      </c>
      <c r="F188" s="9" t="e">
        <f>VLOOKUP(E188,Disciplinas!$A$2:$B$300,2,FALSE)</f>
        <v>#N/A</v>
      </c>
      <c r="I188" s="9" t="e">
        <f>VLOOKUP(H188,Professor!$A$2:$B$300,2)</f>
        <v>#N/A</v>
      </c>
      <c r="K188" s="21" t="str">
        <f t="shared" si="5"/>
        <v xml:space="preserve"> </v>
      </c>
      <c r="L188" s="22" t="str">
        <f ca="1">IF(Necessarios!$A$2&gt;'Cadernetas Entregues Secretaria'!K188, "VENCIDO", "NO PRAZO")</f>
        <v>NO PRAZO</v>
      </c>
      <c r="N188" s="23" t="str">
        <f t="shared" si="4"/>
        <v xml:space="preserve"> </v>
      </c>
      <c r="O188" s="9" t="str">
        <f ca="1">IF(Necessarios!$A$2&gt;'Cadernetas Entregues Secretaria'!N188, "VENCIDO", "NO PRAZO")</f>
        <v>NO PRAZO</v>
      </c>
    </row>
    <row r="189" spans="1:15" x14ac:dyDescent="0.3">
      <c r="A189" s="7"/>
      <c r="C189" s="9" t="e">
        <f>VLOOKUP(B189,Cursos!A2:B300,2,FALSE)</f>
        <v>#N/A</v>
      </c>
      <c r="F189" s="9" t="e">
        <f>VLOOKUP(E189,Disciplinas!$A$2:$B$300,2,FALSE)</f>
        <v>#N/A</v>
      </c>
      <c r="I189" s="9" t="e">
        <f>VLOOKUP(H189,Professor!$A$2:$B$300,2)</f>
        <v>#N/A</v>
      </c>
      <c r="K189" s="21" t="str">
        <f t="shared" si="5"/>
        <v xml:space="preserve"> </v>
      </c>
      <c r="L189" s="22" t="str">
        <f ca="1">IF(Necessarios!$A$2&gt;'Cadernetas Entregues Secretaria'!K189, "VENCIDO", "NO PRAZO")</f>
        <v>NO PRAZO</v>
      </c>
      <c r="N189" s="23" t="str">
        <f t="shared" si="4"/>
        <v xml:space="preserve"> </v>
      </c>
      <c r="O189" s="9" t="str">
        <f ca="1">IF(Necessarios!$A$2&gt;'Cadernetas Entregues Secretaria'!N189, "VENCIDO", "NO PRAZO")</f>
        <v>NO PRAZO</v>
      </c>
    </row>
    <row r="190" spans="1:15" x14ac:dyDescent="0.3">
      <c r="A190" s="7"/>
      <c r="C190" s="9" t="e">
        <f>VLOOKUP(B190,Cursos!A2:B300,2,FALSE)</f>
        <v>#N/A</v>
      </c>
      <c r="F190" s="9" t="e">
        <f>VLOOKUP(E190,Disciplinas!$A$2:$B$300,2,FALSE)</f>
        <v>#N/A</v>
      </c>
      <c r="I190" s="9" t="e">
        <f>VLOOKUP(H190,Professor!$A$2:$B$300,2)</f>
        <v>#N/A</v>
      </c>
      <c r="K190" s="21" t="str">
        <f t="shared" si="5"/>
        <v xml:space="preserve"> </v>
      </c>
      <c r="L190" s="22" t="str">
        <f ca="1">IF(Necessarios!$A$2&gt;'Cadernetas Entregues Secretaria'!K190, "VENCIDO", "NO PRAZO")</f>
        <v>NO PRAZO</v>
      </c>
      <c r="N190" s="23" t="str">
        <f t="shared" si="4"/>
        <v xml:space="preserve"> </v>
      </c>
      <c r="O190" s="9" t="str">
        <f ca="1">IF(Necessarios!$A$2&gt;'Cadernetas Entregues Secretaria'!N190, "VENCIDO", "NO PRAZO")</f>
        <v>NO PRAZO</v>
      </c>
    </row>
    <row r="191" spans="1:15" x14ac:dyDescent="0.3">
      <c r="A191" s="7"/>
      <c r="C191" s="9" t="e">
        <f>VLOOKUP(B191,Cursos!A2:B300,2,FALSE)</f>
        <v>#N/A</v>
      </c>
      <c r="F191" s="9" t="e">
        <f>VLOOKUP(E191,Disciplinas!$A$2:$B$300,2,FALSE)</f>
        <v>#N/A</v>
      </c>
      <c r="I191" s="9" t="e">
        <f>VLOOKUP(H191,Professor!$A$2:$B$300,2)</f>
        <v>#N/A</v>
      </c>
      <c r="K191" s="21" t="str">
        <f t="shared" si="5"/>
        <v xml:space="preserve"> </v>
      </c>
      <c r="L191" s="22" t="str">
        <f ca="1">IF(Necessarios!$A$2&gt;'Cadernetas Entregues Secretaria'!K191, "VENCIDO", "NO PRAZO")</f>
        <v>NO PRAZO</v>
      </c>
      <c r="N191" s="23" t="str">
        <f t="shared" si="4"/>
        <v xml:space="preserve"> </v>
      </c>
      <c r="O191" s="9" t="str">
        <f ca="1">IF(Necessarios!$A$2&gt;'Cadernetas Entregues Secretaria'!N191, "VENCIDO", "NO PRAZO")</f>
        <v>NO PRAZO</v>
      </c>
    </row>
    <row r="192" spans="1:15" x14ac:dyDescent="0.3">
      <c r="A192" s="7"/>
      <c r="C192" s="9" t="e">
        <f>VLOOKUP(B192,Cursos!A2:B300,2,FALSE)</f>
        <v>#N/A</v>
      </c>
      <c r="F192" s="9" t="e">
        <f>VLOOKUP(E192,Disciplinas!$A$2:$B$300,2,FALSE)</f>
        <v>#N/A</v>
      </c>
      <c r="I192" s="9" t="e">
        <f>VLOOKUP(H192,Professor!$A$2:$B$300,2)</f>
        <v>#N/A</v>
      </c>
      <c r="K192" s="21" t="str">
        <f t="shared" si="5"/>
        <v xml:space="preserve"> </v>
      </c>
      <c r="L192" s="22" t="str">
        <f ca="1">IF(Necessarios!$A$2&gt;'Cadernetas Entregues Secretaria'!K192, "VENCIDO", "NO PRAZO")</f>
        <v>NO PRAZO</v>
      </c>
      <c r="N192" s="23" t="str">
        <f t="shared" si="4"/>
        <v xml:space="preserve"> </v>
      </c>
      <c r="O192" s="9" t="str">
        <f ca="1">IF(Necessarios!$A$2&gt;'Cadernetas Entregues Secretaria'!N192, "VENCIDO", "NO PRAZO")</f>
        <v>NO PRAZO</v>
      </c>
    </row>
    <row r="193" spans="1:15" x14ac:dyDescent="0.3">
      <c r="A193" s="7"/>
      <c r="C193" s="9" t="e">
        <f>VLOOKUP(B193,Cursos!A2:B300,2,FALSE)</f>
        <v>#N/A</v>
      </c>
      <c r="F193" s="9" t="e">
        <f>VLOOKUP(E193,Disciplinas!$A$2:$B$300,2,FALSE)</f>
        <v>#N/A</v>
      </c>
      <c r="I193" s="9" t="e">
        <f>VLOOKUP(H193,Professor!$A$2:$B$300,2)</f>
        <v>#N/A</v>
      </c>
      <c r="K193" s="21" t="str">
        <f t="shared" si="5"/>
        <v xml:space="preserve"> </v>
      </c>
      <c r="L193" s="22" t="str">
        <f ca="1">IF(Necessarios!$A$2&gt;'Cadernetas Entregues Secretaria'!K193, "VENCIDO", "NO PRAZO")</f>
        <v>NO PRAZO</v>
      </c>
      <c r="N193" s="23" t="str">
        <f t="shared" si="4"/>
        <v xml:space="preserve"> </v>
      </c>
      <c r="O193" s="9" t="str">
        <f ca="1">IF(Necessarios!$A$2&gt;'Cadernetas Entregues Secretaria'!N193, "VENCIDO", "NO PRAZO")</f>
        <v>NO PRAZO</v>
      </c>
    </row>
    <row r="194" spans="1:15" x14ac:dyDescent="0.3">
      <c r="A194" s="7"/>
      <c r="C194" s="9" t="e">
        <f>VLOOKUP(B194,Cursos!A2:B300,2,FALSE)</f>
        <v>#N/A</v>
      </c>
      <c r="F194" s="9" t="e">
        <f>VLOOKUP(E194,Disciplinas!$A$2:$B$300,2,FALSE)</f>
        <v>#N/A</v>
      </c>
      <c r="I194" s="9" t="e">
        <f>VLOOKUP(H194,Professor!$A$2:$B$300,2)</f>
        <v>#N/A</v>
      </c>
      <c r="K194" s="21" t="str">
        <f t="shared" si="5"/>
        <v xml:space="preserve"> </v>
      </c>
      <c r="L194" s="22" t="str">
        <f ca="1">IF(Necessarios!$A$2&gt;'Cadernetas Entregues Secretaria'!K194, "VENCIDO", "NO PRAZO")</f>
        <v>NO PRAZO</v>
      </c>
      <c r="N194" s="23" t="str">
        <f t="shared" si="4"/>
        <v xml:space="preserve"> </v>
      </c>
      <c r="O194" s="9" t="str">
        <f ca="1">IF(Necessarios!$A$2&gt;'Cadernetas Entregues Secretaria'!N194, "VENCIDO", "NO PRAZO")</f>
        <v>NO PRAZO</v>
      </c>
    </row>
    <row r="195" spans="1:15" x14ac:dyDescent="0.3">
      <c r="A195" s="7"/>
      <c r="C195" s="9" t="e">
        <f>VLOOKUP(B195,Cursos!A2:B300,2,FALSE)</f>
        <v>#N/A</v>
      </c>
      <c r="F195" s="9" t="e">
        <f>VLOOKUP(E195,Disciplinas!$A$2:$B$300,2,FALSE)</f>
        <v>#N/A</v>
      </c>
      <c r="I195" s="9" t="e">
        <f>VLOOKUP(H195,Professor!$A$2:$B$300,2)</f>
        <v>#N/A</v>
      </c>
      <c r="K195" s="21" t="str">
        <f t="shared" si="5"/>
        <v xml:space="preserve"> </v>
      </c>
      <c r="L195" s="22" t="str">
        <f ca="1">IF(Necessarios!$A$2&gt;'Cadernetas Entregues Secretaria'!K195, "VENCIDO", "NO PRAZO")</f>
        <v>NO PRAZO</v>
      </c>
      <c r="N195" s="23" t="str">
        <f t="shared" ref="N195:N258" si="6">IF(ISBLANK(M195)," ",SUM(M195,15))</f>
        <v xml:space="preserve"> </v>
      </c>
      <c r="O195" s="9" t="str">
        <f ca="1">IF(Necessarios!$A$2&gt;'Cadernetas Entregues Secretaria'!N195, "VENCIDO", "NO PRAZO")</f>
        <v>NO PRAZO</v>
      </c>
    </row>
    <row r="196" spans="1:15" x14ac:dyDescent="0.3">
      <c r="A196" s="7"/>
      <c r="C196" s="9" t="e">
        <f>VLOOKUP(B196,Cursos!A2:B300,2,FALSE)</f>
        <v>#N/A</v>
      </c>
      <c r="F196" s="9" t="e">
        <f>VLOOKUP(E196,Disciplinas!$A$2:$B$300,2,FALSE)</f>
        <v>#N/A</v>
      </c>
      <c r="I196" s="9" t="e">
        <f>VLOOKUP(H196,Professor!$A$2:$B$300,2)</f>
        <v>#N/A</v>
      </c>
      <c r="K196" s="21" t="str">
        <f t="shared" si="5"/>
        <v xml:space="preserve"> </v>
      </c>
      <c r="L196" s="22" t="str">
        <f ca="1">IF(Necessarios!$A$2&gt;'Cadernetas Entregues Secretaria'!K196, "VENCIDO", "NO PRAZO")</f>
        <v>NO PRAZO</v>
      </c>
      <c r="N196" s="23" t="str">
        <f t="shared" si="6"/>
        <v xml:space="preserve"> </v>
      </c>
      <c r="O196" s="9" t="str">
        <f ca="1">IF(Necessarios!$A$2&gt;'Cadernetas Entregues Secretaria'!N196, "VENCIDO", "NO PRAZO")</f>
        <v>NO PRAZO</v>
      </c>
    </row>
    <row r="197" spans="1:15" x14ac:dyDescent="0.3">
      <c r="A197" s="7"/>
      <c r="C197" s="9" t="e">
        <f>VLOOKUP(B197,Cursos!A2:B300,2,FALSE)</f>
        <v>#N/A</v>
      </c>
      <c r="F197" s="9" t="e">
        <f>VLOOKUP(E197,Disciplinas!$A$2:$B$300,2,FALSE)</f>
        <v>#N/A</v>
      </c>
      <c r="I197" s="9" t="e">
        <f>VLOOKUP(H197,Professor!$A$2:$B$300,2)</f>
        <v>#N/A</v>
      </c>
      <c r="K197" s="21" t="str">
        <f t="shared" ref="K197:K260" si="7">IF(ISBLANK(J197)," ",J197+15)</f>
        <v xml:space="preserve"> </v>
      </c>
      <c r="L197" s="22" t="str">
        <f ca="1">IF(Necessarios!$A$2&gt;'Cadernetas Entregues Secretaria'!K197, "VENCIDO", "NO PRAZO")</f>
        <v>NO PRAZO</v>
      </c>
      <c r="N197" s="23" t="str">
        <f t="shared" si="6"/>
        <v xml:space="preserve"> </v>
      </c>
      <c r="O197" s="9" t="str">
        <f ca="1">IF(Necessarios!$A$2&gt;'Cadernetas Entregues Secretaria'!N197, "VENCIDO", "NO PRAZO")</f>
        <v>NO PRAZO</v>
      </c>
    </row>
    <row r="198" spans="1:15" x14ac:dyDescent="0.3">
      <c r="A198" s="7"/>
      <c r="C198" s="9" t="e">
        <f>VLOOKUP(B198,Cursos!A2:B300,2,FALSE)</f>
        <v>#N/A</v>
      </c>
      <c r="F198" s="9" t="e">
        <f>VLOOKUP(E198,Disciplinas!$A$2:$B$300,2,FALSE)</f>
        <v>#N/A</v>
      </c>
      <c r="I198" s="9" t="e">
        <f>VLOOKUP(H198,Professor!$A$2:$B$300,2)</f>
        <v>#N/A</v>
      </c>
      <c r="K198" s="21" t="str">
        <f t="shared" si="7"/>
        <v xml:space="preserve"> </v>
      </c>
      <c r="L198" s="22" t="str">
        <f ca="1">IF(Necessarios!$A$2&gt;'Cadernetas Entregues Secretaria'!K198, "VENCIDO", "NO PRAZO")</f>
        <v>NO PRAZO</v>
      </c>
      <c r="N198" s="23" t="str">
        <f t="shared" si="6"/>
        <v xml:space="preserve"> </v>
      </c>
      <c r="O198" s="9" t="str">
        <f ca="1">IF(Necessarios!$A$2&gt;'Cadernetas Entregues Secretaria'!N198, "VENCIDO", "NO PRAZO")</f>
        <v>NO PRAZO</v>
      </c>
    </row>
    <row r="199" spans="1:15" x14ac:dyDescent="0.3">
      <c r="A199" s="7"/>
      <c r="C199" s="9" t="e">
        <f>VLOOKUP(B199,Cursos!A2:B300,2,FALSE)</f>
        <v>#N/A</v>
      </c>
      <c r="F199" s="9" t="e">
        <f>VLOOKUP(E199,Disciplinas!$A$2:$B$300,2,FALSE)</f>
        <v>#N/A</v>
      </c>
      <c r="I199" s="9" t="e">
        <f>VLOOKUP(H199,Professor!$A$2:$B$300,2)</f>
        <v>#N/A</v>
      </c>
      <c r="K199" s="21" t="str">
        <f t="shared" si="7"/>
        <v xml:space="preserve"> </v>
      </c>
      <c r="L199" s="22" t="str">
        <f ca="1">IF(Necessarios!$A$2&gt;'Cadernetas Entregues Secretaria'!K199, "VENCIDO", "NO PRAZO")</f>
        <v>NO PRAZO</v>
      </c>
      <c r="N199" s="23" t="str">
        <f t="shared" si="6"/>
        <v xml:space="preserve"> </v>
      </c>
      <c r="O199" s="9" t="str">
        <f ca="1">IF(Necessarios!$A$2&gt;'Cadernetas Entregues Secretaria'!N199, "VENCIDO", "NO PRAZO")</f>
        <v>NO PRAZO</v>
      </c>
    </row>
    <row r="200" spans="1:15" x14ac:dyDescent="0.3">
      <c r="A200" s="7"/>
      <c r="C200" s="9" t="e">
        <f>VLOOKUP(B200,Cursos!A2:B300,2,FALSE)</f>
        <v>#N/A</v>
      </c>
      <c r="F200" s="9" t="e">
        <f>VLOOKUP(E200,Disciplinas!$A$2:$B$300,2,FALSE)</f>
        <v>#N/A</v>
      </c>
      <c r="I200" s="9" t="e">
        <f>VLOOKUP(H200,Professor!$A$2:$B$300,2)</f>
        <v>#N/A</v>
      </c>
      <c r="K200" s="21" t="str">
        <f t="shared" si="7"/>
        <v xml:space="preserve"> </v>
      </c>
      <c r="L200" s="22" t="str">
        <f ca="1">IF(Necessarios!$A$2&gt;'Cadernetas Entregues Secretaria'!K200, "VENCIDO", "NO PRAZO")</f>
        <v>NO PRAZO</v>
      </c>
      <c r="N200" s="23" t="str">
        <f t="shared" si="6"/>
        <v xml:space="preserve"> </v>
      </c>
      <c r="O200" s="9" t="str">
        <f ca="1">IF(Necessarios!$A$2&gt;'Cadernetas Entregues Secretaria'!N200, "VENCIDO", "NO PRAZO")</f>
        <v>NO PRAZO</v>
      </c>
    </row>
    <row r="201" spans="1:15" x14ac:dyDescent="0.3">
      <c r="A201" s="7"/>
      <c r="C201" s="9" t="e">
        <f>VLOOKUP(B201,Cursos!A2:B300,2,FALSE)</f>
        <v>#N/A</v>
      </c>
      <c r="F201" s="9" t="e">
        <f>VLOOKUP(E201,Disciplinas!$A$2:$B$300,2,FALSE)</f>
        <v>#N/A</v>
      </c>
      <c r="I201" s="9" t="e">
        <f>VLOOKUP(H201,Professor!$A$2:$B$300,2)</f>
        <v>#N/A</v>
      </c>
      <c r="K201" s="21" t="str">
        <f t="shared" si="7"/>
        <v xml:space="preserve"> </v>
      </c>
      <c r="L201" s="22" t="str">
        <f ca="1">IF(Necessarios!$A$2&gt;'Cadernetas Entregues Secretaria'!K201, "VENCIDO", "NO PRAZO")</f>
        <v>NO PRAZO</v>
      </c>
      <c r="N201" s="23" t="str">
        <f t="shared" si="6"/>
        <v xml:space="preserve"> </v>
      </c>
      <c r="O201" s="9" t="str">
        <f ca="1">IF(Necessarios!$A$2&gt;'Cadernetas Entregues Secretaria'!N201, "VENCIDO", "NO PRAZO")</f>
        <v>NO PRAZO</v>
      </c>
    </row>
    <row r="202" spans="1:15" x14ac:dyDescent="0.3">
      <c r="A202" s="7"/>
      <c r="C202" s="9" t="e">
        <f>VLOOKUP(B202,Cursos!A2:B300,2,FALSE)</f>
        <v>#N/A</v>
      </c>
      <c r="F202" s="9" t="e">
        <f>VLOOKUP(E202,Disciplinas!$A$2:$B$300,2,FALSE)</f>
        <v>#N/A</v>
      </c>
      <c r="I202" s="9" t="e">
        <f>VLOOKUP(H202,Professor!$A$2:$B$300,2)</f>
        <v>#N/A</v>
      </c>
      <c r="K202" s="21" t="str">
        <f t="shared" si="7"/>
        <v xml:space="preserve"> </v>
      </c>
      <c r="L202" s="22" t="str">
        <f ca="1">IF(Necessarios!$A$2&gt;'Cadernetas Entregues Secretaria'!K202, "VENCIDO", "NO PRAZO")</f>
        <v>NO PRAZO</v>
      </c>
      <c r="N202" s="23" t="str">
        <f t="shared" si="6"/>
        <v xml:space="preserve"> </v>
      </c>
      <c r="O202" s="9" t="str">
        <f ca="1">IF(Necessarios!$A$2&gt;'Cadernetas Entregues Secretaria'!N202, "VENCIDO", "NO PRAZO")</f>
        <v>NO PRAZO</v>
      </c>
    </row>
    <row r="203" spans="1:15" x14ac:dyDescent="0.3">
      <c r="A203" s="7"/>
      <c r="C203" s="9" t="e">
        <f>VLOOKUP(B203,Cursos!A2:B300,2,FALSE)</f>
        <v>#N/A</v>
      </c>
      <c r="F203" s="9" t="e">
        <f>VLOOKUP(E203,Disciplinas!$A$2:$B$300,2,FALSE)</f>
        <v>#N/A</v>
      </c>
      <c r="I203" s="9" t="e">
        <f>VLOOKUP(H203,Professor!$A$2:$B$300,2)</f>
        <v>#N/A</v>
      </c>
      <c r="K203" s="21" t="str">
        <f t="shared" si="7"/>
        <v xml:space="preserve"> </v>
      </c>
      <c r="L203" s="22" t="str">
        <f ca="1">IF(Necessarios!$A$2&gt;'Cadernetas Entregues Secretaria'!K203, "VENCIDO", "NO PRAZO")</f>
        <v>NO PRAZO</v>
      </c>
      <c r="N203" s="23" t="str">
        <f t="shared" si="6"/>
        <v xml:space="preserve"> </v>
      </c>
      <c r="O203" s="9" t="str">
        <f ca="1">IF(Necessarios!$A$2&gt;'Cadernetas Entregues Secretaria'!N203, "VENCIDO", "NO PRAZO")</f>
        <v>NO PRAZO</v>
      </c>
    </row>
    <row r="204" spans="1:15" x14ac:dyDescent="0.3">
      <c r="A204" s="7"/>
      <c r="C204" s="9" t="e">
        <f>VLOOKUP(B204,Cursos!A2:B300,2,FALSE)</f>
        <v>#N/A</v>
      </c>
      <c r="F204" s="9" t="e">
        <f>VLOOKUP(E204,Disciplinas!$A$2:$B$300,2,FALSE)</f>
        <v>#N/A</v>
      </c>
      <c r="I204" s="9" t="e">
        <f>VLOOKUP(H204,Professor!$A$2:$B$300,2)</f>
        <v>#N/A</v>
      </c>
      <c r="K204" s="21" t="str">
        <f t="shared" si="7"/>
        <v xml:space="preserve"> </v>
      </c>
      <c r="L204" s="22" t="str">
        <f ca="1">IF(Necessarios!$A$2&gt;'Cadernetas Entregues Secretaria'!K204, "VENCIDO", "NO PRAZO")</f>
        <v>NO PRAZO</v>
      </c>
      <c r="N204" s="23" t="str">
        <f t="shared" si="6"/>
        <v xml:space="preserve"> </v>
      </c>
      <c r="O204" s="9" t="str">
        <f ca="1">IF(Necessarios!$A$2&gt;'Cadernetas Entregues Secretaria'!N204, "VENCIDO", "NO PRAZO")</f>
        <v>NO PRAZO</v>
      </c>
    </row>
    <row r="205" spans="1:15" x14ac:dyDescent="0.3">
      <c r="A205" s="7"/>
      <c r="C205" s="9" t="e">
        <f>VLOOKUP(B205,Cursos!A2:B300,2,FALSE)</f>
        <v>#N/A</v>
      </c>
      <c r="F205" s="9" t="e">
        <f>VLOOKUP(E205,Disciplinas!$A$2:$B$300,2,FALSE)</f>
        <v>#N/A</v>
      </c>
      <c r="I205" s="9" t="e">
        <f>VLOOKUP(H205,Professor!$A$2:$B$300,2)</f>
        <v>#N/A</v>
      </c>
      <c r="K205" s="21" t="str">
        <f t="shared" si="7"/>
        <v xml:space="preserve"> </v>
      </c>
      <c r="L205" s="22" t="str">
        <f ca="1">IF(Necessarios!$A$2&gt;'Cadernetas Entregues Secretaria'!K205, "VENCIDO", "NO PRAZO")</f>
        <v>NO PRAZO</v>
      </c>
      <c r="N205" s="23" t="str">
        <f t="shared" si="6"/>
        <v xml:space="preserve"> </v>
      </c>
      <c r="O205" s="9" t="str">
        <f ca="1">IF(Necessarios!$A$2&gt;'Cadernetas Entregues Secretaria'!N205, "VENCIDO", "NO PRAZO")</f>
        <v>NO PRAZO</v>
      </c>
    </row>
    <row r="206" spans="1:15" x14ac:dyDescent="0.3">
      <c r="A206" s="7"/>
      <c r="C206" s="9" t="e">
        <f>VLOOKUP(B206,Cursos!A2:B300,2,FALSE)</f>
        <v>#N/A</v>
      </c>
      <c r="F206" s="9" t="e">
        <f>VLOOKUP(E206,Disciplinas!$A$2:$B$300,2,FALSE)</f>
        <v>#N/A</v>
      </c>
      <c r="I206" s="9" t="e">
        <f>VLOOKUP(H206,Professor!$A$2:$B$300,2)</f>
        <v>#N/A</v>
      </c>
      <c r="K206" s="21" t="str">
        <f t="shared" si="7"/>
        <v xml:space="preserve"> </v>
      </c>
      <c r="L206" s="22" t="str">
        <f ca="1">IF(Necessarios!$A$2&gt;'Cadernetas Entregues Secretaria'!K206, "VENCIDO", "NO PRAZO")</f>
        <v>NO PRAZO</v>
      </c>
      <c r="N206" s="23" t="str">
        <f t="shared" si="6"/>
        <v xml:space="preserve"> </v>
      </c>
      <c r="O206" s="9" t="str">
        <f ca="1">IF(Necessarios!$A$2&gt;'Cadernetas Entregues Secretaria'!N206, "VENCIDO", "NO PRAZO")</f>
        <v>NO PRAZO</v>
      </c>
    </row>
    <row r="207" spans="1:15" x14ac:dyDescent="0.3">
      <c r="A207" s="7"/>
      <c r="C207" s="9" t="e">
        <f>VLOOKUP(B207,Cursos!A2:B300,2,FALSE)</f>
        <v>#N/A</v>
      </c>
      <c r="F207" s="9" t="e">
        <f>VLOOKUP(E207,Disciplinas!$A$2:$B$300,2,FALSE)</f>
        <v>#N/A</v>
      </c>
      <c r="I207" s="9" t="e">
        <f>VLOOKUP(H207,Professor!$A$2:$B$300,2)</f>
        <v>#N/A</v>
      </c>
      <c r="K207" s="21" t="str">
        <f t="shared" si="7"/>
        <v xml:space="preserve"> </v>
      </c>
      <c r="L207" s="22" t="str">
        <f ca="1">IF(Necessarios!$A$2&gt;'Cadernetas Entregues Secretaria'!K207, "VENCIDO", "NO PRAZO")</f>
        <v>NO PRAZO</v>
      </c>
      <c r="N207" s="23" t="str">
        <f t="shared" si="6"/>
        <v xml:space="preserve"> </v>
      </c>
      <c r="O207" s="9" t="str">
        <f ca="1">IF(Necessarios!$A$2&gt;'Cadernetas Entregues Secretaria'!N207, "VENCIDO", "NO PRAZO")</f>
        <v>NO PRAZO</v>
      </c>
    </row>
    <row r="208" spans="1:15" x14ac:dyDescent="0.3">
      <c r="A208" s="7"/>
      <c r="C208" s="9" t="e">
        <f>VLOOKUP(B208,Cursos!A2:B300,2,FALSE)</f>
        <v>#N/A</v>
      </c>
      <c r="F208" s="9" t="e">
        <f>VLOOKUP(E208,Disciplinas!$A$2:$B$300,2,FALSE)</f>
        <v>#N/A</v>
      </c>
      <c r="I208" s="9" t="e">
        <f>VLOOKUP(H208,Professor!$A$2:$B$300,2)</f>
        <v>#N/A</v>
      </c>
      <c r="K208" s="21" t="str">
        <f t="shared" si="7"/>
        <v xml:space="preserve"> </v>
      </c>
      <c r="L208" s="22" t="str">
        <f ca="1">IF(Necessarios!$A$2&gt;'Cadernetas Entregues Secretaria'!K208, "VENCIDO", "NO PRAZO")</f>
        <v>NO PRAZO</v>
      </c>
      <c r="N208" s="23" t="str">
        <f t="shared" si="6"/>
        <v xml:space="preserve"> </v>
      </c>
      <c r="O208" s="9" t="str">
        <f ca="1">IF(Necessarios!$A$2&gt;'Cadernetas Entregues Secretaria'!N208, "VENCIDO", "NO PRAZO")</f>
        <v>NO PRAZO</v>
      </c>
    </row>
    <row r="209" spans="1:15" x14ac:dyDescent="0.3">
      <c r="A209" s="7"/>
      <c r="C209" s="9" t="e">
        <f>VLOOKUP(B209,Cursos!A2:B300,2,FALSE)</f>
        <v>#N/A</v>
      </c>
      <c r="F209" s="9" t="e">
        <f>VLOOKUP(E209,Disciplinas!$A$2:$B$300,2,FALSE)</f>
        <v>#N/A</v>
      </c>
      <c r="I209" s="9" t="e">
        <f>VLOOKUP(H209,Professor!$A$2:$B$300,2)</f>
        <v>#N/A</v>
      </c>
      <c r="K209" s="21" t="str">
        <f t="shared" si="7"/>
        <v xml:space="preserve"> </v>
      </c>
      <c r="L209" s="22" t="str">
        <f ca="1">IF(Necessarios!$A$2&gt;'Cadernetas Entregues Secretaria'!K209, "VENCIDO", "NO PRAZO")</f>
        <v>NO PRAZO</v>
      </c>
      <c r="N209" s="23" t="str">
        <f t="shared" si="6"/>
        <v xml:space="preserve"> </v>
      </c>
      <c r="O209" s="9" t="str">
        <f ca="1">IF(Necessarios!$A$2&gt;'Cadernetas Entregues Secretaria'!N209, "VENCIDO", "NO PRAZO")</f>
        <v>NO PRAZO</v>
      </c>
    </row>
    <row r="210" spans="1:15" x14ac:dyDescent="0.3">
      <c r="A210" s="7"/>
      <c r="C210" s="9" t="e">
        <f>VLOOKUP(B210,Cursos!A2:B300,2,FALSE)</f>
        <v>#N/A</v>
      </c>
      <c r="F210" s="9" t="e">
        <f>VLOOKUP(E210,Disciplinas!$A$2:$B$300,2,FALSE)</f>
        <v>#N/A</v>
      </c>
      <c r="I210" s="9" t="e">
        <f>VLOOKUP(H210,Professor!$A$2:$B$300,2)</f>
        <v>#N/A</v>
      </c>
      <c r="K210" s="21" t="str">
        <f t="shared" si="7"/>
        <v xml:space="preserve"> </v>
      </c>
      <c r="L210" s="22" t="str">
        <f ca="1">IF(Necessarios!$A$2&gt;'Cadernetas Entregues Secretaria'!K210, "VENCIDO", "NO PRAZO")</f>
        <v>NO PRAZO</v>
      </c>
      <c r="N210" s="23" t="str">
        <f t="shared" si="6"/>
        <v xml:space="preserve"> </v>
      </c>
      <c r="O210" s="9" t="str">
        <f ca="1">IF(Necessarios!$A$2&gt;'Cadernetas Entregues Secretaria'!N210, "VENCIDO", "NO PRAZO")</f>
        <v>NO PRAZO</v>
      </c>
    </row>
    <row r="211" spans="1:15" x14ac:dyDescent="0.3">
      <c r="A211" s="7"/>
      <c r="C211" s="9" t="e">
        <f>VLOOKUP(B211,Cursos!A2:B300,2,FALSE)</f>
        <v>#N/A</v>
      </c>
      <c r="F211" s="9" t="e">
        <f>VLOOKUP(E211,Disciplinas!$A$2:$B$300,2,FALSE)</f>
        <v>#N/A</v>
      </c>
      <c r="I211" s="9" t="e">
        <f>VLOOKUP(H211,Professor!$A$2:$B$300,2)</f>
        <v>#N/A</v>
      </c>
      <c r="K211" s="21" t="str">
        <f t="shared" si="7"/>
        <v xml:space="preserve"> </v>
      </c>
      <c r="L211" s="22" t="str">
        <f ca="1">IF(Necessarios!$A$2&gt;'Cadernetas Entregues Secretaria'!K211, "VENCIDO", "NO PRAZO")</f>
        <v>NO PRAZO</v>
      </c>
      <c r="N211" s="23" t="str">
        <f t="shared" si="6"/>
        <v xml:space="preserve"> </v>
      </c>
      <c r="O211" s="9" t="str">
        <f ca="1">IF(Necessarios!$A$2&gt;'Cadernetas Entregues Secretaria'!N211, "VENCIDO", "NO PRAZO")</f>
        <v>NO PRAZO</v>
      </c>
    </row>
    <row r="212" spans="1:15" x14ac:dyDescent="0.3">
      <c r="A212" s="7"/>
      <c r="C212" s="9" t="e">
        <f>VLOOKUP(B212,Cursos!A2:B300,2,FALSE)</f>
        <v>#N/A</v>
      </c>
      <c r="F212" s="9" t="e">
        <f>VLOOKUP(E212,Disciplinas!$A$2:$B$300,2,FALSE)</f>
        <v>#N/A</v>
      </c>
      <c r="I212" s="9" t="e">
        <f>VLOOKUP(H212,Professor!$A$2:$B$300,2)</f>
        <v>#N/A</v>
      </c>
      <c r="K212" s="21" t="str">
        <f t="shared" si="7"/>
        <v xml:space="preserve"> </v>
      </c>
      <c r="L212" s="22" t="str">
        <f ca="1">IF(Necessarios!$A$2&gt;'Cadernetas Entregues Secretaria'!K212, "VENCIDO", "NO PRAZO")</f>
        <v>NO PRAZO</v>
      </c>
      <c r="N212" s="23" t="str">
        <f t="shared" si="6"/>
        <v xml:space="preserve"> </v>
      </c>
      <c r="O212" s="9" t="str">
        <f ca="1">IF(Necessarios!$A$2&gt;'Cadernetas Entregues Secretaria'!N212, "VENCIDO", "NO PRAZO")</f>
        <v>NO PRAZO</v>
      </c>
    </row>
    <row r="213" spans="1:15" x14ac:dyDescent="0.3">
      <c r="A213" s="7"/>
      <c r="C213" s="9" t="e">
        <f>VLOOKUP(B213,Cursos!A2:B300,2,FALSE)</f>
        <v>#N/A</v>
      </c>
      <c r="F213" s="9" t="e">
        <f>VLOOKUP(E213,Disciplinas!$A$2:$B$300,2,FALSE)</f>
        <v>#N/A</v>
      </c>
      <c r="I213" s="9" t="e">
        <f>VLOOKUP(H213,Professor!$A$2:$B$300,2)</f>
        <v>#N/A</v>
      </c>
      <c r="K213" s="21" t="str">
        <f t="shared" si="7"/>
        <v xml:space="preserve"> </v>
      </c>
      <c r="L213" s="22" t="str">
        <f ca="1">IF(Necessarios!$A$2&gt;'Cadernetas Entregues Secretaria'!K213, "VENCIDO", "NO PRAZO")</f>
        <v>NO PRAZO</v>
      </c>
      <c r="N213" s="23" t="str">
        <f t="shared" si="6"/>
        <v xml:space="preserve"> </v>
      </c>
      <c r="O213" s="9" t="str">
        <f ca="1">IF(Necessarios!$A$2&gt;'Cadernetas Entregues Secretaria'!N213, "VENCIDO", "NO PRAZO")</f>
        <v>NO PRAZO</v>
      </c>
    </row>
    <row r="214" spans="1:15" x14ac:dyDescent="0.3">
      <c r="A214" s="7"/>
      <c r="C214" s="9" t="e">
        <f>VLOOKUP(B214,Cursos!A2:B300,2,FALSE)</f>
        <v>#N/A</v>
      </c>
      <c r="F214" s="9" t="e">
        <f>VLOOKUP(E214,Disciplinas!$A$2:$B$300,2,FALSE)</f>
        <v>#N/A</v>
      </c>
      <c r="I214" s="9" t="e">
        <f>VLOOKUP(H214,Professor!$A$2:$B$300,2)</f>
        <v>#N/A</v>
      </c>
      <c r="K214" s="21" t="str">
        <f t="shared" si="7"/>
        <v xml:space="preserve"> </v>
      </c>
      <c r="L214" s="22" t="str">
        <f ca="1">IF(Necessarios!$A$2&gt;'Cadernetas Entregues Secretaria'!K214, "VENCIDO", "NO PRAZO")</f>
        <v>NO PRAZO</v>
      </c>
      <c r="N214" s="23" t="str">
        <f t="shared" si="6"/>
        <v xml:space="preserve"> </v>
      </c>
      <c r="O214" s="9" t="str">
        <f ca="1">IF(Necessarios!$A$2&gt;'Cadernetas Entregues Secretaria'!N214, "VENCIDO", "NO PRAZO")</f>
        <v>NO PRAZO</v>
      </c>
    </row>
    <row r="215" spans="1:15" x14ac:dyDescent="0.3">
      <c r="A215" s="7"/>
      <c r="C215" s="9" t="e">
        <f>VLOOKUP(B215,Cursos!A2:B300,2,FALSE)</f>
        <v>#N/A</v>
      </c>
      <c r="F215" s="9" t="e">
        <f>VLOOKUP(E215,Disciplinas!$A$2:$B$300,2,FALSE)</f>
        <v>#N/A</v>
      </c>
      <c r="I215" s="9" t="e">
        <f>VLOOKUP(H215,Professor!$A$2:$B$300,2)</f>
        <v>#N/A</v>
      </c>
      <c r="K215" s="21" t="str">
        <f t="shared" si="7"/>
        <v xml:space="preserve"> </v>
      </c>
      <c r="L215" s="22" t="str">
        <f ca="1">IF(Necessarios!$A$2&gt;'Cadernetas Entregues Secretaria'!K215, "VENCIDO", "NO PRAZO")</f>
        <v>NO PRAZO</v>
      </c>
      <c r="N215" s="23" t="str">
        <f t="shared" si="6"/>
        <v xml:space="preserve"> </v>
      </c>
      <c r="O215" s="9" t="str">
        <f ca="1">IF(Necessarios!$A$2&gt;'Cadernetas Entregues Secretaria'!N215, "VENCIDO", "NO PRAZO")</f>
        <v>NO PRAZO</v>
      </c>
    </row>
    <row r="216" spans="1:15" x14ac:dyDescent="0.3">
      <c r="A216" s="7"/>
      <c r="C216" s="9" t="e">
        <f>VLOOKUP(B216,Cursos!A2:B300,2,FALSE)</f>
        <v>#N/A</v>
      </c>
      <c r="F216" s="9" t="e">
        <f>VLOOKUP(E216,Disciplinas!$A$2:$B$300,2,FALSE)</f>
        <v>#N/A</v>
      </c>
      <c r="I216" s="9" t="e">
        <f>VLOOKUP(H216,Professor!$A$2:$B$300,2)</f>
        <v>#N/A</v>
      </c>
      <c r="K216" s="21" t="str">
        <f t="shared" si="7"/>
        <v xml:space="preserve"> </v>
      </c>
      <c r="L216" s="22" t="str">
        <f ca="1">IF(Necessarios!$A$2&gt;'Cadernetas Entregues Secretaria'!K216, "VENCIDO", "NO PRAZO")</f>
        <v>NO PRAZO</v>
      </c>
      <c r="N216" s="23" t="str">
        <f t="shared" si="6"/>
        <v xml:space="preserve"> </v>
      </c>
      <c r="O216" s="9" t="str">
        <f ca="1">IF(Necessarios!$A$2&gt;'Cadernetas Entregues Secretaria'!N216, "VENCIDO", "NO PRAZO")</f>
        <v>NO PRAZO</v>
      </c>
    </row>
    <row r="217" spans="1:15" x14ac:dyDescent="0.3">
      <c r="A217" s="7"/>
      <c r="C217" s="9" t="e">
        <f>VLOOKUP(B217,Cursos!A2:B300,2,FALSE)</f>
        <v>#N/A</v>
      </c>
      <c r="F217" s="9" t="e">
        <f>VLOOKUP(E217,Disciplinas!$A$2:$B$300,2,FALSE)</f>
        <v>#N/A</v>
      </c>
      <c r="I217" s="9" t="e">
        <f>VLOOKUP(H217,Professor!$A$2:$B$300,2)</f>
        <v>#N/A</v>
      </c>
      <c r="K217" s="21" t="str">
        <f t="shared" si="7"/>
        <v xml:space="preserve"> </v>
      </c>
      <c r="L217" s="22" t="str">
        <f ca="1">IF(Necessarios!$A$2&gt;'Cadernetas Entregues Secretaria'!K217, "VENCIDO", "NO PRAZO")</f>
        <v>NO PRAZO</v>
      </c>
      <c r="N217" s="23" t="str">
        <f t="shared" si="6"/>
        <v xml:space="preserve"> </v>
      </c>
      <c r="O217" s="9" t="str">
        <f ca="1">IF(Necessarios!$A$2&gt;'Cadernetas Entregues Secretaria'!N217, "VENCIDO", "NO PRAZO")</f>
        <v>NO PRAZO</v>
      </c>
    </row>
    <row r="218" spans="1:15" x14ac:dyDescent="0.3">
      <c r="A218" s="7"/>
      <c r="C218" s="9" t="e">
        <f>VLOOKUP(B218,Cursos!A2:B300,2,FALSE)</f>
        <v>#N/A</v>
      </c>
      <c r="F218" s="9" t="e">
        <f>VLOOKUP(E218,Disciplinas!$A$2:$B$300,2,FALSE)</f>
        <v>#N/A</v>
      </c>
      <c r="I218" s="9" t="e">
        <f>VLOOKUP(H218,Professor!$A$2:$B$300,2)</f>
        <v>#N/A</v>
      </c>
      <c r="K218" s="21" t="str">
        <f t="shared" si="7"/>
        <v xml:space="preserve"> </v>
      </c>
      <c r="L218" s="22" t="str">
        <f ca="1">IF(Necessarios!$A$2&gt;'Cadernetas Entregues Secretaria'!K218, "VENCIDO", "NO PRAZO")</f>
        <v>NO PRAZO</v>
      </c>
      <c r="N218" s="23" t="str">
        <f t="shared" si="6"/>
        <v xml:space="preserve"> </v>
      </c>
      <c r="O218" s="9" t="str">
        <f ca="1">IF(Necessarios!$A$2&gt;'Cadernetas Entregues Secretaria'!N218, "VENCIDO", "NO PRAZO")</f>
        <v>NO PRAZO</v>
      </c>
    </row>
    <row r="219" spans="1:15" x14ac:dyDescent="0.3">
      <c r="A219" s="7"/>
      <c r="C219" s="9" t="e">
        <f>VLOOKUP(B219,Cursos!A2:B300,2,FALSE)</f>
        <v>#N/A</v>
      </c>
      <c r="F219" s="9" t="e">
        <f>VLOOKUP(E219,Disciplinas!$A$2:$B$300,2,FALSE)</f>
        <v>#N/A</v>
      </c>
      <c r="I219" s="9" t="e">
        <f>VLOOKUP(H219,Professor!$A$2:$B$300,2)</f>
        <v>#N/A</v>
      </c>
      <c r="K219" s="21" t="str">
        <f t="shared" si="7"/>
        <v xml:space="preserve"> </v>
      </c>
      <c r="L219" s="22" t="str">
        <f ca="1">IF(Necessarios!$A$2&gt;'Cadernetas Entregues Secretaria'!K219, "VENCIDO", "NO PRAZO")</f>
        <v>NO PRAZO</v>
      </c>
      <c r="N219" s="23" t="str">
        <f t="shared" si="6"/>
        <v xml:space="preserve"> </v>
      </c>
      <c r="O219" s="9" t="str">
        <f ca="1">IF(Necessarios!$A$2&gt;'Cadernetas Entregues Secretaria'!N219, "VENCIDO", "NO PRAZO")</f>
        <v>NO PRAZO</v>
      </c>
    </row>
    <row r="220" spans="1:15" x14ac:dyDescent="0.3">
      <c r="A220" s="7"/>
      <c r="C220" s="9" t="e">
        <f>VLOOKUP(B220,Cursos!A2:B300,2,FALSE)</f>
        <v>#N/A</v>
      </c>
      <c r="F220" s="9" t="e">
        <f>VLOOKUP(E220,Disciplinas!$A$2:$B$300,2,FALSE)</f>
        <v>#N/A</v>
      </c>
      <c r="I220" s="9" t="e">
        <f>VLOOKUP(H220,Professor!$A$2:$B$300,2)</f>
        <v>#N/A</v>
      </c>
      <c r="K220" s="21" t="str">
        <f t="shared" si="7"/>
        <v xml:space="preserve"> </v>
      </c>
      <c r="L220" s="22" t="str">
        <f ca="1">IF(Necessarios!$A$2&gt;'Cadernetas Entregues Secretaria'!K220, "VENCIDO", "NO PRAZO")</f>
        <v>NO PRAZO</v>
      </c>
      <c r="N220" s="23" t="str">
        <f t="shared" si="6"/>
        <v xml:space="preserve"> </v>
      </c>
      <c r="O220" s="9" t="str">
        <f ca="1">IF(Necessarios!$A$2&gt;'Cadernetas Entregues Secretaria'!N220, "VENCIDO", "NO PRAZO")</f>
        <v>NO PRAZO</v>
      </c>
    </row>
    <row r="221" spans="1:15" x14ac:dyDescent="0.3">
      <c r="A221" s="7"/>
      <c r="C221" s="9" t="e">
        <f>VLOOKUP(B221,Cursos!A2:B300,2,FALSE)</f>
        <v>#N/A</v>
      </c>
      <c r="F221" s="9" t="e">
        <f>VLOOKUP(E221,Disciplinas!$A$2:$B$300,2,FALSE)</f>
        <v>#N/A</v>
      </c>
      <c r="I221" s="9" t="e">
        <f>VLOOKUP(H221,Professor!$A$2:$B$300,2)</f>
        <v>#N/A</v>
      </c>
      <c r="K221" s="21" t="str">
        <f t="shared" si="7"/>
        <v xml:space="preserve"> </v>
      </c>
      <c r="L221" s="22" t="str">
        <f ca="1">IF(Necessarios!$A$2&gt;'Cadernetas Entregues Secretaria'!K221, "VENCIDO", "NO PRAZO")</f>
        <v>NO PRAZO</v>
      </c>
      <c r="N221" s="23" t="str">
        <f t="shared" si="6"/>
        <v xml:space="preserve"> </v>
      </c>
      <c r="O221" s="9" t="str">
        <f ca="1">IF(Necessarios!$A$2&gt;'Cadernetas Entregues Secretaria'!N221, "VENCIDO", "NO PRAZO")</f>
        <v>NO PRAZO</v>
      </c>
    </row>
    <row r="222" spans="1:15" x14ac:dyDescent="0.3">
      <c r="A222" s="7"/>
      <c r="C222" s="9" t="e">
        <f>VLOOKUP(B222,Cursos!A2:B300,2,FALSE)</f>
        <v>#N/A</v>
      </c>
      <c r="F222" s="9" t="e">
        <f>VLOOKUP(E222,Disciplinas!$A$2:$B$300,2,FALSE)</f>
        <v>#N/A</v>
      </c>
      <c r="I222" s="9" t="e">
        <f>VLOOKUP(H222,Professor!$A$2:$B$300,2)</f>
        <v>#N/A</v>
      </c>
      <c r="K222" s="21" t="str">
        <f t="shared" si="7"/>
        <v xml:space="preserve"> </v>
      </c>
      <c r="L222" s="22" t="str">
        <f ca="1">IF(Necessarios!$A$2&gt;'Cadernetas Entregues Secretaria'!K222, "VENCIDO", "NO PRAZO")</f>
        <v>NO PRAZO</v>
      </c>
      <c r="N222" s="23" t="str">
        <f t="shared" si="6"/>
        <v xml:space="preserve"> </v>
      </c>
      <c r="O222" s="9" t="str">
        <f ca="1">IF(Necessarios!$A$2&gt;'Cadernetas Entregues Secretaria'!N222, "VENCIDO", "NO PRAZO")</f>
        <v>NO PRAZO</v>
      </c>
    </row>
    <row r="223" spans="1:15" x14ac:dyDescent="0.3">
      <c r="A223" s="7"/>
      <c r="C223" s="9" t="e">
        <f>VLOOKUP(B223,Cursos!A2:B300,2,FALSE)</f>
        <v>#N/A</v>
      </c>
      <c r="F223" s="9" t="e">
        <f>VLOOKUP(E223,Disciplinas!$A$2:$B$300,2,FALSE)</f>
        <v>#N/A</v>
      </c>
      <c r="I223" s="9" t="e">
        <f>VLOOKUP(H223,Professor!$A$2:$B$300,2)</f>
        <v>#N/A</v>
      </c>
      <c r="K223" s="21" t="str">
        <f t="shared" si="7"/>
        <v xml:space="preserve"> </v>
      </c>
      <c r="L223" s="22" t="str">
        <f ca="1">IF(Necessarios!$A$2&gt;'Cadernetas Entregues Secretaria'!K223, "VENCIDO", "NO PRAZO")</f>
        <v>NO PRAZO</v>
      </c>
      <c r="N223" s="23" t="str">
        <f t="shared" si="6"/>
        <v xml:space="preserve"> </v>
      </c>
      <c r="O223" s="9" t="str">
        <f ca="1">IF(Necessarios!$A$2&gt;'Cadernetas Entregues Secretaria'!N223, "VENCIDO", "NO PRAZO")</f>
        <v>NO PRAZO</v>
      </c>
    </row>
    <row r="224" spans="1:15" x14ac:dyDescent="0.3">
      <c r="A224" s="7"/>
      <c r="C224" s="9" t="e">
        <f>VLOOKUP(B224,Cursos!A2:B300,2,FALSE)</f>
        <v>#N/A</v>
      </c>
      <c r="F224" s="9" t="e">
        <f>VLOOKUP(E224,Disciplinas!$A$2:$B$300,2,FALSE)</f>
        <v>#N/A</v>
      </c>
      <c r="I224" s="9" t="e">
        <f>VLOOKUP(H224,Professor!$A$2:$B$300,2)</f>
        <v>#N/A</v>
      </c>
      <c r="K224" s="21" t="str">
        <f t="shared" si="7"/>
        <v xml:space="preserve"> </v>
      </c>
      <c r="L224" s="22" t="str">
        <f ca="1">IF(Necessarios!$A$2&gt;'Cadernetas Entregues Secretaria'!K224, "VENCIDO", "NO PRAZO")</f>
        <v>NO PRAZO</v>
      </c>
      <c r="N224" s="23" t="str">
        <f t="shared" si="6"/>
        <v xml:space="preserve"> </v>
      </c>
      <c r="O224" s="9" t="str">
        <f ca="1">IF(Necessarios!$A$2&gt;'Cadernetas Entregues Secretaria'!N224, "VENCIDO", "NO PRAZO")</f>
        <v>NO PRAZO</v>
      </c>
    </row>
    <row r="225" spans="1:15" x14ac:dyDescent="0.3">
      <c r="A225" s="7"/>
      <c r="C225" s="9" t="e">
        <f>VLOOKUP(B225,Cursos!A2:B300,2,FALSE)</f>
        <v>#N/A</v>
      </c>
      <c r="F225" s="9" t="e">
        <f>VLOOKUP(E225,Disciplinas!$A$2:$B$300,2,FALSE)</f>
        <v>#N/A</v>
      </c>
      <c r="I225" s="9" t="e">
        <f>VLOOKUP(H225,Professor!$A$2:$B$300,2)</f>
        <v>#N/A</v>
      </c>
      <c r="K225" s="21" t="str">
        <f t="shared" si="7"/>
        <v xml:space="preserve"> </v>
      </c>
      <c r="L225" s="22" t="str">
        <f ca="1">IF(Necessarios!$A$2&gt;'Cadernetas Entregues Secretaria'!K225, "VENCIDO", "NO PRAZO")</f>
        <v>NO PRAZO</v>
      </c>
      <c r="N225" s="23" t="str">
        <f t="shared" si="6"/>
        <v xml:space="preserve"> </v>
      </c>
      <c r="O225" s="9" t="str">
        <f ca="1">IF(Necessarios!$A$2&gt;'Cadernetas Entregues Secretaria'!N225, "VENCIDO", "NO PRAZO")</f>
        <v>NO PRAZO</v>
      </c>
    </row>
    <row r="226" spans="1:15" x14ac:dyDescent="0.3">
      <c r="A226" s="7"/>
      <c r="C226" s="9" t="e">
        <f>VLOOKUP(B226,Cursos!A2:B300,2,FALSE)</f>
        <v>#N/A</v>
      </c>
      <c r="F226" s="9" t="e">
        <f>VLOOKUP(E226,Disciplinas!$A$2:$B$300,2,FALSE)</f>
        <v>#N/A</v>
      </c>
      <c r="I226" s="9" t="e">
        <f>VLOOKUP(H226,Professor!$A$2:$B$300,2)</f>
        <v>#N/A</v>
      </c>
      <c r="K226" s="21" t="str">
        <f t="shared" si="7"/>
        <v xml:space="preserve"> </v>
      </c>
      <c r="L226" s="22" t="str">
        <f ca="1">IF(Necessarios!$A$2&gt;'Cadernetas Entregues Secretaria'!K226, "VENCIDO", "NO PRAZO")</f>
        <v>NO PRAZO</v>
      </c>
      <c r="N226" s="23" t="str">
        <f t="shared" si="6"/>
        <v xml:space="preserve"> </v>
      </c>
      <c r="O226" s="9" t="str">
        <f ca="1">IF(Necessarios!$A$2&gt;'Cadernetas Entregues Secretaria'!N226, "VENCIDO", "NO PRAZO")</f>
        <v>NO PRAZO</v>
      </c>
    </row>
    <row r="227" spans="1:15" x14ac:dyDescent="0.3">
      <c r="A227" s="7"/>
      <c r="C227" s="9" t="e">
        <f>VLOOKUP(B227,Cursos!A2:B300,2,FALSE)</f>
        <v>#N/A</v>
      </c>
      <c r="F227" s="9" t="e">
        <f>VLOOKUP(E227,Disciplinas!$A$2:$B$300,2,FALSE)</f>
        <v>#N/A</v>
      </c>
      <c r="I227" s="9" t="e">
        <f>VLOOKUP(H227,Professor!$A$2:$B$300,2)</f>
        <v>#N/A</v>
      </c>
      <c r="K227" s="21" t="str">
        <f t="shared" si="7"/>
        <v xml:space="preserve"> </v>
      </c>
      <c r="L227" s="22" t="str">
        <f ca="1">IF(Necessarios!$A$2&gt;'Cadernetas Entregues Secretaria'!K227, "VENCIDO", "NO PRAZO")</f>
        <v>NO PRAZO</v>
      </c>
      <c r="N227" s="23" t="str">
        <f t="shared" si="6"/>
        <v xml:space="preserve"> </v>
      </c>
      <c r="O227" s="9" t="str">
        <f ca="1">IF(Necessarios!$A$2&gt;'Cadernetas Entregues Secretaria'!N227, "VENCIDO", "NO PRAZO")</f>
        <v>NO PRAZO</v>
      </c>
    </row>
    <row r="228" spans="1:15" x14ac:dyDescent="0.3">
      <c r="A228" s="7"/>
      <c r="C228" s="9" t="e">
        <f>VLOOKUP(B228,Cursos!A2:B300,2,FALSE)</f>
        <v>#N/A</v>
      </c>
      <c r="F228" s="9" t="e">
        <f>VLOOKUP(E228,Disciplinas!$A$2:$B$300,2,FALSE)</f>
        <v>#N/A</v>
      </c>
      <c r="I228" s="9" t="e">
        <f>VLOOKUP(H228,Professor!$A$2:$B$300,2)</f>
        <v>#N/A</v>
      </c>
      <c r="K228" s="21" t="str">
        <f t="shared" si="7"/>
        <v xml:space="preserve"> </v>
      </c>
      <c r="L228" s="22" t="str">
        <f ca="1">IF(Necessarios!$A$2&gt;'Cadernetas Entregues Secretaria'!K228, "VENCIDO", "NO PRAZO")</f>
        <v>NO PRAZO</v>
      </c>
      <c r="N228" s="23" t="str">
        <f t="shared" si="6"/>
        <v xml:space="preserve"> </v>
      </c>
      <c r="O228" s="9" t="str">
        <f ca="1">IF(Necessarios!$A$2&gt;'Cadernetas Entregues Secretaria'!N228, "VENCIDO", "NO PRAZO")</f>
        <v>NO PRAZO</v>
      </c>
    </row>
    <row r="229" spans="1:15" x14ac:dyDescent="0.3">
      <c r="A229" s="7"/>
      <c r="C229" s="9" t="e">
        <f>VLOOKUP(B229,Cursos!A2:B300,2,FALSE)</f>
        <v>#N/A</v>
      </c>
      <c r="F229" s="9" t="e">
        <f>VLOOKUP(E229,Disciplinas!$A$2:$B$300,2,FALSE)</f>
        <v>#N/A</v>
      </c>
      <c r="I229" s="9" t="e">
        <f>VLOOKUP(H229,Professor!$A$2:$B$300,2)</f>
        <v>#N/A</v>
      </c>
      <c r="K229" s="21" t="str">
        <f t="shared" si="7"/>
        <v xml:space="preserve"> </v>
      </c>
      <c r="L229" s="22" t="str">
        <f ca="1">IF(Necessarios!$A$2&gt;'Cadernetas Entregues Secretaria'!K229, "VENCIDO", "NO PRAZO")</f>
        <v>NO PRAZO</v>
      </c>
      <c r="N229" s="23" t="str">
        <f t="shared" si="6"/>
        <v xml:space="preserve"> </v>
      </c>
      <c r="O229" s="9" t="str">
        <f ca="1">IF(Necessarios!$A$2&gt;'Cadernetas Entregues Secretaria'!N229, "VENCIDO", "NO PRAZO")</f>
        <v>NO PRAZO</v>
      </c>
    </row>
    <row r="230" spans="1:15" x14ac:dyDescent="0.3">
      <c r="A230" s="7"/>
      <c r="C230" s="9" t="e">
        <f>VLOOKUP(B230,Cursos!A2:B300,2,FALSE)</f>
        <v>#N/A</v>
      </c>
      <c r="F230" s="9" t="e">
        <f>VLOOKUP(E230,Disciplinas!$A$2:$B$300,2,FALSE)</f>
        <v>#N/A</v>
      </c>
      <c r="I230" s="9" t="e">
        <f>VLOOKUP(H230,Professor!$A$2:$B$300,2)</f>
        <v>#N/A</v>
      </c>
      <c r="K230" s="21" t="str">
        <f t="shared" si="7"/>
        <v xml:space="preserve"> </v>
      </c>
      <c r="L230" s="22" t="str">
        <f ca="1">IF(Necessarios!$A$2&gt;'Cadernetas Entregues Secretaria'!K230, "VENCIDO", "NO PRAZO")</f>
        <v>NO PRAZO</v>
      </c>
      <c r="N230" s="23" t="str">
        <f t="shared" si="6"/>
        <v xml:space="preserve"> </v>
      </c>
      <c r="O230" s="9" t="str">
        <f ca="1">IF(Necessarios!$A$2&gt;'Cadernetas Entregues Secretaria'!N230, "VENCIDO", "NO PRAZO")</f>
        <v>NO PRAZO</v>
      </c>
    </row>
    <row r="231" spans="1:15" x14ac:dyDescent="0.3">
      <c r="A231" s="7"/>
      <c r="C231" s="9" t="e">
        <f>VLOOKUP(B231,Cursos!A2:B300,2,FALSE)</f>
        <v>#N/A</v>
      </c>
      <c r="F231" s="9" t="e">
        <f>VLOOKUP(E231,Disciplinas!$A$2:$B$300,2,FALSE)</f>
        <v>#N/A</v>
      </c>
      <c r="I231" s="9" t="e">
        <f>VLOOKUP(H231,Professor!$A$2:$B$300,2)</f>
        <v>#N/A</v>
      </c>
      <c r="K231" s="21" t="str">
        <f t="shared" si="7"/>
        <v xml:space="preserve"> </v>
      </c>
      <c r="L231" s="22" t="str">
        <f ca="1">IF(Necessarios!$A$2&gt;'Cadernetas Entregues Secretaria'!K231, "VENCIDO", "NO PRAZO")</f>
        <v>NO PRAZO</v>
      </c>
      <c r="N231" s="23" t="str">
        <f t="shared" si="6"/>
        <v xml:space="preserve"> </v>
      </c>
      <c r="O231" s="9" t="str">
        <f ca="1">IF(Necessarios!$A$2&gt;'Cadernetas Entregues Secretaria'!N231, "VENCIDO", "NO PRAZO")</f>
        <v>NO PRAZO</v>
      </c>
    </row>
    <row r="232" spans="1:15" x14ac:dyDescent="0.3">
      <c r="A232" s="7"/>
      <c r="C232" s="9" t="e">
        <f>VLOOKUP(B232,Cursos!A2:B300,2,FALSE)</f>
        <v>#N/A</v>
      </c>
      <c r="F232" s="9" t="e">
        <f>VLOOKUP(E232,Disciplinas!$A$2:$B$300,2,FALSE)</f>
        <v>#N/A</v>
      </c>
      <c r="I232" s="9" t="e">
        <f>VLOOKUP(H232,Professor!$A$2:$B$300,2)</f>
        <v>#N/A</v>
      </c>
      <c r="K232" s="21" t="str">
        <f t="shared" si="7"/>
        <v xml:space="preserve"> </v>
      </c>
      <c r="L232" s="22" t="str">
        <f ca="1">IF(Necessarios!$A$2&gt;'Cadernetas Entregues Secretaria'!K232, "VENCIDO", "NO PRAZO")</f>
        <v>NO PRAZO</v>
      </c>
      <c r="N232" s="23" t="str">
        <f t="shared" si="6"/>
        <v xml:space="preserve"> </v>
      </c>
      <c r="O232" s="9" t="str">
        <f ca="1">IF(Necessarios!$A$2&gt;'Cadernetas Entregues Secretaria'!N232, "VENCIDO", "NO PRAZO")</f>
        <v>NO PRAZO</v>
      </c>
    </row>
    <row r="233" spans="1:15" x14ac:dyDescent="0.3">
      <c r="A233" s="7"/>
      <c r="C233" s="9" t="e">
        <f>VLOOKUP(B233,Cursos!A2:B300,2,FALSE)</f>
        <v>#N/A</v>
      </c>
      <c r="F233" s="9" t="e">
        <f>VLOOKUP(E233,Disciplinas!$A$2:$B$300,2,FALSE)</f>
        <v>#N/A</v>
      </c>
      <c r="I233" s="9" t="e">
        <f>VLOOKUP(H233,Professor!$A$2:$B$300,2)</f>
        <v>#N/A</v>
      </c>
      <c r="K233" s="21" t="str">
        <f t="shared" si="7"/>
        <v xml:space="preserve"> </v>
      </c>
      <c r="L233" s="22" t="str">
        <f ca="1">IF(Necessarios!$A$2&gt;'Cadernetas Entregues Secretaria'!K233, "VENCIDO", "NO PRAZO")</f>
        <v>NO PRAZO</v>
      </c>
      <c r="N233" s="23" t="str">
        <f t="shared" si="6"/>
        <v xml:space="preserve"> </v>
      </c>
      <c r="O233" s="9" t="str">
        <f ca="1">IF(Necessarios!$A$2&gt;'Cadernetas Entregues Secretaria'!N233, "VENCIDO", "NO PRAZO")</f>
        <v>NO PRAZO</v>
      </c>
    </row>
    <row r="234" spans="1:15" x14ac:dyDescent="0.3">
      <c r="A234" s="7"/>
      <c r="C234" s="9" t="e">
        <f>VLOOKUP(B234,Cursos!A2:B300,2,FALSE)</f>
        <v>#N/A</v>
      </c>
      <c r="F234" s="9" t="e">
        <f>VLOOKUP(E234,Disciplinas!$A$2:$B$300,2,FALSE)</f>
        <v>#N/A</v>
      </c>
      <c r="I234" s="9" t="e">
        <f>VLOOKUP(H234,Professor!$A$2:$B$300,2)</f>
        <v>#N/A</v>
      </c>
      <c r="K234" s="21" t="str">
        <f t="shared" si="7"/>
        <v xml:space="preserve"> </v>
      </c>
      <c r="L234" s="22" t="str">
        <f ca="1">IF(Necessarios!$A$2&gt;'Cadernetas Entregues Secretaria'!K234, "VENCIDO", "NO PRAZO")</f>
        <v>NO PRAZO</v>
      </c>
      <c r="N234" s="23" t="str">
        <f t="shared" si="6"/>
        <v xml:space="preserve"> </v>
      </c>
      <c r="O234" s="9" t="str">
        <f ca="1">IF(Necessarios!$A$2&gt;'Cadernetas Entregues Secretaria'!N234, "VENCIDO", "NO PRAZO")</f>
        <v>NO PRAZO</v>
      </c>
    </row>
    <row r="235" spans="1:15" x14ac:dyDescent="0.3">
      <c r="A235" s="7"/>
      <c r="C235" s="9" t="e">
        <f>VLOOKUP(B235,Cursos!A2:B300,2,FALSE)</f>
        <v>#N/A</v>
      </c>
      <c r="F235" s="9" t="e">
        <f>VLOOKUP(E235,Disciplinas!$A$2:$B$300,2,FALSE)</f>
        <v>#N/A</v>
      </c>
      <c r="I235" s="9" t="e">
        <f>VLOOKUP(H235,Professor!$A$2:$B$300,2)</f>
        <v>#N/A</v>
      </c>
      <c r="K235" s="21" t="str">
        <f t="shared" si="7"/>
        <v xml:space="preserve"> </v>
      </c>
      <c r="L235" s="22" t="str">
        <f ca="1">IF(Necessarios!$A$2&gt;'Cadernetas Entregues Secretaria'!K235, "VENCIDO", "NO PRAZO")</f>
        <v>NO PRAZO</v>
      </c>
      <c r="N235" s="23" t="str">
        <f t="shared" si="6"/>
        <v xml:space="preserve"> </v>
      </c>
      <c r="O235" s="9" t="str">
        <f ca="1">IF(Necessarios!$A$2&gt;'Cadernetas Entregues Secretaria'!N235, "VENCIDO", "NO PRAZO")</f>
        <v>NO PRAZO</v>
      </c>
    </row>
    <row r="236" spans="1:15" x14ac:dyDescent="0.3">
      <c r="A236" s="7"/>
      <c r="C236" s="9" t="e">
        <f>VLOOKUP(B236,Cursos!A2:B300,2,FALSE)</f>
        <v>#N/A</v>
      </c>
      <c r="F236" s="9" t="e">
        <f>VLOOKUP(E236,Disciplinas!$A$2:$B$300,2,FALSE)</f>
        <v>#N/A</v>
      </c>
      <c r="I236" s="9" t="e">
        <f>VLOOKUP(H236,Professor!$A$2:$B$300,2)</f>
        <v>#N/A</v>
      </c>
      <c r="K236" s="21" t="str">
        <f t="shared" si="7"/>
        <v xml:space="preserve"> </v>
      </c>
      <c r="L236" s="22" t="str">
        <f ca="1">IF(Necessarios!$A$2&gt;'Cadernetas Entregues Secretaria'!K236, "VENCIDO", "NO PRAZO")</f>
        <v>NO PRAZO</v>
      </c>
      <c r="N236" s="23" t="str">
        <f t="shared" si="6"/>
        <v xml:space="preserve"> </v>
      </c>
      <c r="O236" s="9" t="str">
        <f ca="1">IF(Necessarios!$A$2&gt;'Cadernetas Entregues Secretaria'!N236, "VENCIDO", "NO PRAZO")</f>
        <v>NO PRAZO</v>
      </c>
    </row>
    <row r="237" spans="1:15" x14ac:dyDescent="0.3">
      <c r="A237" s="7"/>
      <c r="C237" s="9" t="e">
        <f>VLOOKUP(B237,Cursos!A2:B300,2,FALSE)</f>
        <v>#N/A</v>
      </c>
      <c r="F237" s="9" t="e">
        <f>VLOOKUP(E237,Disciplinas!$A$2:$B$300,2,FALSE)</f>
        <v>#N/A</v>
      </c>
      <c r="I237" s="9" t="e">
        <f>VLOOKUP(H237,Professor!$A$2:$B$300,2)</f>
        <v>#N/A</v>
      </c>
      <c r="K237" s="21" t="str">
        <f t="shared" si="7"/>
        <v xml:space="preserve"> </v>
      </c>
      <c r="L237" s="22" t="str">
        <f ca="1">IF(Necessarios!$A$2&gt;'Cadernetas Entregues Secretaria'!K237, "VENCIDO", "NO PRAZO")</f>
        <v>NO PRAZO</v>
      </c>
      <c r="N237" s="23" t="str">
        <f t="shared" si="6"/>
        <v xml:space="preserve"> </v>
      </c>
      <c r="O237" s="9" t="str">
        <f ca="1">IF(Necessarios!$A$2&gt;'Cadernetas Entregues Secretaria'!N237, "VENCIDO", "NO PRAZO")</f>
        <v>NO PRAZO</v>
      </c>
    </row>
    <row r="238" spans="1:15" x14ac:dyDescent="0.3">
      <c r="A238" s="7"/>
      <c r="C238" s="9" t="e">
        <f>VLOOKUP(B238,Cursos!A2:B300,2,FALSE)</f>
        <v>#N/A</v>
      </c>
      <c r="F238" s="9" t="e">
        <f>VLOOKUP(E238,Disciplinas!$A$2:$B$300,2,FALSE)</f>
        <v>#N/A</v>
      </c>
      <c r="I238" s="9" t="e">
        <f>VLOOKUP(H238,Professor!$A$2:$B$300,2)</f>
        <v>#N/A</v>
      </c>
      <c r="K238" s="21" t="str">
        <f t="shared" si="7"/>
        <v xml:space="preserve"> </v>
      </c>
      <c r="L238" s="22" t="str">
        <f ca="1">IF(Necessarios!$A$2&gt;'Cadernetas Entregues Secretaria'!K238, "VENCIDO", "NO PRAZO")</f>
        <v>NO PRAZO</v>
      </c>
      <c r="N238" s="23" t="str">
        <f t="shared" si="6"/>
        <v xml:space="preserve"> </v>
      </c>
      <c r="O238" s="9" t="str">
        <f ca="1">IF(Necessarios!$A$2&gt;'Cadernetas Entregues Secretaria'!N238, "VENCIDO", "NO PRAZO")</f>
        <v>NO PRAZO</v>
      </c>
    </row>
    <row r="239" spans="1:15" x14ac:dyDescent="0.3">
      <c r="A239" s="7"/>
      <c r="C239" s="9" t="e">
        <f>VLOOKUP(B239,Cursos!A2:B300,2,FALSE)</f>
        <v>#N/A</v>
      </c>
      <c r="F239" s="9" t="e">
        <f>VLOOKUP(E239,Disciplinas!$A$2:$B$300,2,FALSE)</f>
        <v>#N/A</v>
      </c>
      <c r="I239" s="9" t="e">
        <f>VLOOKUP(H239,Professor!$A$2:$B$300,2)</f>
        <v>#N/A</v>
      </c>
      <c r="K239" s="21" t="str">
        <f t="shared" si="7"/>
        <v xml:space="preserve"> </v>
      </c>
      <c r="L239" s="22" t="str">
        <f ca="1">IF(Necessarios!$A$2&gt;'Cadernetas Entregues Secretaria'!K239, "VENCIDO", "NO PRAZO")</f>
        <v>NO PRAZO</v>
      </c>
      <c r="N239" s="23" t="str">
        <f t="shared" si="6"/>
        <v xml:space="preserve"> </v>
      </c>
      <c r="O239" s="9" t="str">
        <f ca="1">IF(Necessarios!$A$2&gt;'Cadernetas Entregues Secretaria'!N239, "VENCIDO", "NO PRAZO")</f>
        <v>NO PRAZO</v>
      </c>
    </row>
    <row r="240" spans="1:15" x14ac:dyDescent="0.3">
      <c r="A240" s="7"/>
      <c r="C240" s="9" t="e">
        <f>VLOOKUP(B240,Cursos!A2:B300,2,FALSE)</f>
        <v>#N/A</v>
      </c>
      <c r="F240" s="9" t="e">
        <f>VLOOKUP(E240,Disciplinas!$A$2:$B$300,2,FALSE)</f>
        <v>#N/A</v>
      </c>
      <c r="I240" s="9" t="e">
        <f>VLOOKUP(H240,Professor!$A$2:$B$300,2)</f>
        <v>#N/A</v>
      </c>
      <c r="K240" s="21" t="str">
        <f t="shared" si="7"/>
        <v xml:space="preserve"> </v>
      </c>
      <c r="L240" s="22" t="str">
        <f ca="1">IF(Necessarios!$A$2&gt;'Cadernetas Entregues Secretaria'!K240, "VENCIDO", "NO PRAZO")</f>
        <v>NO PRAZO</v>
      </c>
      <c r="N240" s="23" t="str">
        <f t="shared" si="6"/>
        <v xml:space="preserve"> </v>
      </c>
      <c r="O240" s="9" t="str">
        <f ca="1">IF(Necessarios!$A$2&gt;'Cadernetas Entregues Secretaria'!N240, "VENCIDO", "NO PRAZO")</f>
        <v>NO PRAZO</v>
      </c>
    </row>
    <row r="241" spans="1:15" x14ac:dyDescent="0.3">
      <c r="A241" s="7"/>
      <c r="C241" s="9" t="e">
        <f>VLOOKUP(B241,Cursos!A2:B300,2,FALSE)</f>
        <v>#N/A</v>
      </c>
      <c r="F241" s="9" t="e">
        <f>VLOOKUP(E241,Disciplinas!$A$2:$B$300,2,FALSE)</f>
        <v>#N/A</v>
      </c>
      <c r="I241" s="9" t="e">
        <f>VLOOKUP(H241,Professor!$A$2:$B$300,2)</f>
        <v>#N/A</v>
      </c>
      <c r="K241" s="21" t="str">
        <f t="shared" si="7"/>
        <v xml:space="preserve"> </v>
      </c>
      <c r="L241" s="22" t="str">
        <f ca="1">IF(Necessarios!$A$2&gt;'Cadernetas Entregues Secretaria'!K241, "VENCIDO", "NO PRAZO")</f>
        <v>NO PRAZO</v>
      </c>
      <c r="N241" s="23" t="str">
        <f t="shared" si="6"/>
        <v xml:space="preserve"> </v>
      </c>
      <c r="O241" s="9" t="str">
        <f ca="1">IF(Necessarios!$A$2&gt;'Cadernetas Entregues Secretaria'!N241, "VENCIDO", "NO PRAZO")</f>
        <v>NO PRAZO</v>
      </c>
    </row>
    <row r="242" spans="1:15" x14ac:dyDescent="0.3">
      <c r="A242" s="7"/>
      <c r="C242" s="9" t="e">
        <f>VLOOKUP(B242,Cursos!A2:B300,2,FALSE)</f>
        <v>#N/A</v>
      </c>
      <c r="F242" s="9" t="e">
        <f>VLOOKUP(E242,Disciplinas!$A$2:$B$300,2,FALSE)</f>
        <v>#N/A</v>
      </c>
      <c r="I242" s="9" t="e">
        <f>VLOOKUP(H242,Professor!$A$2:$B$300,2)</f>
        <v>#N/A</v>
      </c>
      <c r="K242" s="21" t="str">
        <f t="shared" si="7"/>
        <v xml:space="preserve"> </v>
      </c>
      <c r="L242" s="22" t="str">
        <f ca="1">IF(Necessarios!$A$2&gt;'Cadernetas Entregues Secretaria'!K242, "VENCIDO", "NO PRAZO")</f>
        <v>NO PRAZO</v>
      </c>
      <c r="N242" s="23" t="str">
        <f t="shared" si="6"/>
        <v xml:space="preserve"> </v>
      </c>
      <c r="O242" s="9" t="str">
        <f ca="1">IF(Necessarios!$A$2&gt;'Cadernetas Entregues Secretaria'!N242, "VENCIDO", "NO PRAZO")</f>
        <v>NO PRAZO</v>
      </c>
    </row>
    <row r="243" spans="1:15" x14ac:dyDescent="0.3">
      <c r="A243" s="7"/>
      <c r="C243" s="9" t="e">
        <f>VLOOKUP(B243,Cursos!A2:B300,2,FALSE)</f>
        <v>#N/A</v>
      </c>
      <c r="F243" s="9" t="e">
        <f>VLOOKUP(E243,Disciplinas!$A$2:$B$300,2,FALSE)</f>
        <v>#N/A</v>
      </c>
      <c r="I243" s="9" t="e">
        <f>VLOOKUP(H243,Professor!$A$2:$B$300,2)</f>
        <v>#N/A</v>
      </c>
      <c r="K243" s="21" t="str">
        <f t="shared" si="7"/>
        <v xml:space="preserve"> </v>
      </c>
      <c r="L243" s="22" t="str">
        <f ca="1">IF(Necessarios!$A$2&gt;'Cadernetas Entregues Secretaria'!K243, "VENCIDO", "NO PRAZO")</f>
        <v>NO PRAZO</v>
      </c>
      <c r="N243" s="23" t="str">
        <f t="shared" si="6"/>
        <v xml:space="preserve"> </v>
      </c>
      <c r="O243" s="9" t="str">
        <f ca="1">IF(Necessarios!$A$2&gt;'Cadernetas Entregues Secretaria'!N243, "VENCIDO", "NO PRAZO")</f>
        <v>NO PRAZO</v>
      </c>
    </row>
    <row r="244" spans="1:15" x14ac:dyDescent="0.3">
      <c r="A244" s="7"/>
      <c r="C244" s="9" t="e">
        <f>VLOOKUP(B244,Cursos!A2:B300,2,FALSE)</f>
        <v>#N/A</v>
      </c>
      <c r="F244" s="9" t="e">
        <f>VLOOKUP(E244,Disciplinas!$A$2:$B$300,2,FALSE)</f>
        <v>#N/A</v>
      </c>
      <c r="I244" s="9" t="e">
        <f>VLOOKUP(H244,Professor!$A$2:$B$300,2)</f>
        <v>#N/A</v>
      </c>
      <c r="K244" s="21" t="str">
        <f t="shared" si="7"/>
        <v xml:space="preserve"> </v>
      </c>
      <c r="L244" s="22" t="str">
        <f ca="1">IF(Necessarios!$A$2&gt;'Cadernetas Entregues Secretaria'!K244, "VENCIDO", "NO PRAZO")</f>
        <v>NO PRAZO</v>
      </c>
      <c r="N244" s="23" t="str">
        <f t="shared" si="6"/>
        <v xml:space="preserve"> </v>
      </c>
      <c r="O244" s="9" t="str">
        <f ca="1">IF(Necessarios!$A$2&gt;'Cadernetas Entregues Secretaria'!N244, "VENCIDO", "NO PRAZO")</f>
        <v>NO PRAZO</v>
      </c>
    </row>
    <row r="245" spans="1:15" x14ac:dyDescent="0.3">
      <c r="A245" s="7"/>
      <c r="C245" s="9" t="e">
        <f>VLOOKUP(B245,Cursos!A2:B300,2,FALSE)</f>
        <v>#N/A</v>
      </c>
      <c r="F245" s="9" t="e">
        <f>VLOOKUP(E245,Disciplinas!$A$2:$B$300,2,FALSE)</f>
        <v>#N/A</v>
      </c>
      <c r="I245" s="9" t="e">
        <f>VLOOKUP(H245,Professor!$A$2:$B$300,2)</f>
        <v>#N/A</v>
      </c>
      <c r="K245" s="21" t="str">
        <f t="shared" si="7"/>
        <v xml:space="preserve"> </v>
      </c>
      <c r="L245" s="22" t="str">
        <f ca="1">IF(Necessarios!$A$2&gt;'Cadernetas Entregues Secretaria'!K245, "VENCIDO", "NO PRAZO")</f>
        <v>NO PRAZO</v>
      </c>
      <c r="N245" s="23" t="str">
        <f t="shared" si="6"/>
        <v xml:space="preserve"> </v>
      </c>
      <c r="O245" s="9" t="str">
        <f ca="1">IF(Necessarios!$A$2&gt;'Cadernetas Entregues Secretaria'!N245, "VENCIDO", "NO PRAZO")</f>
        <v>NO PRAZO</v>
      </c>
    </row>
    <row r="246" spans="1:15" x14ac:dyDescent="0.3">
      <c r="A246" s="7"/>
      <c r="C246" s="9" t="e">
        <f>VLOOKUP(B246,Cursos!A2:B300,2,FALSE)</f>
        <v>#N/A</v>
      </c>
      <c r="F246" s="9" t="e">
        <f>VLOOKUP(E246,Disciplinas!$A$2:$B$300,2,FALSE)</f>
        <v>#N/A</v>
      </c>
      <c r="I246" s="9" t="e">
        <f>VLOOKUP(H246,Professor!$A$2:$B$300,2)</f>
        <v>#N/A</v>
      </c>
      <c r="K246" s="21" t="str">
        <f t="shared" si="7"/>
        <v xml:space="preserve"> </v>
      </c>
      <c r="L246" s="22" t="str">
        <f ca="1">IF(Necessarios!$A$2&gt;'Cadernetas Entregues Secretaria'!K246, "VENCIDO", "NO PRAZO")</f>
        <v>NO PRAZO</v>
      </c>
      <c r="N246" s="23" t="str">
        <f t="shared" si="6"/>
        <v xml:space="preserve"> </v>
      </c>
      <c r="O246" s="9" t="str">
        <f ca="1">IF(Necessarios!$A$2&gt;'Cadernetas Entregues Secretaria'!N246, "VENCIDO", "NO PRAZO")</f>
        <v>NO PRAZO</v>
      </c>
    </row>
    <row r="247" spans="1:15" x14ac:dyDescent="0.3">
      <c r="A247" s="7"/>
      <c r="C247" s="9" t="e">
        <f>VLOOKUP(B247,Cursos!A2:B300,2,FALSE)</f>
        <v>#N/A</v>
      </c>
      <c r="F247" s="9" t="e">
        <f>VLOOKUP(E247,Disciplinas!$A$2:$B$300,2,FALSE)</f>
        <v>#N/A</v>
      </c>
      <c r="I247" s="9" t="e">
        <f>VLOOKUP(H247,Professor!$A$2:$B$300,2)</f>
        <v>#N/A</v>
      </c>
      <c r="K247" s="21" t="str">
        <f t="shared" si="7"/>
        <v xml:space="preserve"> </v>
      </c>
      <c r="L247" s="22" t="str">
        <f ca="1">IF(Necessarios!$A$2&gt;'Cadernetas Entregues Secretaria'!K247, "VENCIDO", "NO PRAZO")</f>
        <v>NO PRAZO</v>
      </c>
      <c r="N247" s="23" t="str">
        <f t="shared" si="6"/>
        <v xml:space="preserve"> </v>
      </c>
      <c r="O247" s="9" t="str">
        <f ca="1">IF(Necessarios!$A$2&gt;'Cadernetas Entregues Secretaria'!N247, "VENCIDO", "NO PRAZO")</f>
        <v>NO PRAZO</v>
      </c>
    </row>
    <row r="248" spans="1:15" x14ac:dyDescent="0.3">
      <c r="A248" s="7"/>
      <c r="C248" s="9" t="e">
        <f>VLOOKUP(B248,Cursos!A2:B300,2,FALSE)</f>
        <v>#N/A</v>
      </c>
      <c r="F248" s="9" t="e">
        <f>VLOOKUP(E248,Disciplinas!$A$2:$B$300,2,FALSE)</f>
        <v>#N/A</v>
      </c>
      <c r="I248" s="9" t="e">
        <f>VLOOKUP(H248,Professor!$A$2:$B$300,2)</f>
        <v>#N/A</v>
      </c>
      <c r="K248" s="21" t="str">
        <f t="shared" si="7"/>
        <v xml:space="preserve"> </v>
      </c>
      <c r="L248" s="22" t="str">
        <f ca="1">IF(Necessarios!$A$2&gt;'Cadernetas Entregues Secretaria'!K248, "VENCIDO", "NO PRAZO")</f>
        <v>NO PRAZO</v>
      </c>
      <c r="N248" s="23" t="str">
        <f t="shared" si="6"/>
        <v xml:space="preserve"> </v>
      </c>
      <c r="O248" s="9" t="str">
        <f ca="1">IF(Necessarios!$A$2&gt;'Cadernetas Entregues Secretaria'!N248, "VENCIDO", "NO PRAZO")</f>
        <v>NO PRAZO</v>
      </c>
    </row>
    <row r="249" spans="1:15" x14ac:dyDescent="0.3">
      <c r="A249" s="7"/>
      <c r="C249" s="9" t="e">
        <f>VLOOKUP(B249,Cursos!A2:B300,2,FALSE)</f>
        <v>#N/A</v>
      </c>
      <c r="F249" s="9" t="e">
        <f>VLOOKUP(E249,Disciplinas!$A$2:$B$300,2,FALSE)</f>
        <v>#N/A</v>
      </c>
      <c r="I249" s="9" t="e">
        <f>VLOOKUP(H249,Professor!$A$2:$B$300,2)</f>
        <v>#N/A</v>
      </c>
      <c r="K249" s="21" t="str">
        <f t="shared" si="7"/>
        <v xml:space="preserve"> </v>
      </c>
      <c r="L249" s="22" t="str">
        <f ca="1">IF(Necessarios!$A$2&gt;'Cadernetas Entregues Secretaria'!K249, "VENCIDO", "NO PRAZO")</f>
        <v>NO PRAZO</v>
      </c>
      <c r="N249" s="23" t="str">
        <f t="shared" si="6"/>
        <v xml:space="preserve"> </v>
      </c>
      <c r="O249" s="9" t="str">
        <f ca="1">IF(Necessarios!$A$2&gt;'Cadernetas Entregues Secretaria'!N249, "VENCIDO", "NO PRAZO")</f>
        <v>NO PRAZO</v>
      </c>
    </row>
    <row r="250" spans="1:15" x14ac:dyDescent="0.3">
      <c r="A250" s="7"/>
      <c r="C250" s="9" t="e">
        <f>VLOOKUP(B250,Cursos!A2:B300,2,FALSE)</f>
        <v>#N/A</v>
      </c>
      <c r="F250" s="9" t="e">
        <f>VLOOKUP(E250,Disciplinas!$A$2:$B$300,2,FALSE)</f>
        <v>#N/A</v>
      </c>
      <c r="I250" s="9" t="e">
        <f>VLOOKUP(H250,Professor!$A$2:$B$300,2)</f>
        <v>#N/A</v>
      </c>
      <c r="K250" s="21" t="str">
        <f t="shared" si="7"/>
        <v xml:space="preserve"> </v>
      </c>
      <c r="L250" s="22" t="str">
        <f ca="1">IF(Necessarios!$A$2&gt;'Cadernetas Entregues Secretaria'!K250, "VENCIDO", "NO PRAZO")</f>
        <v>NO PRAZO</v>
      </c>
      <c r="N250" s="23" t="str">
        <f t="shared" si="6"/>
        <v xml:space="preserve"> </v>
      </c>
      <c r="O250" s="9" t="str">
        <f ca="1">IF(Necessarios!$A$2&gt;'Cadernetas Entregues Secretaria'!N250, "VENCIDO", "NO PRAZO")</f>
        <v>NO PRAZO</v>
      </c>
    </row>
    <row r="251" spans="1:15" x14ac:dyDescent="0.3">
      <c r="A251" s="7"/>
      <c r="C251" s="9" t="e">
        <f>VLOOKUP(B251,Cursos!A2:B300,2,FALSE)</f>
        <v>#N/A</v>
      </c>
      <c r="F251" s="9" t="e">
        <f>VLOOKUP(E251,Disciplinas!$A$2:$B$300,2,FALSE)</f>
        <v>#N/A</v>
      </c>
      <c r="I251" s="9" t="e">
        <f>VLOOKUP(H251,Professor!$A$2:$B$300,2)</f>
        <v>#N/A</v>
      </c>
      <c r="K251" s="21" t="str">
        <f t="shared" si="7"/>
        <v xml:space="preserve"> </v>
      </c>
      <c r="L251" s="22" t="str">
        <f ca="1">IF(Necessarios!$A$2&gt;'Cadernetas Entregues Secretaria'!K251, "VENCIDO", "NO PRAZO")</f>
        <v>NO PRAZO</v>
      </c>
      <c r="N251" s="23" t="str">
        <f t="shared" si="6"/>
        <v xml:space="preserve"> </v>
      </c>
      <c r="O251" s="9" t="str">
        <f ca="1">IF(Necessarios!$A$2&gt;'Cadernetas Entregues Secretaria'!N251, "VENCIDO", "NO PRAZO")</f>
        <v>NO PRAZO</v>
      </c>
    </row>
    <row r="252" spans="1:15" x14ac:dyDescent="0.3">
      <c r="A252" s="7"/>
      <c r="C252" s="9" t="e">
        <f>VLOOKUP(B252,Cursos!A2:B300,2,FALSE)</f>
        <v>#N/A</v>
      </c>
      <c r="F252" s="9" t="e">
        <f>VLOOKUP(E252,Disciplinas!$A$2:$B$300,2,FALSE)</f>
        <v>#N/A</v>
      </c>
      <c r="I252" s="9" t="e">
        <f>VLOOKUP(H252,Professor!$A$2:$B$300,2)</f>
        <v>#N/A</v>
      </c>
      <c r="K252" s="21" t="str">
        <f t="shared" si="7"/>
        <v xml:space="preserve"> </v>
      </c>
      <c r="L252" s="22" t="str">
        <f ca="1">IF(Necessarios!$A$2&gt;'Cadernetas Entregues Secretaria'!K252, "VENCIDO", "NO PRAZO")</f>
        <v>NO PRAZO</v>
      </c>
      <c r="N252" s="23" t="str">
        <f t="shared" si="6"/>
        <v xml:space="preserve"> </v>
      </c>
      <c r="O252" s="9" t="str">
        <f ca="1">IF(Necessarios!$A$2&gt;'Cadernetas Entregues Secretaria'!N252, "VENCIDO", "NO PRAZO")</f>
        <v>NO PRAZO</v>
      </c>
    </row>
    <row r="253" spans="1:15" x14ac:dyDescent="0.3">
      <c r="A253" s="7"/>
      <c r="C253" s="9" t="e">
        <f>VLOOKUP(B253,Cursos!A2:B300,2,FALSE)</f>
        <v>#N/A</v>
      </c>
      <c r="F253" s="9" t="e">
        <f>VLOOKUP(E253,Disciplinas!$A$2:$B$300,2,FALSE)</f>
        <v>#N/A</v>
      </c>
      <c r="I253" s="9" t="e">
        <f>VLOOKUP(H253,Professor!$A$2:$B$300,2)</f>
        <v>#N/A</v>
      </c>
      <c r="K253" s="21" t="str">
        <f t="shared" si="7"/>
        <v xml:space="preserve"> </v>
      </c>
      <c r="L253" s="22" t="str">
        <f ca="1">IF(Necessarios!$A$2&gt;'Cadernetas Entregues Secretaria'!K253, "VENCIDO", "NO PRAZO")</f>
        <v>NO PRAZO</v>
      </c>
      <c r="N253" s="23" t="str">
        <f t="shared" si="6"/>
        <v xml:space="preserve"> </v>
      </c>
      <c r="O253" s="9" t="str">
        <f ca="1">IF(Necessarios!$A$2&gt;'Cadernetas Entregues Secretaria'!N253, "VENCIDO", "NO PRAZO")</f>
        <v>NO PRAZO</v>
      </c>
    </row>
    <row r="254" spans="1:15" x14ac:dyDescent="0.3">
      <c r="A254" s="7"/>
      <c r="C254" s="9" t="e">
        <f>VLOOKUP(B254,Cursos!A2:B300,2,FALSE)</f>
        <v>#N/A</v>
      </c>
      <c r="F254" s="9" t="e">
        <f>VLOOKUP(E254,Disciplinas!$A$2:$B$300,2,FALSE)</f>
        <v>#N/A</v>
      </c>
      <c r="I254" s="9" t="e">
        <f>VLOOKUP(H254,Professor!$A$2:$B$300,2)</f>
        <v>#N/A</v>
      </c>
      <c r="K254" s="21" t="str">
        <f t="shared" si="7"/>
        <v xml:space="preserve"> </v>
      </c>
      <c r="L254" s="22" t="str">
        <f ca="1">IF(Necessarios!$A$2&gt;'Cadernetas Entregues Secretaria'!K254, "VENCIDO", "NO PRAZO")</f>
        <v>NO PRAZO</v>
      </c>
      <c r="N254" s="23" t="str">
        <f t="shared" si="6"/>
        <v xml:space="preserve"> </v>
      </c>
      <c r="O254" s="9" t="str">
        <f ca="1">IF(Necessarios!$A$2&gt;'Cadernetas Entregues Secretaria'!N254, "VENCIDO", "NO PRAZO")</f>
        <v>NO PRAZO</v>
      </c>
    </row>
    <row r="255" spans="1:15" x14ac:dyDescent="0.3">
      <c r="A255" s="7"/>
      <c r="C255" s="9" t="e">
        <f>VLOOKUP(B255,Cursos!A2:B300,2,FALSE)</f>
        <v>#N/A</v>
      </c>
      <c r="F255" s="9" t="e">
        <f>VLOOKUP(E255,Disciplinas!$A$2:$B$300,2,FALSE)</f>
        <v>#N/A</v>
      </c>
      <c r="I255" s="9" t="e">
        <f>VLOOKUP(H255,Professor!$A$2:$B$300,2)</f>
        <v>#N/A</v>
      </c>
      <c r="K255" s="21" t="str">
        <f t="shared" si="7"/>
        <v xml:space="preserve"> </v>
      </c>
      <c r="L255" s="22" t="str">
        <f ca="1">IF(Necessarios!$A$2&gt;'Cadernetas Entregues Secretaria'!K255, "VENCIDO", "NO PRAZO")</f>
        <v>NO PRAZO</v>
      </c>
      <c r="N255" s="23" t="str">
        <f t="shared" si="6"/>
        <v xml:space="preserve"> </v>
      </c>
      <c r="O255" s="9" t="str">
        <f ca="1">IF(Necessarios!$A$2&gt;'Cadernetas Entregues Secretaria'!N255, "VENCIDO", "NO PRAZO")</f>
        <v>NO PRAZO</v>
      </c>
    </row>
    <row r="256" spans="1:15" x14ac:dyDescent="0.3">
      <c r="A256" s="7"/>
      <c r="C256" s="9" t="e">
        <f>VLOOKUP(B256,Cursos!A2:B300,2,FALSE)</f>
        <v>#N/A</v>
      </c>
      <c r="F256" s="9" t="e">
        <f>VLOOKUP(E256,Disciplinas!$A$2:$B$300,2,FALSE)</f>
        <v>#N/A</v>
      </c>
      <c r="I256" s="9" t="e">
        <f>VLOOKUP(H256,Professor!$A$2:$B$300,2)</f>
        <v>#N/A</v>
      </c>
      <c r="K256" s="21" t="str">
        <f t="shared" si="7"/>
        <v xml:space="preserve"> </v>
      </c>
      <c r="L256" s="22" t="str">
        <f ca="1">IF(Necessarios!$A$2&gt;'Cadernetas Entregues Secretaria'!K256, "VENCIDO", "NO PRAZO")</f>
        <v>NO PRAZO</v>
      </c>
      <c r="N256" s="23" t="str">
        <f t="shared" si="6"/>
        <v xml:space="preserve"> </v>
      </c>
      <c r="O256" s="9" t="str">
        <f ca="1">IF(Necessarios!$A$2&gt;'Cadernetas Entregues Secretaria'!N256, "VENCIDO", "NO PRAZO")</f>
        <v>NO PRAZO</v>
      </c>
    </row>
    <row r="257" spans="1:15" x14ac:dyDescent="0.3">
      <c r="A257" s="7"/>
      <c r="C257" s="9" t="e">
        <f>VLOOKUP(B257,Cursos!A2:B300,2,FALSE)</f>
        <v>#N/A</v>
      </c>
      <c r="F257" s="9" t="e">
        <f>VLOOKUP(E257,Disciplinas!$A$2:$B$300,2,FALSE)</f>
        <v>#N/A</v>
      </c>
      <c r="I257" s="9" t="e">
        <f>VLOOKUP(H257,Professor!$A$2:$B$300,2)</f>
        <v>#N/A</v>
      </c>
      <c r="K257" s="21" t="str">
        <f t="shared" si="7"/>
        <v xml:space="preserve"> </v>
      </c>
      <c r="L257" s="22" t="str">
        <f ca="1">IF(Necessarios!$A$2&gt;'Cadernetas Entregues Secretaria'!K257, "VENCIDO", "NO PRAZO")</f>
        <v>NO PRAZO</v>
      </c>
      <c r="N257" s="23" t="str">
        <f t="shared" si="6"/>
        <v xml:space="preserve"> </v>
      </c>
      <c r="O257" s="9" t="str">
        <f ca="1">IF(Necessarios!$A$2&gt;'Cadernetas Entregues Secretaria'!N257, "VENCIDO", "NO PRAZO")</f>
        <v>NO PRAZO</v>
      </c>
    </row>
    <row r="258" spans="1:15" x14ac:dyDescent="0.3">
      <c r="A258" s="7"/>
      <c r="C258" s="9" t="e">
        <f>VLOOKUP(B258,Cursos!A2:B300,2,FALSE)</f>
        <v>#N/A</v>
      </c>
      <c r="F258" s="9" t="e">
        <f>VLOOKUP(E258,Disciplinas!$A$2:$B$300,2,FALSE)</f>
        <v>#N/A</v>
      </c>
      <c r="I258" s="9" t="e">
        <f>VLOOKUP(H258,Professor!$A$2:$B$300,2)</f>
        <v>#N/A</v>
      </c>
      <c r="K258" s="21" t="str">
        <f t="shared" si="7"/>
        <v xml:space="preserve"> </v>
      </c>
      <c r="L258" s="22" t="str">
        <f ca="1">IF(Necessarios!$A$2&gt;'Cadernetas Entregues Secretaria'!K258, "VENCIDO", "NO PRAZO")</f>
        <v>NO PRAZO</v>
      </c>
      <c r="N258" s="23" t="str">
        <f t="shared" si="6"/>
        <v xml:space="preserve"> </v>
      </c>
      <c r="O258" s="9" t="str">
        <f ca="1">IF(Necessarios!$A$2&gt;'Cadernetas Entregues Secretaria'!N258, "VENCIDO", "NO PRAZO")</f>
        <v>NO PRAZO</v>
      </c>
    </row>
    <row r="259" spans="1:15" x14ac:dyDescent="0.3">
      <c r="A259" s="7"/>
      <c r="C259" s="9" t="e">
        <f>VLOOKUP(B259,Cursos!A2:B300,2,FALSE)</f>
        <v>#N/A</v>
      </c>
      <c r="F259" s="9" t="e">
        <f>VLOOKUP(E259,Disciplinas!$A$2:$B$300,2,FALSE)</f>
        <v>#N/A</v>
      </c>
      <c r="I259" s="9" t="e">
        <f>VLOOKUP(H259,Professor!$A$2:$B$300,2)</f>
        <v>#N/A</v>
      </c>
      <c r="K259" s="21" t="str">
        <f t="shared" si="7"/>
        <v xml:space="preserve"> </v>
      </c>
      <c r="L259" s="22" t="str">
        <f ca="1">IF(Necessarios!$A$2&gt;'Cadernetas Entregues Secretaria'!K259, "VENCIDO", "NO PRAZO")</f>
        <v>NO PRAZO</v>
      </c>
      <c r="N259" s="23" t="str">
        <f t="shared" ref="N259:N300" si="8">IF(ISBLANK(M259)," ",SUM(M259,15))</f>
        <v xml:space="preserve"> </v>
      </c>
      <c r="O259" s="9" t="str">
        <f ca="1">IF(Necessarios!$A$2&gt;'Cadernetas Entregues Secretaria'!N259, "VENCIDO", "NO PRAZO")</f>
        <v>NO PRAZO</v>
      </c>
    </row>
    <row r="260" spans="1:15" x14ac:dyDescent="0.3">
      <c r="A260" s="7"/>
      <c r="C260" s="9" t="e">
        <f>VLOOKUP(B260,Cursos!A2:B300,2,FALSE)</f>
        <v>#N/A</v>
      </c>
      <c r="F260" s="9" t="e">
        <f>VLOOKUP(E260,Disciplinas!$A$2:$B$300,2,FALSE)</f>
        <v>#N/A</v>
      </c>
      <c r="I260" s="9" t="e">
        <f>VLOOKUP(H260,Professor!$A$2:$B$300,2)</f>
        <v>#N/A</v>
      </c>
      <c r="K260" s="21" t="str">
        <f t="shared" si="7"/>
        <v xml:space="preserve"> </v>
      </c>
      <c r="L260" s="22" t="str">
        <f ca="1">IF(Necessarios!$A$2&gt;'Cadernetas Entregues Secretaria'!K260, "VENCIDO", "NO PRAZO")</f>
        <v>NO PRAZO</v>
      </c>
      <c r="N260" s="23" t="str">
        <f t="shared" si="8"/>
        <v xml:space="preserve"> </v>
      </c>
      <c r="O260" s="9" t="str">
        <f ca="1">IF(Necessarios!$A$2&gt;'Cadernetas Entregues Secretaria'!N260, "VENCIDO", "NO PRAZO")</f>
        <v>NO PRAZO</v>
      </c>
    </row>
    <row r="261" spans="1:15" x14ac:dyDescent="0.3">
      <c r="A261" s="7"/>
      <c r="C261" s="9" t="e">
        <f>VLOOKUP(B261,Cursos!A2:B300,2,FALSE)</f>
        <v>#N/A</v>
      </c>
      <c r="F261" s="9" t="e">
        <f>VLOOKUP(E261,Disciplinas!$A$2:$B$300,2,FALSE)</f>
        <v>#N/A</v>
      </c>
      <c r="I261" s="9" t="e">
        <f>VLOOKUP(H261,Professor!$A$2:$B$300,2)</f>
        <v>#N/A</v>
      </c>
      <c r="K261" s="21" t="str">
        <f t="shared" ref="K261:K300" si="9">IF(ISBLANK(J261)," ",J261+15)</f>
        <v xml:space="preserve"> </v>
      </c>
      <c r="L261" s="22" t="str">
        <f ca="1">IF(Necessarios!$A$2&gt;'Cadernetas Entregues Secretaria'!K261, "VENCIDO", "NO PRAZO")</f>
        <v>NO PRAZO</v>
      </c>
      <c r="N261" s="23" t="str">
        <f t="shared" si="8"/>
        <v xml:space="preserve"> </v>
      </c>
      <c r="O261" s="9" t="str">
        <f ca="1">IF(Necessarios!$A$2&gt;'Cadernetas Entregues Secretaria'!N261, "VENCIDO", "NO PRAZO")</f>
        <v>NO PRAZO</v>
      </c>
    </row>
    <row r="262" spans="1:15" x14ac:dyDescent="0.3">
      <c r="A262" s="7"/>
      <c r="C262" s="9" t="e">
        <f>VLOOKUP(B262,Cursos!A2:B300,2,FALSE)</f>
        <v>#N/A</v>
      </c>
      <c r="F262" s="9" t="e">
        <f>VLOOKUP(E262,Disciplinas!$A$2:$B$300,2,FALSE)</f>
        <v>#N/A</v>
      </c>
      <c r="I262" s="9" t="e">
        <f>VLOOKUP(H262,Professor!$A$2:$B$300,2)</f>
        <v>#N/A</v>
      </c>
      <c r="K262" s="21" t="str">
        <f t="shared" si="9"/>
        <v xml:space="preserve"> </v>
      </c>
      <c r="L262" s="22" t="str">
        <f ca="1">IF(Necessarios!$A$2&gt;'Cadernetas Entregues Secretaria'!K262, "VENCIDO", "NO PRAZO")</f>
        <v>NO PRAZO</v>
      </c>
      <c r="N262" s="23" t="str">
        <f t="shared" si="8"/>
        <v xml:space="preserve"> </v>
      </c>
      <c r="O262" s="9" t="str">
        <f ca="1">IF(Necessarios!$A$2&gt;'Cadernetas Entregues Secretaria'!N262, "VENCIDO", "NO PRAZO")</f>
        <v>NO PRAZO</v>
      </c>
    </row>
    <row r="263" spans="1:15" x14ac:dyDescent="0.3">
      <c r="A263" s="7"/>
      <c r="C263" s="9" t="e">
        <f>VLOOKUP(B263,Cursos!A2:B300,2,FALSE)</f>
        <v>#N/A</v>
      </c>
      <c r="F263" s="9" t="e">
        <f>VLOOKUP(E263,Disciplinas!$A$2:$B$300,2,FALSE)</f>
        <v>#N/A</v>
      </c>
      <c r="I263" s="9" t="e">
        <f>VLOOKUP(H263,Professor!$A$2:$B$300,2)</f>
        <v>#N/A</v>
      </c>
      <c r="K263" s="21" t="str">
        <f t="shared" si="9"/>
        <v xml:space="preserve"> </v>
      </c>
      <c r="L263" s="22" t="str">
        <f ca="1">IF(Necessarios!$A$2&gt;'Cadernetas Entregues Secretaria'!K263, "VENCIDO", "NO PRAZO")</f>
        <v>NO PRAZO</v>
      </c>
      <c r="N263" s="23" t="str">
        <f t="shared" si="8"/>
        <v xml:space="preserve"> </v>
      </c>
      <c r="O263" s="9" t="str">
        <f ca="1">IF(Necessarios!$A$2&gt;'Cadernetas Entregues Secretaria'!N263, "VENCIDO", "NO PRAZO")</f>
        <v>NO PRAZO</v>
      </c>
    </row>
    <row r="264" spans="1:15" x14ac:dyDescent="0.3">
      <c r="A264" s="7"/>
      <c r="C264" s="9" t="e">
        <f>VLOOKUP(B264,Cursos!A2:B300,2,FALSE)</f>
        <v>#N/A</v>
      </c>
      <c r="F264" s="9" t="e">
        <f>VLOOKUP(E264,Disciplinas!$A$2:$B$300,2,FALSE)</f>
        <v>#N/A</v>
      </c>
      <c r="I264" s="9" t="e">
        <f>VLOOKUP(H264,Professor!$A$2:$B$300,2)</f>
        <v>#N/A</v>
      </c>
      <c r="K264" s="21" t="str">
        <f t="shared" si="9"/>
        <v xml:space="preserve"> </v>
      </c>
      <c r="L264" s="22" t="str">
        <f ca="1">IF(Necessarios!$A$2&gt;'Cadernetas Entregues Secretaria'!K264, "VENCIDO", "NO PRAZO")</f>
        <v>NO PRAZO</v>
      </c>
      <c r="N264" s="23" t="str">
        <f t="shared" si="8"/>
        <v xml:space="preserve"> </v>
      </c>
      <c r="O264" s="9" t="str">
        <f ca="1">IF(Necessarios!$A$2&gt;'Cadernetas Entregues Secretaria'!N264, "VENCIDO", "NO PRAZO")</f>
        <v>NO PRAZO</v>
      </c>
    </row>
    <row r="265" spans="1:15" x14ac:dyDescent="0.3">
      <c r="A265" s="7"/>
      <c r="C265" s="9" t="e">
        <f>VLOOKUP(B265,Cursos!A2:B300,2,FALSE)</f>
        <v>#N/A</v>
      </c>
      <c r="F265" s="9" t="e">
        <f>VLOOKUP(E265,Disciplinas!$A$2:$B$300,2,FALSE)</f>
        <v>#N/A</v>
      </c>
      <c r="I265" s="9" t="e">
        <f>VLOOKUP(H265,Professor!$A$2:$B$300,2)</f>
        <v>#N/A</v>
      </c>
      <c r="K265" s="21" t="str">
        <f t="shared" si="9"/>
        <v xml:space="preserve"> </v>
      </c>
      <c r="L265" s="22" t="str">
        <f ca="1">IF(Necessarios!$A$2&gt;'Cadernetas Entregues Secretaria'!K265, "VENCIDO", "NO PRAZO")</f>
        <v>NO PRAZO</v>
      </c>
      <c r="N265" s="23" t="str">
        <f t="shared" si="8"/>
        <v xml:space="preserve"> </v>
      </c>
      <c r="O265" s="9" t="str">
        <f ca="1">IF(Necessarios!$A$2&gt;'Cadernetas Entregues Secretaria'!N265, "VENCIDO", "NO PRAZO")</f>
        <v>NO PRAZO</v>
      </c>
    </row>
    <row r="266" spans="1:15" x14ac:dyDescent="0.3">
      <c r="A266" s="7"/>
      <c r="C266" s="9" t="e">
        <f>VLOOKUP(B266,Cursos!A2:B300,2,FALSE)</f>
        <v>#N/A</v>
      </c>
      <c r="F266" s="9" t="e">
        <f>VLOOKUP(E266,Disciplinas!$A$2:$B$300,2,FALSE)</f>
        <v>#N/A</v>
      </c>
      <c r="I266" s="9" t="e">
        <f>VLOOKUP(H266,Professor!$A$2:$B$300,2)</f>
        <v>#N/A</v>
      </c>
      <c r="K266" s="21" t="str">
        <f t="shared" si="9"/>
        <v xml:space="preserve"> </v>
      </c>
      <c r="L266" s="22" t="str">
        <f ca="1">IF(Necessarios!$A$2&gt;'Cadernetas Entregues Secretaria'!K266, "VENCIDO", "NO PRAZO")</f>
        <v>NO PRAZO</v>
      </c>
      <c r="N266" s="23" t="str">
        <f t="shared" si="8"/>
        <v xml:space="preserve"> </v>
      </c>
      <c r="O266" s="9" t="str">
        <f ca="1">IF(Necessarios!$A$2&gt;'Cadernetas Entregues Secretaria'!N266, "VENCIDO", "NO PRAZO")</f>
        <v>NO PRAZO</v>
      </c>
    </row>
    <row r="267" spans="1:15" x14ac:dyDescent="0.3">
      <c r="A267" s="7"/>
      <c r="C267" s="9" t="e">
        <f>VLOOKUP(B267,Cursos!A2:B300,2,FALSE)</f>
        <v>#N/A</v>
      </c>
      <c r="F267" s="9" t="e">
        <f>VLOOKUP(E267,Disciplinas!$A$2:$B$300,2,FALSE)</f>
        <v>#N/A</v>
      </c>
      <c r="I267" s="9" t="e">
        <f>VLOOKUP(H267,Professor!$A$2:$B$300,2)</f>
        <v>#N/A</v>
      </c>
      <c r="K267" s="21" t="str">
        <f t="shared" si="9"/>
        <v xml:space="preserve"> </v>
      </c>
      <c r="L267" s="22" t="str">
        <f ca="1">IF(Necessarios!$A$2&gt;'Cadernetas Entregues Secretaria'!K267, "VENCIDO", "NO PRAZO")</f>
        <v>NO PRAZO</v>
      </c>
      <c r="N267" s="23" t="str">
        <f t="shared" si="8"/>
        <v xml:space="preserve"> </v>
      </c>
      <c r="O267" s="9" t="str">
        <f ca="1">IF(Necessarios!$A$2&gt;'Cadernetas Entregues Secretaria'!N267, "VENCIDO", "NO PRAZO")</f>
        <v>NO PRAZO</v>
      </c>
    </row>
    <row r="268" spans="1:15" x14ac:dyDescent="0.3">
      <c r="A268" s="7"/>
      <c r="C268" s="9" t="e">
        <f>VLOOKUP(B268,Cursos!A2:B300,2,FALSE)</f>
        <v>#N/A</v>
      </c>
      <c r="F268" s="9" t="e">
        <f>VLOOKUP(E268,Disciplinas!$A$2:$B$300,2,FALSE)</f>
        <v>#N/A</v>
      </c>
      <c r="I268" s="9" t="e">
        <f>VLOOKUP(H268,Professor!$A$2:$B$300,2)</f>
        <v>#N/A</v>
      </c>
      <c r="K268" s="21" t="str">
        <f t="shared" si="9"/>
        <v xml:space="preserve"> </v>
      </c>
      <c r="L268" s="22" t="str">
        <f ca="1">IF(Necessarios!$A$2&gt;'Cadernetas Entregues Secretaria'!K268, "VENCIDO", "NO PRAZO")</f>
        <v>NO PRAZO</v>
      </c>
      <c r="N268" s="23" t="str">
        <f t="shared" si="8"/>
        <v xml:space="preserve"> </v>
      </c>
      <c r="O268" s="9" t="str">
        <f ca="1">IF(Necessarios!$A$2&gt;'Cadernetas Entregues Secretaria'!N268, "VENCIDO", "NO PRAZO")</f>
        <v>NO PRAZO</v>
      </c>
    </row>
    <row r="269" spans="1:15" x14ac:dyDescent="0.3">
      <c r="A269" s="7"/>
      <c r="C269" s="9" t="e">
        <f>VLOOKUP(B269,Cursos!A2:B300,2,FALSE)</f>
        <v>#N/A</v>
      </c>
      <c r="F269" s="9" t="e">
        <f>VLOOKUP(E269,Disciplinas!$A$2:$B$300,2,FALSE)</f>
        <v>#N/A</v>
      </c>
      <c r="I269" s="9" t="e">
        <f>VLOOKUP(H269,Professor!$A$2:$B$300,2)</f>
        <v>#N/A</v>
      </c>
      <c r="K269" s="21" t="str">
        <f t="shared" si="9"/>
        <v xml:space="preserve"> </v>
      </c>
      <c r="L269" s="22" t="str">
        <f ca="1">IF(Necessarios!$A$2&gt;'Cadernetas Entregues Secretaria'!K269, "VENCIDO", "NO PRAZO")</f>
        <v>NO PRAZO</v>
      </c>
      <c r="N269" s="23" t="str">
        <f t="shared" si="8"/>
        <v xml:space="preserve"> </v>
      </c>
      <c r="O269" s="9" t="str">
        <f ca="1">IF(Necessarios!$A$2&gt;'Cadernetas Entregues Secretaria'!N269, "VENCIDO", "NO PRAZO")</f>
        <v>NO PRAZO</v>
      </c>
    </row>
    <row r="270" spans="1:15" x14ac:dyDescent="0.3">
      <c r="A270" s="7"/>
      <c r="C270" s="9" t="e">
        <f>VLOOKUP(B270,Cursos!A2:B300,2,FALSE)</f>
        <v>#N/A</v>
      </c>
      <c r="F270" s="9" t="e">
        <f>VLOOKUP(E270,Disciplinas!$A$2:$B$300,2,FALSE)</f>
        <v>#N/A</v>
      </c>
      <c r="I270" s="9" t="e">
        <f>VLOOKUP(H270,Professor!$A$2:$B$300,2)</f>
        <v>#N/A</v>
      </c>
      <c r="K270" s="21" t="str">
        <f t="shared" si="9"/>
        <v xml:space="preserve"> </v>
      </c>
      <c r="L270" s="22" t="str">
        <f ca="1">IF(Necessarios!$A$2&gt;'Cadernetas Entregues Secretaria'!K270, "VENCIDO", "NO PRAZO")</f>
        <v>NO PRAZO</v>
      </c>
      <c r="N270" s="23" t="str">
        <f t="shared" si="8"/>
        <v xml:space="preserve"> </v>
      </c>
      <c r="O270" s="9" t="str">
        <f ca="1">IF(Necessarios!$A$2&gt;'Cadernetas Entregues Secretaria'!N270, "VENCIDO", "NO PRAZO")</f>
        <v>NO PRAZO</v>
      </c>
    </row>
    <row r="271" spans="1:15" x14ac:dyDescent="0.3">
      <c r="A271" s="7"/>
      <c r="C271" s="9" t="e">
        <f>VLOOKUP(B271,Cursos!A2:B300,2,FALSE)</f>
        <v>#N/A</v>
      </c>
      <c r="F271" s="9" t="e">
        <f>VLOOKUP(E271,Disciplinas!$A$2:$B$300,2,FALSE)</f>
        <v>#N/A</v>
      </c>
      <c r="I271" s="9" t="e">
        <f>VLOOKUP(H271,Professor!$A$2:$B$300,2)</f>
        <v>#N/A</v>
      </c>
      <c r="K271" s="21" t="str">
        <f t="shared" si="9"/>
        <v xml:space="preserve"> </v>
      </c>
      <c r="L271" s="22" t="str">
        <f ca="1">IF(Necessarios!$A$2&gt;'Cadernetas Entregues Secretaria'!K271, "VENCIDO", "NO PRAZO")</f>
        <v>NO PRAZO</v>
      </c>
      <c r="N271" s="23" t="str">
        <f t="shared" si="8"/>
        <v xml:space="preserve"> </v>
      </c>
      <c r="O271" s="9" t="str">
        <f ca="1">IF(Necessarios!$A$2&gt;'Cadernetas Entregues Secretaria'!N271, "VENCIDO", "NO PRAZO")</f>
        <v>NO PRAZO</v>
      </c>
    </row>
    <row r="272" spans="1:15" x14ac:dyDescent="0.3">
      <c r="A272" s="7"/>
      <c r="C272" s="9" t="e">
        <f>VLOOKUP(B272,Cursos!A2:B300,2,FALSE)</f>
        <v>#N/A</v>
      </c>
      <c r="F272" s="9" t="e">
        <f>VLOOKUP(E272,Disciplinas!$A$2:$B$300,2,FALSE)</f>
        <v>#N/A</v>
      </c>
      <c r="I272" s="9" t="e">
        <f>VLOOKUP(H272,Professor!$A$2:$B$300,2)</f>
        <v>#N/A</v>
      </c>
      <c r="K272" s="21" t="str">
        <f t="shared" si="9"/>
        <v xml:space="preserve"> </v>
      </c>
      <c r="L272" s="22" t="str">
        <f ca="1">IF(Necessarios!$A$2&gt;'Cadernetas Entregues Secretaria'!K272, "VENCIDO", "NO PRAZO")</f>
        <v>NO PRAZO</v>
      </c>
      <c r="N272" s="23" t="str">
        <f t="shared" si="8"/>
        <v xml:space="preserve"> </v>
      </c>
      <c r="O272" s="9" t="str">
        <f ca="1">IF(Necessarios!$A$2&gt;'Cadernetas Entregues Secretaria'!N272, "VENCIDO", "NO PRAZO")</f>
        <v>NO PRAZO</v>
      </c>
    </row>
    <row r="273" spans="1:15" x14ac:dyDescent="0.3">
      <c r="A273" s="7"/>
      <c r="C273" s="9" t="e">
        <f>VLOOKUP(B273,Cursos!A2:B300,2,FALSE)</f>
        <v>#N/A</v>
      </c>
      <c r="F273" s="9" t="e">
        <f>VLOOKUP(E273,Disciplinas!$A$2:$B$300,2,FALSE)</f>
        <v>#N/A</v>
      </c>
      <c r="I273" s="9" t="e">
        <f>VLOOKUP(H273,Professor!$A$2:$B$300,2)</f>
        <v>#N/A</v>
      </c>
      <c r="K273" s="21" t="str">
        <f t="shared" si="9"/>
        <v xml:space="preserve"> </v>
      </c>
      <c r="L273" s="22" t="str">
        <f ca="1">IF(Necessarios!$A$2&gt;'Cadernetas Entregues Secretaria'!K273, "VENCIDO", "NO PRAZO")</f>
        <v>NO PRAZO</v>
      </c>
      <c r="N273" s="23" t="str">
        <f t="shared" si="8"/>
        <v xml:space="preserve"> </v>
      </c>
      <c r="O273" s="9" t="str">
        <f ca="1">IF(Necessarios!$A$2&gt;'Cadernetas Entregues Secretaria'!N273, "VENCIDO", "NO PRAZO")</f>
        <v>NO PRAZO</v>
      </c>
    </row>
    <row r="274" spans="1:15" x14ac:dyDescent="0.3">
      <c r="A274" s="7"/>
      <c r="C274" s="9" t="e">
        <f>VLOOKUP(B274,Cursos!A2:B300,2,FALSE)</f>
        <v>#N/A</v>
      </c>
      <c r="F274" s="9" t="e">
        <f>VLOOKUP(E274,Disciplinas!$A$2:$B$300,2,FALSE)</f>
        <v>#N/A</v>
      </c>
      <c r="I274" s="9" t="e">
        <f>VLOOKUP(H274,Professor!$A$2:$B$300,2)</f>
        <v>#N/A</v>
      </c>
      <c r="K274" s="21" t="str">
        <f t="shared" si="9"/>
        <v xml:space="preserve"> </v>
      </c>
      <c r="L274" s="22" t="str">
        <f ca="1">IF(Necessarios!$A$2&gt;'Cadernetas Entregues Secretaria'!K274, "VENCIDO", "NO PRAZO")</f>
        <v>NO PRAZO</v>
      </c>
      <c r="N274" s="23" t="str">
        <f t="shared" si="8"/>
        <v xml:space="preserve"> </v>
      </c>
      <c r="O274" s="9" t="str">
        <f ca="1">IF(Necessarios!$A$2&gt;'Cadernetas Entregues Secretaria'!N274, "VENCIDO", "NO PRAZO")</f>
        <v>NO PRAZO</v>
      </c>
    </row>
    <row r="275" spans="1:15" x14ac:dyDescent="0.3">
      <c r="A275" s="7"/>
      <c r="C275" s="9" t="e">
        <f>VLOOKUP(B275,Cursos!A2:B300,2,FALSE)</f>
        <v>#N/A</v>
      </c>
      <c r="F275" s="9" t="e">
        <f>VLOOKUP(E275,Disciplinas!$A$2:$B$300,2,FALSE)</f>
        <v>#N/A</v>
      </c>
      <c r="I275" s="9" t="e">
        <f>VLOOKUP(H275,Professor!$A$2:$B$300,2)</f>
        <v>#N/A</v>
      </c>
      <c r="K275" s="21" t="str">
        <f t="shared" si="9"/>
        <v xml:space="preserve"> </v>
      </c>
      <c r="L275" s="22" t="str">
        <f ca="1">IF(Necessarios!$A$2&gt;'Cadernetas Entregues Secretaria'!K275, "VENCIDO", "NO PRAZO")</f>
        <v>NO PRAZO</v>
      </c>
      <c r="N275" s="23" t="str">
        <f t="shared" si="8"/>
        <v xml:space="preserve"> </v>
      </c>
      <c r="O275" s="9" t="str">
        <f ca="1">IF(Necessarios!$A$2&gt;'Cadernetas Entregues Secretaria'!N275, "VENCIDO", "NO PRAZO")</f>
        <v>NO PRAZO</v>
      </c>
    </row>
    <row r="276" spans="1:15" x14ac:dyDescent="0.3">
      <c r="A276" s="7"/>
      <c r="C276" s="9" t="e">
        <f>VLOOKUP(B276,Cursos!A2:B300,2,FALSE)</f>
        <v>#N/A</v>
      </c>
      <c r="F276" s="9" t="e">
        <f>VLOOKUP(E276,Disciplinas!$A$2:$B$300,2,FALSE)</f>
        <v>#N/A</v>
      </c>
      <c r="I276" s="9" t="e">
        <f>VLOOKUP(H276,Professor!$A$2:$B$300,2)</f>
        <v>#N/A</v>
      </c>
      <c r="K276" s="21" t="str">
        <f t="shared" si="9"/>
        <v xml:space="preserve"> </v>
      </c>
      <c r="L276" s="22" t="str">
        <f ca="1">IF(Necessarios!$A$2&gt;'Cadernetas Entregues Secretaria'!K276, "VENCIDO", "NO PRAZO")</f>
        <v>NO PRAZO</v>
      </c>
      <c r="N276" s="23" t="str">
        <f t="shared" si="8"/>
        <v xml:space="preserve"> </v>
      </c>
      <c r="O276" s="9" t="str">
        <f ca="1">IF(Necessarios!$A$2&gt;'Cadernetas Entregues Secretaria'!N276, "VENCIDO", "NO PRAZO")</f>
        <v>NO PRAZO</v>
      </c>
    </row>
    <row r="277" spans="1:15" x14ac:dyDescent="0.3">
      <c r="A277" s="7"/>
      <c r="C277" s="9" t="e">
        <f>VLOOKUP(B277,Cursos!A2:B300,2,FALSE)</f>
        <v>#N/A</v>
      </c>
      <c r="F277" s="9" t="e">
        <f>VLOOKUP(E277,Disciplinas!$A$2:$B$300,2,FALSE)</f>
        <v>#N/A</v>
      </c>
      <c r="I277" s="9" t="e">
        <f>VLOOKUP(H277,Professor!$A$2:$B$300,2)</f>
        <v>#N/A</v>
      </c>
      <c r="K277" s="21" t="str">
        <f t="shared" si="9"/>
        <v xml:space="preserve"> </v>
      </c>
      <c r="L277" s="22" t="str">
        <f ca="1">IF(Necessarios!$A$2&gt;'Cadernetas Entregues Secretaria'!K277, "VENCIDO", "NO PRAZO")</f>
        <v>NO PRAZO</v>
      </c>
      <c r="N277" s="23" t="str">
        <f t="shared" si="8"/>
        <v xml:space="preserve"> </v>
      </c>
      <c r="O277" s="9" t="str">
        <f ca="1">IF(Necessarios!$A$2&gt;'Cadernetas Entregues Secretaria'!N277, "VENCIDO", "NO PRAZO")</f>
        <v>NO PRAZO</v>
      </c>
    </row>
    <row r="278" spans="1:15" x14ac:dyDescent="0.3">
      <c r="A278" s="7"/>
      <c r="C278" s="9" t="e">
        <f>VLOOKUP(B278,Cursos!A2:B300,2,FALSE)</f>
        <v>#N/A</v>
      </c>
      <c r="F278" s="9" t="e">
        <f>VLOOKUP(E278,Disciplinas!$A$2:$B$300,2,FALSE)</f>
        <v>#N/A</v>
      </c>
      <c r="I278" s="9" t="e">
        <f>VLOOKUP(H278,Professor!$A$2:$B$300,2)</f>
        <v>#N/A</v>
      </c>
      <c r="K278" s="21" t="str">
        <f t="shared" si="9"/>
        <v xml:space="preserve"> </v>
      </c>
      <c r="L278" s="22" t="str">
        <f ca="1">IF(Necessarios!$A$2&gt;'Cadernetas Entregues Secretaria'!K278, "VENCIDO", "NO PRAZO")</f>
        <v>NO PRAZO</v>
      </c>
      <c r="N278" s="23" t="str">
        <f t="shared" si="8"/>
        <v xml:space="preserve"> </v>
      </c>
      <c r="O278" s="9" t="str">
        <f ca="1">IF(Necessarios!$A$2&gt;'Cadernetas Entregues Secretaria'!N278, "VENCIDO", "NO PRAZO")</f>
        <v>NO PRAZO</v>
      </c>
    </row>
    <row r="279" spans="1:15" x14ac:dyDescent="0.3">
      <c r="A279" s="7"/>
      <c r="C279" s="9" t="e">
        <f>VLOOKUP(B279,Cursos!A2:B300,2,FALSE)</f>
        <v>#N/A</v>
      </c>
      <c r="F279" s="9" t="e">
        <f>VLOOKUP(E279,Disciplinas!$A$2:$B$300,2,FALSE)</f>
        <v>#N/A</v>
      </c>
      <c r="I279" s="9" t="e">
        <f>VLOOKUP(H279,Professor!$A$2:$B$300,2)</f>
        <v>#N/A</v>
      </c>
      <c r="K279" s="21" t="str">
        <f t="shared" si="9"/>
        <v xml:space="preserve"> </v>
      </c>
      <c r="L279" s="22" t="str">
        <f ca="1">IF(Necessarios!$A$2&gt;'Cadernetas Entregues Secretaria'!K279, "VENCIDO", "NO PRAZO")</f>
        <v>NO PRAZO</v>
      </c>
      <c r="N279" s="23" t="str">
        <f t="shared" si="8"/>
        <v xml:space="preserve"> </v>
      </c>
      <c r="O279" s="9" t="str">
        <f ca="1">IF(Necessarios!$A$2&gt;'Cadernetas Entregues Secretaria'!N279, "VENCIDO", "NO PRAZO")</f>
        <v>NO PRAZO</v>
      </c>
    </row>
    <row r="280" spans="1:15" x14ac:dyDescent="0.3">
      <c r="A280" s="7"/>
      <c r="C280" s="9" t="e">
        <f>VLOOKUP(B280,Cursos!A2:B300,2,FALSE)</f>
        <v>#N/A</v>
      </c>
      <c r="F280" s="9" t="e">
        <f>VLOOKUP(E280,Disciplinas!$A$2:$B$300,2,FALSE)</f>
        <v>#N/A</v>
      </c>
      <c r="I280" s="9" t="e">
        <f>VLOOKUP(H280,Professor!$A$2:$B$300,2)</f>
        <v>#N/A</v>
      </c>
      <c r="K280" s="21" t="str">
        <f t="shared" si="9"/>
        <v xml:space="preserve"> </v>
      </c>
      <c r="L280" s="22" t="str">
        <f ca="1">IF(Necessarios!$A$2&gt;'Cadernetas Entregues Secretaria'!K280, "VENCIDO", "NO PRAZO")</f>
        <v>NO PRAZO</v>
      </c>
      <c r="N280" s="23" t="str">
        <f t="shared" si="8"/>
        <v xml:space="preserve"> </v>
      </c>
      <c r="O280" s="9" t="str">
        <f ca="1">IF(Necessarios!$A$2&gt;'Cadernetas Entregues Secretaria'!N280, "VENCIDO", "NO PRAZO")</f>
        <v>NO PRAZO</v>
      </c>
    </row>
    <row r="281" spans="1:15" x14ac:dyDescent="0.3">
      <c r="A281" s="7"/>
      <c r="C281" s="9" t="e">
        <f>VLOOKUP(B281,Cursos!A2:B300,2,FALSE)</f>
        <v>#N/A</v>
      </c>
      <c r="F281" s="9" t="e">
        <f>VLOOKUP(E281,Disciplinas!$A$2:$B$300,2,FALSE)</f>
        <v>#N/A</v>
      </c>
      <c r="I281" s="9" t="e">
        <f>VLOOKUP(H281,Professor!$A$2:$B$300,2)</f>
        <v>#N/A</v>
      </c>
      <c r="K281" s="21" t="str">
        <f t="shared" si="9"/>
        <v xml:space="preserve"> </v>
      </c>
      <c r="L281" s="22" t="str">
        <f ca="1">IF(Necessarios!$A$2&gt;'Cadernetas Entregues Secretaria'!K281, "VENCIDO", "NO PRAZO")</f>
        <v>NO PRAZO</v>
      </c>
      <c r="N281" s="23" t="str">
        <f t="shared" si="8"/>
        <v xml:space="preserve"> </v>
      </c>
      <c r="O281" s="9" t="str">
        <f ca="1">IF(Necessarios!$A$2&gt;'Cadernetas Entregues Secretaria'!N281, "VENCIDO", "NO PRAZO")</f>
        <v>NO PRAZO</v>
      </c>
    </row>
    <row r="282" spans="1:15" x14ac:dyDescent="0.3">
      <c r="A282" s="7"/>
      <c r="C282" s="9" t="e">
        <f>VLOOKUP(B282,Cursos!A2:B300,2,FALSE)</f>
        <v>#N/A</v>
      </c>
      <c r="F282" s="9" t="e">
        <f>VLOOKUP(E282,Disciplinas!$A$2:$B$300,2,FALSE)</f>
        <v>#N/A</v>
      </c>
      <c r="I282" s="9" t="e">
        <f>VLOOKUP(H282,Professor!$A$2:$B$300,2)</f>
        <v>#N/A</v>
      </c>
      <c r="K282" s="21" t="str">
        <f t="shared" si="9"/>
        <v xml:space="preserve"> </v>
      </c>
      <c r="L282" s="22" t="str">
        <f ca="1">IF(Necessarios!$A$2&gt;'Cadernetas Entregues Secretaria'!K282, "VENCIDO", "NO PRAZO")</f>
        <v>NO PRAZO</v>
      </c>
      <c r="N282" s="23" t="str">
        <f t="shared" si="8"/>
        <v xml:space="preserve"> </v>
      </c>
      <c r="O282" s="9" t="str">
        <f ca="1">IF(Necessarios!$A$2&gt;'Cadernetas Entregues Secretaria'!N282, "VENCIDO", "NO PRAZO")</f>
        <v>NO PRAZO</v>
      </c>
    </row>
    <row r="283" spans="1:15" x14ac:dyDescent="0.3">
      <c r="A283" s="7"/>
      <c r="C283" s="9" t="e">
        <f>VLOOKUP(B283,Cursos!A2:B300,2,FALSE)</f>
        <v>#N/A</v>
      </c>
      <c r="F283" s="9" t="e">
        <f>VLOOKUP(E283,Disciplinas!$A$2:$B$300,2,FALSE)</f>
        <v>#N/A</v>
      </c>
      <c r="I283" s="9" t="e">
        <f>VLOOKUP(H283,Professor!$A$2:$B$300,2)</f>
        <v>#N/A</v>
      </c>
      <c r="K283" s="21" t="str">
        <f t="shared" si="9"/>
        <v xml:space="preserve"> </v>
      </c>
      <c r="L283" s="22" t="str">
        <f ca="1">IF(Necessarios!$A$2&gt;'Cadernetas Entregues Secretaria'!K283, "VENCIDO", "NO PRAZO")</f>
        <v>NO PRAZO</v>
      </c>
      <c r="N283" s="23" t="str">
        <f t="shared" si="8"/>
        <v xml:space="preserve"> </v>
      </c>
      <c r="O283" s="9" t="str">
        <f ca="1">IF(Necessarios!$A$2&gt;'Cadernetas Entregues Secretaria'!N283, "VENCIDO", "NO PRAZO")</f>
        <v>NO PRAZO</v>
      </c>
    </row>
    <row r="284" spans="1:15" x14ac:dyDescent="0.3">
      <c r="A284" s="7"/>
      <c r="C284" s="9" t="e">
        <f>VLOOKUP(B284,Cursos!A2:B300,2,FALSE)</f>
        <v>#N/A</v>
      </c>
      <c r="F284" s="9" t="e">
        <f>VLOOKUP(E284,Disciplinas!$A$2:$B$300,2,FALSE)</f>
        <v>#N/A</v>
      </c>
      <c r="I284" s="9" t="e">
        <f>VLOOKUP(H284,Professor!$A$2:$B$300,2)</f>
        <v>#N/A</v>
      </c>
      <c r="K284" s="21" t="str">
        <f t="shared" si="9"/>
        <v xml:space="preserve"> </v>
      </c>
      <c r="L284" s="22" t="str">
        <f ca="1">IF(Necessarios!$A$2&gt;'Cadernetas Entregues Secretaria'!K284, "VENCIDO", "NO PRAZO")</f>
        <v>NO PRAZO</v>
      </c>
      <c r="N284" s="23" t="str">
        <f t="shared" si="8"/>
        <v xml:space="preserve"> </v>
      </c>
      <c r="O284" s="9" t="str">
        <f ca="1">IF(Necessarios!$A$2&gt;'Cadernetas Entregues Secretaria'!N284, "VENCIDO", "NO PRAZO")</f>
        <v>NO PRAZO</v>
      </c>
    </row>
    <row r="285" spans="1:15" x14ac:dyDescent="0.3">
      <c r="A285" s="7"/>
      <c r="C285" s="9" t="e">
        <f>VLOOKUP(B285,Cursos!A2:B300,2,FALSE)</f>
        <v>#N/A</v>
      </c>
      <c r="F285" s="9" t="e">
        <f>VLOOKUP(E285,Disciplinas!$A$2:$B$300,2,FALSE)</f>
        <v>#N/A</v>
      </c>
      <c r="I285" s="9" t="e">
        <f>VLOOKUP(H285,Professor!$A$2:$B$300,2)</f>
        <v>#N/A</v>
      </c>
      <c r="K285" s="21" t="str">
        <f t="shared" si="9"/>
        <v xml:space="preserve"> </v>
      </c>
      <c r="L285" s="22" t="str">
        <f ca="1">IF(Necessarios!$A$2&gt;'Cadernetas Entregues Secretaria'!K285, "VENCIDO", "NO PRAZO")</f>
        <v>NO PRAZO</v>
      </c>
      <c r="N285" s="23" t="str">
        <f t="shared" si="8"/>
        <v xml:space="preserve"> </v>
      </c>
      <c r="O285" s="9" t="str">
        <f ca="1">IF(Necessarios!$A$2&gt;'Cadernetas Entregues Secretaria'!N285, "VENCIDO", "NO PRAZO")</f>
        <v>NO PRAZO</v>
      </c>
    </row>
    <row r="286" spans="1:15" x14ac:dyDescent="0.3">
      <c r="A286" s="7"/>
      <c r="C286" s="9" t="e">
        <f>VLOOKUP(B286,Cursos!A2:B300,2,FALSE)</f>
        <v>#N/A</v>
      </c>
      <c r="F286" s="9" t="e">
        <f>VLOOKUP(E286,Disciplinas!$A$2:$B$300,2,FALSE)</f>
        <v>#N/A</v>
      </c>
      <c r="I286" s="9" t="e">
        <f>VLOOKUP(H286,Professor!$A$2:$B$300,2)</f>
        <v>#N/A</v>
      </c>
      <c r="K286" s="21" t="str">
        <f t="shared" si="9"/>
        <v xml:space="preserve"> </v>
      </c>
      <c r="L286" s="22" t="str">
        <f ca="1">IF(Necessarios!$A$2&gt;'Cadernetas Entregues Secretaria'!K286, "VENCIDO", "NO PRAZO")</f>
        <v>NO PRAZO</v>
      </c>
      <c r="N286" s="23" t="str">
        <f t="shared" si="8"/>
        <v xml:space="preserve"> </v>
      </c>
      <c r="O286" s="9" t="str">
        <f ca="1">IF(Necessarios!$A$2&gt;'Cadernetas Entregues Secretaria'!N286, "VENCIDO", "NO PRAZO")</f>
        <v>NO PRAZO</v>
      </c>
    </row>
    <row r="287" spans="1:15" x14ac:dyDescent="0.3">
      <c r="A287" s="7"/>
      <c r="C287" s="9" t="e">
        <f>VLOOKUP(B287,Cursos!A2:B300,2,FALSE)</f>
        <v>#N/A</v>
      </c>
      <c r="F287" s="9" t="e">
        <f>VLOOKUP(E287,Disciplinas!$A$2:$B$300,2,FALSE)</f>
        <v>#N/A</v>
      </c>
      <c r="I287" s="9" t="e">
        <f>VLOOKUP(H287,Professor!$A$2:$B$300,2)</f>
        <v>#N/A</v>
      </c>
      <c r="K287" s="21" t="str">
        <f t="shared" si="9"/>
        <v xml:space="preserve"> </v>
      </c>
      <c r="L287" s="22" t="str">
        <f ca="1">IF(Necessarios!$A$2&gt;'Cadernetas Entregues Secretaria'!K287, "VENCIDO", "NO PRAZO")</f>
        <v>NO PRAZO</v>
      </c>
      <c r="N287" s="23" t="str">
        <f t="shared" si="8"/>
        <v xml:space="preserve"> </v>
      </c>
      <c r="O287" s="9" t="str">
        <f ca="1">IF(Necessarios!$A$2&gt;'Cadernetas Entregues Secretaria'!N287, "VENCIDO", "NO PRAZO")</f>
        <v>NO PRAZO</v>
      </c>
    </row>
    <row r="288" spans="1:15" x14ac:dyDescent="0.3">
      <c r="A288" s="7"/>
      <c r="C288" s="9" t="e">
        <f>VLOOKUP(B288,Cursos!A2:B300,2,FALSE)</f>
        <v>#N/A</v>
      </c>
      <c r="F288" s="9" t="e">
        <f>VLOOKUP(E288,Disciplinas!$A$2:$B$300,2,FALSE)</f>
        <v>#N/A</v>
      </c>
      <c r="I288" s="9" t="e">
        <f>VLOOKUP(H288,Professor!$A$2:$B$300,2)</f>
        <v>#N/A</v>
      </c>
      <c r="K288" s="21" t="str">
        <f t="shared" si="9"/>
        <v xml:space="preserve"> </v>
      </c>
      <c r="L288" s="22" t="str">
        <f ca="1">IF(Necessarios!$A$2&gt;'Cadernetas Entregues Secretaria'!K288, "VENCIDO", "NO PRAZO")</f>
        <v>NO PRAZO</v>
      </c>
      <c r="N288" s="23" t="str">
        <f t="shared" si="8"/>
        <v xml:space="preserve"> </v>
      </c>
      <c r="O288" s="9" t="str">
        <f ca="1">IF(Necessarios!$A$2&gt;'Cadernetas Entregues Secretaria'!N288, "VENCIDO", "NO PRAZO")</f>
        <v>NO PRAZO</v>
      </c>
    </row>
    <row r="289" spans="1:15" x14ac:dyDescent="0.3">
      <c r="A289" s="7"/>
      <c r="C289" s="9" t="e">
        <f>VLOOKUP(B289,Cursos!A2:B300,2,FALSE)</f>
        <v>#N/A</v>
      </c>
      <c r="F289" s="9" t="e">
        <f>VLOOKUP(E289,Disciplinas!$A$2:$B$300,2,FALSE)</f>
        <v>#N/A</v>
      </c>
      <c r="I289" s="9" t="e">
        <f>VLOOKUP(H289,Professor!$A$2:$B$300,2)</f>
        <v>#N/A</v>
      </c>
      <c r="K289" s="21" t="str">
        <f t="shared" si="9"/>
        <v xml:space="preserve"> </v>
      </c>
      <c r="L289" s="22" t="str">
        <f ca="1">IF(Necessarios!$A$2&gt;'Cadernetas Entregues Secretaria'!K289, "VENCIDO", "NO PRAZO")</f>
        <v>NO PRAZO</v>
      </c>
      <c r="N289" s="23" t="str">
        <f t="shared" si="8"/>
        <v xml:space="preserve"> </v>
      </c>
      <c r="O289" s="9" t="str">
        <f ca="1">IF(Necessarios!$A$2&gt;'Cadernetas Entregues Secretaria'!N289, "VENCIDO", "NO PRAZO")</f>
        <v>NO PRAZO</v>
      </c>
    </row>
    <row r="290" spans="1:15" x14ac:dyDescent="0.3">
      <c r="A290" s="7"/>
      <c r="C290" s="9" t="e">
        <f>VLOOKUP(B290,Cursos!A2:B300,2,FALSE)</f>
        <v>#N/A</v>
      </c>
      <c r="F290" s="9" t="e">
        <f>VLOOKUP(E290,Disciplinas!$A$2:$B$300,2,FALSE)</f>
        <v>#N/A</v>
      </c>
      <c r="I290" s="9" t="e">
        <f>VLOOKUP(H290,Professor!$A$2:$B$300,2)</f>
        <v>#N/A</v>
      </c>
      <c r="K290" s="21" t="str">
        <f t="shared" si="9"/>
        <v xml:space="preserve"> </v>
      </c>
      <c r="L290" s="22" t="str">
        <f ca="1">IF(Necessarios!$A$2&gt;'Cadernetas Entregues Secretaria'!K290, "VENCIDO", "NO PRAZO")</f>
        <v>NO PRAZO</v>
      </c>
      <c r="N290" s="23" t="str">
        <f t="shared" si="8"/>
        <v xml:space="preserve"> </v>
      </c>
      <c r="O290" s="9" t="str">
        <f ca="1">IF(Necessarios!$A$2&gt;'Cadernetas Entregues Secretaria'!N290, "VENCIDO", "NO PRAZO")</f>
        <v>NO PRAZO</v>
      </c>
    </row>
    <row r="291" spans="1:15" x14ac:dyDescent="0.3">
      <c r="A291" s="7"/>
      <c r="C291" s="9" t="e">
        <f>VLOOKUP(B291,Cursos!A2:B300,2,FALSE)</f>
        <v>#N/A</v>
      </c>
      <c r="F291" s="9" t="e">
        <f>VLOOKUP(E291,Disciplinas!$A$2:$B$300,2,FALSE)</f>
        <v>#N/A</v>
      </c>
      <c r="I291" s="9" t="e">
        <f>VLOOKUP(H291,Professor!$A$2:$B$300,2)</f>
        <v>#N/A</v>
      </c>
      <c r="K291" s="21" t="str">
        <f t="shared" si="9"/>
        <v xml:space="preserve"> </v>
      </c>
      <c r="L291" s="22" t="str">
        <f ca="1">IF(Necessarios!$A$2&gt;'Cadernetas Entregues Secretaria'!K291, "VENCIDO", "NO PRAZO")</f>
        <v>NO PRAZO</v>
      </c>
      <c r="N291" s="23" t="str">
        <f t="shared" si="8"/>
        <v xml:space="preserve"> </v>
      </c>
      <c r="O291" s="9" t="str">
        <f ca="1">IF(Necessarios!$A$2&gt;'Cadernetas Entregues Secretaria'!N291, "VENCIDO", "NO PRAZO")</f>
        <v>NO PRAZO</v>
      </c>
    </row>
    <row r="292" spans="1:15" x14ac:dyDescent="0.3">
      <c r="A292" s="7"/>
      <c r="C292" s="9" t="e">
        <f>VLOOKUP(B292,Cursos!A2:B300,2,FALSE)</f>
        <v>#N/A</v>
      </c>
      <c r="F292" s="9" t="e">
        <f>VLOOKUP(E292,Disciplinas!$A$2:$B$300,2,FALSE)</f>
        <v>#N/A</v>
      </c>
      <c r="I292" s="9" t="e">
        <f>VLOOKUP(H292,Professor!$A$2:$B$300,2)</f>
        <v>#N/A</v>
      </c>
      <c r="K292" s="21" t="str">
        <f t="shared" si="9"/>
        <v xml:space="preserve"> </v>
      </c>
      <c r="L292" s="22" t="str">
        <f ca="1">IF(Necessarios!$A$2&gt;'Cadernetas Entregues Secretaria'!K292, "VENCIDO", "NO PRAZO")</f>
        <v>NO PRAZO</v>
      </c>
      <c r="N292" s="23" t="str">
        <f t="shared" si="8"/>
        <v xml:space="preserve"> </v>
      </c>
      <c r="O292" s="9" t="str">
        <f ca="1">IF(Necessarios!$A$2&gt;'Cadernetas Entregues Secretaria'!N292, "VENCIDO", "NO PRAZO")</f>
        <v>NO PRAZO</v>
      </c>
    </row>
    <row r="293" spans="1:15" x14ac:dyDescent="0.3">
      <c r="A293" s="7"/>
      <c r="C293" s="9" t="e">
        <f>VLOOKUP(B293,Cursos!A2:B300,2,FALSE)</f>
        <v>#N/A</v>
      </c>
      <c r="F293" s="9" t="e">
        <f>VLOOKUP(E293,Disciplinas!$A$2:$B$300,2,FALSE)</f>
        <v>#N/A</v>
      </c>
      <c r="I293" s="9" t="e">
        <f>VLOOKUP(H293,Professor!$A$2:$B$300,2)</f>
        <v>#N/A</v>
      </c>
      <c r="K293" s="21" t="str">
        <f t="shared" si="9"/>
        <v xml:space="preserve"> </v>
      </c>
      <c r="L293" s="22" t="str">
        <f ca="1">IF(Necessarios!$A$2&gt;'Cadernetas Entregues Secretaria'!K293, "VENCIDO", "NO PRAZO")</f>
        <v>NO PRAZO</v>
      </c>
      <c r="N293" s="23" t="str">
        <f t="shared" si="8"/>
        <v xml:space="preserve"> </v>
      </c>
      <c r="O293" s="9" t="str">
        <f ca="1">IF(Necessarios!$A$2&gt;'Cadernetas Entregues Secretaria'!N293, "VENCIDO", "NO PRAZO")</f>
        <v>NO PRAZO</v>
      </c>
    </row>
    <row r="294" spans="1:15" x14ac:dyDescent="0.3">
      <c r="A294" s="7"/>
      <c r="C294" s="9" t="e">
        <f>VLOOKUP(B294,Cursos!A2:B300,2,FALSE)</f>
        <v>#N/A</v>
      </c>
      <c r="F294" s="9" t="e">
        <f>VLOOKUP(E294,Disciplinas!$A$2:$B$300,2,FALSE)</f>
        <v>#N/A</v>
      </c>
      <c r="I294" s="9" t="e">
        <f>VLOOKUP(H294,Professor!$A$2:$B$300,2)</f>
        <v>#N/A</v>
      </c>
      <c r="K294" s="21" t="str">
        <f t="shared" si="9"/>
        <v xml:space="preserve"> </v>
      </c>
      <c r="L294" s="22" t="str">
        <f ca="1">IF(Necessarios!$A$2&gt;'Cadernetas Entregues Secretaria'!K294, "VENCIDO", "NO PRAZO")</f>
        <v>NO PRAZO</v>
      </c>
      <c r="N294" s="23" t="str">
        <f t="shared" si="8"/>
        <v xml:space="preserve"> </v>
      </c>
      <c r="O294" s="9" t="str">
        <f ca="1">IF(Necessarios!$A$2&gt;'Cadernetas Entregues Secretaria'!N294, "VENCIDO", "NO PRAZO")</f>
        <v>NO PRAZO</v>
      </c>
    </row>
    <row r="295" spans="1:15" x14ac:dyDescent="0.3">
      <c r="A295" s="7"/>
      <c r="C295" s="9" t="e">
        <f>VLOOKUP(B295,Cursos!A2:B300,2,FALSE)</f>
        <v>#N/A</v>
      </c>
      <c r="F295" s="9" t="e">
        <f>VLOOKUP(E295,Disciplinas!$A$2:$B$300,2,FALSE)</f>
        <v>#N/A</v>
      </c>
      <c r="I295" s="9" t="e">
        <f>VLOOKUP(H295,Professor!$A$2:$B$300,2)</f>
        <v>#N/A</v>
      </c>
      <c r="K295" s="21" t="str">
        <f t="shared" si="9"/>
        <v xml:space="preserve"> </v>
      </c>
      <c r="L295" s="22" t="str">
        <f ca="1">IF(Necessarios!$A$2&gt;'Cadernetas Entregues Secretaria'!K295, "VENCIDO", "NO PRAZO")</f>
        <v>NO PRAZO</v>
      </c>
      <c r="N295" s="23" t="str">
        <f t="shared" si="8"/>
        <v xml:space="preserve"> </v>
      </c>
      <c r="O295" s="9" t="str">
        <f ca="1">IF(Necessarios!$A$2&gt;'Cadernetas Entregues Secretaria'!N295, "VENCIDO", "NO PRAZO")</f>
        <v>NO PRAZO</v>
      </c>
    </row>
    <row r="296" spans="1:15" x14ac:dyDescent="0.3">
      <c r="A296" s="7"/>
      <c r="C296" s="9" t="e">
        <f>VLOOKUP(B296,Cursos!A2:B300,2,FALSE)</f>
        <v>#N/A</v>
      </c>
      <c r="F296" s="9" t="e">
        <f>VLOOKUP(E296,Disciplinas!$A$2:$B$300,2,FALSE)</f>
        <v>#N/A</v>
      </c>
      <c r="I296" s="9" t="e">
        <f>VLOOKUP(H296,Professor!$A$2:$B$300,2)</f>
        <v>#N/A</v>
      </c>
      <c r="K296" s="21" t="str">
        <f t="shared" si="9"/>
        <v xml:space="preserve"> </v>
      </c>
      <c r="L296" s="22" t="str">
        <f ca="1">IF(Necessarios!$A$2&gt;'Cadernetas Entregues Secretaria'!K296, "VENCIDO", "NO PRAZO")</f>
        <v>NO PRAZO</v>
      </c>
      <c r="N296" s="23" t="str">
        <f t="shared" si="8"/>
        <v xml:space="preserve"> </v>
      </c>
      <c r="O296" s="9" t="str">
        <f ca="1">IF(Necessarios!$A$2&gt;'Cadernetas Entregues Secretaria'!N296, "VENCIDO", "NO PRAZO")</f>
        <v>NO PRAZO</v>
      </c>
    </row>
    <row r="297" spans="1:15" x14ac:dyDescent="0.3">
      <c r="A297" s="7"/>
      <c r="C297" s="9" t="e">
        <f>VLOOKUP(B297,Cursos!A2:B300,2,FALSE)</f>
        <v>#N/A</v>
      </c>
      <c r="F297" s="9" t="e">
        <f>VLOOKUP(E297,Disciplinas!$A$2:$B$300,2,FALSE)</f>
        <v>#N/A</v>
      </c>
      <c r="I297" s="9" t="e">
        <f>VLOOKUP(H297,Professor!$A$2:$B$300,2)</f>
        <v>#N/A</v>
      </c>
      <c r="K297" s="21" t="str">
        <f t="shared" si="9"/>
        <v xml:space="preserve"> </v>
      </c>
      <c r="L297" s="22" t="str">
        <f ca="1">IF(Necessarios!$A$2&gt;'Cadernetas Entregues Secretaria'!K297, "VENCIDO", "NO PRAZO")</f>
        <v>NO PRAZO</v>
      </c>
      <c r="N297" s="23" t="str">
        <f t="shared" si="8"/>
        <v xml:space="preserve"> </v>
      </c>
      <c r="O297" s="9" t="str">
        <f ca="1">IF(Necessarios!$A$2&gt;'Cadernetas Entregues Secretaria'!N297, "VENCIDO", "NO PRAZO")</f>
        <v>NO PRAZO</v>
      </c>
    </row>
    <row r="298" spans="1:15" x14ac:dyDescent="0.3">
      <c r="A298" s="7"/>
      <c r="C298" s="9" t="e">
        <f>VLOOKUP(B298,Cursos!A2:B300,2,FALSE)</f>
        <v>#N/A</v>
      </c>
      <c r="F298" s="9" t="e">
        <f>VLOOKUP(E298,Disciplinas!$A$2:$B$300,2,FALSE)</f>
        <v>#N/A</v>
      </c>
      <c r="I298" s="9" t="e">
        <f>VLOOKUP(H298,Professor!$A$2:$B$300,2)</f>
        <v>#N/A</v>
      </c>
      <c r="K298" s="21" t="str">
        <f t="shared" si="9"/>
        <v xml:space="preserve"> </v>
      </c>
      <c r="L298" s="22" t="str">
        <f ca="1">IF(Necessarios!$A$2&gt;'Cadernetas Entregues Secretaria'!K298, "VENCIDO", "NO PRAZO")</f>
        <v>NO PRAZO</v>
      </c>
      <c r="N298" s="23" t="str">
        <f t="shared" si="8"/>
        <v xml:space="preserve"> </v>
      </c>
      <c r="O298" s="9" t="str">
        <f ca="1">IF(Necessarios!$A$2&gt;'Cadernetas Entregues Secretaria'!N298, "VENCIDO", "NO PRAZO")</f>
        <v>NO PRAZO</v>
      </c>
    </row>
    <row r="299" spans="1:15" x14ac:dyDescent="0.3">
      <c r="A299" s="7"/>
      <c r="C299" s="9" t="e">
        <f>VLOOKUP(B299,Cursos!A2:B300,2,FALSE)</f>
        <v>#N/A</v>
      </c>
      <c r="F299" s="9" t="e">
        <f>VLOOKUP(E299,Disciplinas!$A$2:$B$300,2,FALSE)</f>
        <v>#N/A</v>
      </c>
      <c r="I299" s="9" t="e">
        <f>VLOOKUP(H299,Professor!$A$2:$B$300,2)</f>
        <v>#N/A</v>
      </c>
      <c r="K299" s="21" t="str">
        <f t="shared" si="9"/>
        <v xml:space="preserve"> </v>
      </c>
      <c r="L299" s="22" t="str">
        <f ca="1">IF(Necessarios!$A$2&gt;'Cadernetas Entregues Secretaria'!K299, "VENCIDO", "NO PRAZO")</f>
        <v>NO PRAZO</v>
      </c>
      <c r="N299" s="23" t="str">
        <f t="shared" si="8"/>
        <v xml:space="preserve"> </v>
      </c>
      <c r="O299" s="9" t="str">
        <f ca="1">IF(Necessarios!$A$2&gt;'Cadernetas Entregues Secretaria'!N299, "VENCIDO", "NO PRAZO")</f>
        <v>NO PRAZO</v>
      </c>
    </row>
    <row r="300" spans="1:15" x14ac:dyDescent="0.3">
      <c r="A300" s="7"/>
      <c r="C300" s="9" t="e">
        <f>VLOOKUP(B300,Cursos!A2:B300,2,FALSE)</f>
        <v>#N/A</v>
      </c>
      <c r="F300" s="9" t="e">
        <f>VLOOKUP(E300,Disciplinas!$A$2:$B$300,2,FALSE)</f>
        <v>#N/A</v>
      </c>
      <c r="I300" s="9" t="e">
        <f>VLOOKUP(H300,Professor!$A$2:$B$300,2)</f>
        <v>#N/A</v>
      </c>
      <c r="K300" s="21" t="str">
        <f t="shared" si="9"/>
        <v xml:space="preserve"> </v>
      </c>
      <c r="L300" s="22" t="str">
        <f ca="1">IF(Necessarios!$A$2&gt;'Cadernetas Entregues Secretaria'!K300, "VENCIDO", "NO PRAZO")</f>
        <v>NO PRAZO</v>
      </c>
      <c r="N300" s="23" t="str">
        <f t="shared" si="8"/>
        <v xml:space="preserve"> </v>
      </c>
      <c r="O300" s="9" t="str">
        <f ca="1">IF(Necessarios!$A$2&gt;'Cadernetas Entregues Secretaria'!N300, "VENCIDO", "NO PRAZO")</f>
        <v>NO PRAZO</v>
      </c>
    </row>
  </sheetData>
  <sheetProtection password="9B13" sheet="1" objects="1" scenarios="1"/>
  <sortState ref="A2:Q300">
    <sortCondition ref="A2"/>
  </sortState>
  <dataConsolidate/>
  <conditionalFormatting sqref="L2:L300">
    <cfRule type="containsText" dxfId="27" priority="6" operator="containsText" text="NO PRAZO">
      <formula>NOT(ISERROR(SEARCH("NO PRAZO",L2)))</formula>
    </cfRule>
    <cfRule type="containsText" dxfId="26" priority="7" operator="containsText" text="VENCIDO">
      <formula>NOT(ISERROR(SEARCH("VENCIDO",L2)))</formula>
    </cfRule>
    <cfRule type="iconSet" priority="13">
      <iconSet>
        <cfvo type="percent" val="0"/>
        <cfvo type="percent" val="33"/>
        <cfvo type="percent" val="67"/>
      </iconSet>
    </cfRule>
    <cfRule type="containsText" dxfId="25" priority="14" operator="containsText" text="VENCIDO">
      <formula>NOT(ISERROR(SEARCH("VENCIDO",L2)))</formula>
    </cfRule>
    <cfRule type="containsText" dxfId="24" priority="15" operator="containsText" text="NO PRAZO">
      <formula>NOT(ISERROR(SEARCH("NO PRAZO",L2)))</formula>
    </cfRule>
  </conditionalFormatting>
  <conditionalFormatting sqref="O2:O300">
    <cfRule type="containsText" dxfId="23" priority="9" operator="containsText" text="VENCIDO">
      <formula>NOT(ISERROR(SEARCH("VENCIDO",O2)))</formula>
    </cfRule>
    <cfRule type="containsText" dxfId="22" priority="10" operator="containsText" text="NO PRAZO">
      <formula>NOT(ISERROR(SEARCH("NO PRAZO",O2)))</formula>
    </cfRule>
  </conditionalFormatting>
  <conditionalFormatting sqref="A2:A10">
    <cfRule type="colorScale" priority="5">
      <colorScale>
        <cfvo type="min"/>
        <cfvo type="max"/>
        <color theme="0"/>
        <color theme="0"/>
      </colorScale>
    </cfRule>
  </conditionalFormatting>
  <conditionalFormatting sqref="A2:P300">
    <cfRule type="containsErrors" dxfId="21" priority="4">
      <formula>ISERROR(A2)</formula>
    </cfRule>
  </conditionalFormatting>
  <conditionalFormatting sqref="L2">
    <cfRule type="expression" dxfId="20" priority="1">
      <formula>"SE(ÉCÉL.VAZIA(K2))"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3" sqref="C3"/>
    </sheetView>
  </sheetViews>
  <sheetFormatPr defaultRowHeight="14.4" x14ac:dyDescent="0.3"/>
  <cols>
    <col min="1" max="1" width="14.44140625" bestFit="1" customWidth="1"/>
    <col min="2" max="2" width="18" bestFit="1" customWidth="1"/>
    <col min="3" max="3" width="26.109375" bestFit="1" customWidth="1"/>
    <col min="4" max="4" width="22.77734375" bestFit="1" customWidth="1"/>
  </cols>
  <sheetData>
    <row r="1" spans="1:4" x14ac:dyDescent="0.3">
      <c r="A1" t="s">
        <v>0</v>
      </c>
      <c r="B1" t="s">
        <v>1</v>
      </c>
      <c r="C1" t="s">
        <v>8</v>
      </c>
      <c r="D1" t="s">
        <v>5</v>
      </c>
    </row>
    <row r="2" spans="1:4" x14ac:dyDescent="0.3">
      <c r="A2">
        <v>1111</v>
      </c>
      <c r="B2" t="s">
        <v>16</v>
      </c>
    </row>
    <row r="3" spans="1:4" x14ac:dyDescent="0.3">
      <c r="A3" s="2">
        <v>2151</v>
      </c>
      <c r="B3" t="s">
        <v>6</v>
      </c>
      <c r="C3" t="s">
        <v>9</v>
      </c>
      <c r="D3" s="1" t="s">
        <v>7</v>
      </c>
    </row>
    <row r="4" spans="1:4" x14ac:dyDescent="0.3">
      <c r="A4" s="2">
        <v>2054</v>
      </c>
      <c r="B4" t="s">
        <v>10</v>
      </c>
      <c r="C4" t="s">
        <v>11</v>
      </c>
      <c r="D4" s="1" t="s">
        <v>12</v>
      </c>
    </row>
    <row r="5" spans="1:4" x14ac:dyDescent="0.3">
      <c r="A5" s="2">
        <v>2090</v>
      </c>
      <c r="B5" t="s">
        <v>13</v>
      </c>
      <c r="C5" t="s">
        <v>14</v>
      </c>
      <c r="D5" s="1" t="s">
        <v>15</v>
      </c>
    </row>
  </sheetData>
  <hyperlinks>
    <hyperlink ref="D3" r:id="rId1"/>
    <hyperlink ref="D4" r:id="rId2"/>
    <hyperlink ref="D5" r:id="rId3"/>
  </hyperlinks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" sqref="C1:C4"/>
    </sheetView>
  </sheetViews>
  <sheetFormatPr defaultRowHeight="14.4" x14ac:dyDescent="0.3"/>
  <cols>
    <col min="1" max="1" width="17.44140625" bestFit="1" customWidth="1"/>
    <col min="2" max="2" width="16.6640625" bestFit="1" customWidth="1"/>
  </cols>
  <sheetData>
    <row r="1" spans="1:2" x14ac:dyDescent="0.3">
      <c r="A1" t="s">
        <v>2</v>
      </c>
      <c r="B1" t="s">
        <v>3</v>
      </c>
    </row>
    <row r="2" spans="1:2" x14ac:dyDescent="0.3">
      <c r="A2" t="s">
        <v>24</v>
      </c>
      <c r="B2" t="s">
        <v>25</v>
      </c>
    </row>
    <row r="3" spans="1:2" x14ac:dyDescent="0.3">
      <c r="A3" t="s">
        <v>26</v>
      </c>
      <c r="B3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4" sqref="D4"/>
    </sheetView>
  </sheetViews>
  <sheetFormatPr defaultRowHeight="14.4" x14ac:dyDescent="0.3"/>
  <cols>
    <col min="1" max="1" width="19.77734375" bestFit="1" customWidth="1"/>
    <col min="2" max="2" width="18.88671875" bestFit="1" customWidth="1"/>
    <col min="3" max="3" width="23.109375" bestFit="1" customWidth="1"/>
  </cols>
  <sheetData>
    <row r="1" spans="1:4" x14ac:dyDescent="0.3">
      <c r="A1" t="s">
        <v>19</v>
      </c>
      <c r="B1" t="s">
        <v>18</v>
      </c>
      <c r="C1" t="s">
        <v>20</v>
      </c>
      <c r="D1" t="s">
        <v>21</v>
      </c>
    </row>
    <row r="2" spans="1:4" x14ac:dyDescent="0.3">
      <c r="A2">
        <v>14006769</v>
      </c>
      <c r="B2" t="s">
        <v>39</v>
      </c>
      <c r="C2" s="1" t="s">
        <v>40</v>
      </c>
      <c r="D2">
        <v>94699266</v>
      </c>
    </row>
    <row r="3" spans="1:4" x14ac:dyDescent="0.3">
      <c r="A3">
        <v>14006900</v>
      </c>
      <c r="B3" t="s">
        <v>41</v>
      </c>
      <c r="C3" s="1" t="s">
        <v>42</v>
      </c>
      <c r="D3">
        <v>91676246</v>
      </c>
    </row>
  </sheetData>
  <hyperlinks>
    <hyperlink ref="C2" r:id="rId1"/>
    <hyperlink ref="C3" r:id="rId2"/>
  </hyperlink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3" sqref="B3"/>
    </sheetView>
  </sheetViews>
  <sheetFormatPr defaultRowHeight="14.4" x14ac:dyDescent="0.3"/>
  <cols>
    <col min="1" max="1" width="10.5546875" bestFit="1" customWidth="1"/>
    <col min="2" max="2" width="27.77734375" bestFit="1" customWidth="1"/>
    <col min="3" max="3" width="35" bestFit="1" customWidth="1"/>
  </cols>
  <sheetData>
    <row r="1" spans="1:3" x14ac:dyDescent="0.3">
      <c r="A1" t="s">
        <v>23</v>
      </c>
      <c r="B1" t="s">
        <v>37</v>
      </c>
    </row>
    <row r="2" spans="1:3" x14ac:dyDescent="0.3">
      <c r="A2" s="3">
        <f ca="1">TODAY()</f>
        <v>41525</v>
      </c>
      <c r="B2" s="2">
        <v>1</v>
      </c>
      <c r="C2" s="3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0"/>
  <sheetViews>
    <sheetView workbookViewId="0">
      <selection activeCell="A5" sqref="A5"/>
    </sheetView>
  </sheetViews>
  <sheetFormatPr defaultRowHeight="14.4" x14ac:dyDescent="0.3"/>
  <cols>
    <col min="1" max="1" width="19" style="4" bestFit="1" customWidth="1"/>
    <col min="2" max="2" width="16.6640625" style="9" bestFit="1" customWidth="1"/>
    <col min="3" max="3" width="8.88671875" style="9"/>
    <col min="4" max="4" width="18.88671875" style="9" bestFit="1" customWidth="1"/>
    <col min="5" max="5" width="13.21875" style="9" customWidth="1"/>
    <col min="6" max="6" width="14.77734375" style="9" customWidth="1"/>
    <col min="7" max="16384" width="8.88671875" style="4"/>
  </cols>
  <sheetData>
    <row r="1" spans="1:21" ht="18" x14ac:dyDescent="0.35">
      <c r="A1" s="24" t="s">
        <v>35</v>
      </c>
      <c r="B1" s="28"/>
      <c r="C1" s="28"/>
      <c r="D1" s="28"/>
      <c r="E1" s="28"/>
      <c r="F1" s="28"/>
      <c r="G1" s="25"/>
      <c r="H1" s="25"/>
      <c r="I1" s="25"/>
      <c r="J1" s="25"/>
      <c r="K1" s="25"/>
    </row>
    <row r="2" spans="1:21" x14ac:dyDescent="0.3">
      <c r="A2" s="25"/>
      <c r="B2" s="28"/>
      <c r="C2" s="28"/>
      <c r="D2" s="28"/>
      <c r="E2" s="28"/>
      <c r="F2" s="28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 ht="57" customHeight="1" x14ac:dyDescent="0.3">
      <c r="A3" s="26" t="s">
        <v>38</v>
      </c>
      <c r="B3" s="29" t="s">
        <v>3</v>
      </c>
      <c r="C3" s="29" t="s">
        <v>4</v>
      </c>
      <c r="D3" s="29" t="s">
        <v>17</v>
      </c>
      <c r="E3" s="30" t="s">
        <v>31</v>
      </c>
      <c r="F3" s="30" t="s">
        <v>30</v>
      </c>
      <c r="G3" s="25"/>
      <c r="H3" s="25"/>
      <c r="I3" s="25"/>
      <c r="J3" s="25"/>
      <c r="K3" s="25"/>
    </row>
    <row r="4" spans="1:21" x14ac:dyDescent="0.3">
      <c r="A4" s="27">
        <v>1</v>
      </c>
      <c r="B4" s="31" t="str">
        <f>IF(ISBLANK(A4)," ",VLOOKUP(A4,'Cadernetas Entregues Secretaria'!A2:P300,6))</f>
        <v>Riscos</v>
      </c>
      <c r="C4" s="31">
        <f>VLOOKUP(A4,'Cadernetas Entregues Secretaria'!$A$2:$P$300,7)</f>
        <v>20</v>
      </c>
      <c r="D4" s="31" t="str">
        <f>VLOOKUP(A4,'Cadernetas Entregues Secretaria'!$A$2:$P$300,9)</f>
        <v>Erika Carlos Medeiros</v>
      </c>
      <c r="E4" s="31" t="str">
        <f ca="1">VLOOKUP(A4,'Cadernetas Entregues Secretaria'!$A$2:$P$300,12)</f>
        <v>NO PRAZO</v>
      </c>
      <c r="F4" s="32">
        <f>VLOOKUP(A4,'Cadernetas Entregues Secretaria'!$A$2:$P$300,13)</f>
        <v>41572</v>
      </c>
      <c r="G4" s="25"/>
      <c r="H4" s="25"/>
      <c r="I4" s="25"/>
      <c r="J4" s="25"/>
      <c r="K4" s="25"/>
    </row>
    <row r="5" spans="1:21" x14ac:dyDescent="0.3">
      <c r="A5" s="33"/>
      <c r="B5" s="31" t="e">
        <f>VLOOKUP(A5,'Cadernetas Entregues Secretaria'!$A$2:$P$300,6)</f>
        <v>#N/A</v>
      </c>
      <c r="C5" s="31" t="e">
        <f>VLOOKUP(A5,'Cadernetas Entregues Secretaria'!$A$2:$P$300,7)</f>
        <v>#N/A</v>
      </c>
      <c r="D5" s="31" t="e">
        <f>VLOOKUP(A5,'Cadernetas Entregues Secretaria'!$A$2:$P$300,9)</f>
        <v>#N/A</v>
      </c>
      <c r="E5" s="31" t="e">
        <f>VLOOKUP(A5,'Cadernetas Entregues Secretaria'!$A$2:$P$300,12)</f>
        <v>#N/A</v>
      </c>
      <c r="F5" s="32" t="e">
        <f>VLOOKUP(A5,'Cadernetas Entregues Secretaria'!$A$2:$P$300,13)</f>
        <v>#N/A</v>
      </c>
      <c r="G5" s="25"/>
      <c r="H5" s="25"/>
      <c r="I5" s="25"/>
      <c r="J5" s="25"/>
      <c r="K5" s="25"/>
    </row>
    <row r="6" spans="1:21" x14ac:dyDescent="0.3">
      <c r="A6" s="27"/>
      <c r="B6" s="31" t="e">
        <f>VLOOKUP(A6,'Cadernetas Entregues Secretaria'!$A$2:$P$300,6)</f>
        <v>#N/A</v>
      </c>
      <c r="C6" s="31" t="e">
        <f>VLOOKUP(A6,'Cadernetas Entregues Secretaria'!$A$2:$P$300,7)</f>
        <v>#N/A</v>
      </c>
      <c r="D6" s="31" t="e">
        <f>VLOOKUP(A6,'Cadernetas Entregues Secretaria'!$A$2:$P$300,9)</f>
        <v>#N/A</v>
      </c>
      <c r="E6" s="31" t="e">
        <f>VLOOKUP(A6,'Cadernetas Entregues Secretaria'!$A$2:$P$300,12)</f>
        <v>#N/A</v>
      </c>
      <c r="F6" s="32" t="e">
        <f>VLOOKUP(A6,'Cadernetas Entregues Secretaria'!$A$2:$P$300,13)</f>
        <v>#N/A</v>
      </c>
      <c r="G6" s="25"/>
      <c r="H6" s="25"/>
      <c r="I6" s="25"/>
      <c r="J6" s="25"/>
      <c r="K6" s="25"/>
    </row>
    <row r="7" spans="1:21" x14ac:dyDescent="0.3">
      <c r="A7" s="27"/>
      <c r="B7" s="31" t="e">
        <f>VLOOKUP(A7,'Cadernetas Entregues Secretaria'!$A$2:$P$300,6)</f>
        <v>#N/A</v>
      </c>
      <c r="C7" s="31" t="e">
        <f>VLOOKUP(A7,'Cadernetas Entregues Secretaria'!$A$2:$P$300,7)</f>
        <v>#N/A</v>
      </c>
      <c r="D7" s="31" t="e">
        <f>VLOOKUP(A7,'Cadernetas Entregues Secretaria'!$A$2:$P$300,9)</f>
        <v>#N/A</v>
      </c>
      <c r="E7" s="31" t="e">
        <f>VLOOKUP(A7,'Cadernetas Entregues Secretaria'!$A$2:$P$300,12)</f>
        <v>#N/A</v>
      </c>
      <c r="F7" s="32" t="e">
        <f>VLOOKUP(A7,'Cadernetas Entregues Secretaria'!$A$2:$P$300,13)</f>
        <v>#N/A</v>
      </c>
      <c r="G7" s="25"/>
      <c r="H7" s="25"/>
      <c r="I7" s="25"/>
      <c r="J7" s="25"/>
      <c r="K7" s="25"/>
    </row>
    <row r="8" spans="1:21" x14ac:dyDescent="0.3">
      <c r="A8" s="27"/>
      <c r="B8" s="31" t="e">
        <f>VLOOKUP(A8,'Cadernetas Entregues Secretaria'!$A$2:$P$300,6)</f>
        <v>#N/A</v>
      </c>
      <c r="C8" s="31" t="e">
        <f>VLOOKUP(A8,'Cadernetas Entregues Secretaria'!$A$2:$P$300,7)</f>
        <v>#N/A</v>
      </c>
      <c r="D8" s="31" t="e">
        <f>VLOOKUP(A8,'Cadernetas Entregues Secretaria'!$A$2:$P$300,9)</f>
        <v>#N/A</v>
      </c>
      <c r="E8" s="31" t="e">
        <f>VLOOKUP(A8,'Cadernetas Entregues Secretaria'!$A$2:$P$300,12)</f>
        <v>#N/A</v>
      </c>
      <c r="F8" s="32" t="e">
        <f>VLOOKUP(A8,'Cadernetas Entregues Secretaria'!$A$2:$P$300,13)</f>
        <v>#N/A</v>
      </c>
      <c r="G8" s="25"/>
      <c r="H8" s="25"/>
      <c r="I8" s="25"/>
      <c r="J8" s="25"/>
      <c r="K8" s="25"/>
    </row>
    <row r="9" spans="1:21" x14ac:dyDescent="0.3">
      <c r="A9" s="27"/>
      <c r="B9" s="31" t="e">
        <f>VLOOKUP(A9,'Cadernetas Entregues Secretaria'!$A$2:$P$300,6)</f>
        <v>#N/A</v>
      </c>
      <c r="C9" s="31" t="e">
        <f>VLOOKUP(A9,'Cadernetas Entregues Secretaria'!$A$2:$P$300,7)</f>
        <v>#N/A</v>
      </c>
      <c r="D9" s="31" t="e">
        <f>VLOOKUP(A9,'Cadernetas Entregues Secretaria'!$A$2:$P$300,9)</f>
        <v>#N/A</v>
      </c>
      <c r="E9" s="31" t="e">
        <f>VLOOKUP(A9,'Cadernetas Entregues Secretaria'!$A$2:$P$300,12)</f>
        <v>#N/A</v>
      </c>
      <c r="F9" s="32" t="e">
        <f>VLOOKUP(A9,'Cadernetas Entregues Secretaria'!$A$2:$P$300,13)</f>
        <v>#N/A</v>
      </c>
      <c r="G9" s="25"/>
      <c r="H9" s="25"/>
      <c r="I9" s="25"/>
      <c r="J9" s="25"/>
      <c r="K9" s="25"/>
    </row>
    <row r="10" spans="1:21" x14ac:dyDescent="0.3">
      <c r="A10" s="27"/>
      <c r="B10" s="31" t="e">
        <f>VLOOKUP(A10,'Cadernetas Entregues Secretaria'!$A$2:$P$300,6)</f>
        <v>#N/A</v>
      </c>
      <c r="C10" s="31" t="e">
        <f>VLOOKUP(A10,'Cadernetas Entregues Secretaria'!$A$2:$P$300,7)</f>
        <v>#N/A</v>
      </c>
      <c r="D10" s="31" t="e">
        <f>VLOOKUP(A10,'Cadernetas Entregues Secretaria'!$A$2:$P$300,9)</f>
        <v>#N/A</v>
      </c>
      <c r="E10" s="31" t="e">
        <f>VLOOKUP(A10,'Cadernetas Entregues Secretaria'!$A$2:$P$300,12)</f>
        <v>#N/A</v>
      </c>
      <c r="F10" s="32" t="e">
        <f>VLOOKUP(A10,'Cadernetas Entregues Secretaria'!$A$2:$P$300,13)</f>
        <v>#N/A</v>
      </c>
      <c r="G10" s="25"/>
      <c r="H10" s="25"/>
      <c r="I10" s="25"/>
      <c r="J10" s="25"/>
      <c r="K10" s="25"/>
    </row>
    <row r="11" spans="1:21" x14ac:dyDescent="0.3">
      <c r="A11" s="27"/>
      <c r="B11" s="31" t="e">
        <f>VLOOKUP(A11,'Cadernetas Entregues Secretaria'!$A$2:$P$300,6)</f>
        <v>#N/A</v>
      </c>
      <c r="C11" s="31" t="e">
        <f>VLOOKUP(A11,'Cadernetas Entregues Secretaria'!$A$2:$P$300,7)</f>
        <v>#N/A</v>
      </c>
      <c r="D11" s="31" t="e">
        <f>VLOOKUP(A11,'Cadernetas Entregues Secretaria'!$A$2:$P$300,9)</f>
        <v>#N/A</v>
      </c>
      <c r="E11" s="31" t="e">
        <f>VLOOKUP(A11,'Cadernetas Entregues Secretaria'!$A$2:$P$300,12)</f>
        <v>#N/A</v>
      </c>
      <c r="F11" s="32" t="e">
        <f>VLOOKUP(A11,'Cadernetas Entregues Secretaria'!$A$2:$P$300,13)</f>
        <v>#N/A</v>
      </c>
      <c r="G11" s="25"/>
      <c r="H11" s="25"/>
      <c r="I11" s="25"/>
      <c r="J11" s="25"/>
      <c r="K11" s="25"/>
    </row>
    <row r="12" spans="1:21" x14ac:dyDescent="0.3">
      <c r="A12" s="27"/>
      <c r="B12" s="31" t="e">
        <f>VLOOKUP(A12,'Cadernetas Entregues Secretaria'!$A$2:$P$300,6)</f>
        <v>#N/A</v>
      </c>
      <c r="C12" s="31" t="e">
        <f>VLOOKUP(A12,'Cadernetas Entregues Secretaria'!$A$2:$P$300,7)</f>
        <v>#N/A</v>
      </c>
      <c r="D12" s="31" t="e">
        <f>VLOOKUP(A12,'Cadernetas Entregues Secretaria'!$A$2:$P$300,9)</f>
        <v>#N/A</v>
      </c>
      <c r="E12" s="31" t="e">
        <f>VLOOKUP(A12,'Cadernetas Entregues Secretaria'!$A$2:$P$300,12)</f>
        <v>#N/A</v>
      </c>
      <c r="F12" s="32" t="e">
        <f>VLOOKUP(A12,'Cadernetas Entregues Secretaria'!$A$2:$P$300,13)</f>
        <v>#N/A</v>
      </c>
      <c r="G12" s="25"/>
      <c r="H12" s="25"/>
      <c r="I12" s="25"/>
      <c r="J12" s="25"/>
      <c r="K12" s="25"/>
    </row>
    <row r="13" spans="1:21" x14ac:dyDescent="0.3">
      <c r="A13" s="27"/>
      <c r="B13" s="31" t="e">
        <f>VLOOKUP(A13,'Cadernetas Entregues Secretaria'!$A$2:$P$300,6)</f>
        <v>#N/A</v>
      </c>
      <c r="C13" s="31" t="e">
        <f>VLOOKUP(A13,'Cadernetas Entregues Secretaria'!$A$2:$P$300,7)</f>
        <v>#N/A</v>
      </c>
      <c r="D13" s="31" t="e">
        <f>VLOOKUP(A13,'Cadernetas Entregues Secretaria'!$A$2:$P$300,9)</f>
        <v>#N/A</v>
      </c>
      <c r="E13" s="31" t="e">
        <f>VLOOKUP(A13,'Cadernetas Entregues Secretaria'!$A$2:$P$300,12)</f>
        <v>#N/A</v>
      </c>
      <c r="F13" s="32" t="e">
        <f>VLOOKUP(A13,'Cadernetas Entregues Secretaria'!$A$2:$P$300,13)</f>
        <v>#N/A</v>
      </c>
      <c r="G13" s="25"/>
      <c r="H13" s="25"/>
      <c r="I13" s="25"/>
      <c r="J13" s="25"/>
      <c r="K13" s="25"/>
    </row>
    <row r="14" spans="1:21" x14ac:dyDescent="0.3">
      <c r="A14" s="27"/>
      <c r="B14" s="31" t="e">
        <f>VLOOKUP(A14,'Cadernetas Entregues Secretaria'!$A$2:$P$300,6)</f>
        <v>#N/A</v>
      </c>
      <c r="C14" s="31" t="e">
        <f>VLOOKUP(A14,'Cadernetas Entregues Secretaria'!$A$2:$P$300,7)</f>
        <v>#N/A</v>
      </c>
      <c r="D14" s="31" t="e">
        <f>VLOOKUP(A14,'Cadernetas Entregues Secretaria'!$A$2:$P$300,9)</f>
        <v>#N/A</v>
      </c>
      <c r="E14" s="31" t="e">
        <f>VLOOKUP(A14,'Cadernetas Entregues Secretaria'!$A$2:$P$300,12)</f>
        <v>#N/A</v>
      </c>
      <c r="F14" s="32" t="e">
        <f>VLOOKUP(A14,'Cadernetas Entregues Secretaria'!$A$2:$P$300,13)</f>
        <v>#N/A</v>
      </c>
      <c r="G14" s="25"/>
      <c r="H14" s="25"/>
      <c r="I14" s="25"/>
      <c r="J14" s="25"/>
      <c r="K14" s="25"/>
    </row>
    <row r="15" spans="1:21" x14ac:dyDescent="0.3">
      <c r="A15" s="27"/>
      <c r="B15" s="31" t="e">
        <f>VLOOKUP(A15,'Cadernetas Entregues Secretaria'!$A$2:$P$300,6)</f>
        <v>#N/A</v>
      </c>
      <c r="C15" s="31" t="e">
        <f>VLOOKUP(A15,'Cadernetas Entregues Secretaria'!$A$2:$P$300,7)</f>
        <v>#N/A</v>
      </c>
      <c r="D15" s="31" t="e">
        <f>VLOOKUP(A15,'Cadernetas Entregues Secretaria'!$A$2:$P$300,9)</f>
        <v>#N/A</v>
      </c>
      <c r="E15" s="31" t="e">
        <f>VLOOKUP(A15,'Cadernetas Entregues Secretaria'!$A$2:$P$300,12)</f>
        <v>#N/A</v>
      </c>
      <c r="F15" s="32" t="e">
        <f>VLOOKUP(A15,'Cadernetas Entregues Secretaria'!$A$2:$P$300,13)</f>
        <v>#N/A</v>
      </c>
      <c r="G15" s="25"/>
      <c r="H15" s="25"/>
      <c r="I15" s="25"/>
      <c r="J15" s="25"/>
      <c r="K15" s="25"/>
    </row>
    <row r="16" spans="1:21" x14ac:dyDescent="0.3">
      <c r="A16" s="27"/>
      <c r="B16" s="31" t="e">
        <f>VLOOKUP(A16,'Cadernetas Entregues Secretaria'!$A$2:$P$300,6)</f>
        <v>#N/A</v>
      </c>
      <c r="C16" s="31" t="e">
        <f>VLOOKUP(A16,'Cadernetas Entregues Secretaria'!$A$2:$P$300,7)</f>
        <v>#N/A</v>
      </c>
      <c r="D16" s="31" t="e">
        <f>VLOOKUP(A16,'Cadernetas Entregues Secretaria'!$A$2:$P$300,9)</f>
        <v>#N/A</v>
      </c>
      <c r="E16" s="31" t="e">
        <f>VLOOKUP(A16,'Cadernetas Entregues Secretaria'!$A$2:$P$300,12)</f>
        <v>#N/A</v>
      </c>
      <c r="F16" s="32" t="e">
        <f>VLOOKUP(A16,'Cadernetas Entregues Secretaria'!$A$2:$P$300,13)</f>
        <v>#N/A</v>
      </c>
      <c r="G16" s="25"/>
      <c r="H16" s="25"/>
      <c r="I16" s="25"/>
      <c r="J16" s="25"/>
      <c r="K16" s="25"/>
    </row>
    <row r="17" spans="1:15" x14ac:dyDescent="0.3">
      <c r="A17" s="27"/>
      <c r="B17" s="31" t="e">
        <f>VLOOKUP(A17,'Cadernetas Entregues Secretaria'!$A$2:$P$300,6)</f>
        <v>#N/A</v>
      </c>
      <c r="C17" s="31" t="e">
        <f>VLOOKUP(A17,'Cadernetas Entregues Secretaria'!$A$2:$P$300,7)</f>
        <v>#N/A</v>
      </c>
      <c r="D17" s="31" t="e">
        <f>VLOOKUP(A17,'Cadernetas Entregues Secretaria'!$A$2:$P$300,9)</f>
        <v>#N/A</v>
      </c>
      <c r="E17" s="31" t="e">
        <f>VLOOKUP(A17,'Cadernetas Entregues Secretaria'!$A$2:$P$300,12)</f>
        <v>#N/A</v>
      </c>
      <c r="F17" s="32" t="e">
        <f>VLOOKUP(A17,'Cadernetas Entregues Secretaria'!$A$2:$P$300,13)</f>
        <v>#N/A</v>
      </c>
      <c r="G17" s="25"/>
      <c r="H17" s="25"/>
      <c r="I17" s="25"/>
      <c r="J17" s="25"/>
      <c r="K17" s="25"/>
      <c r="L17" s="25"/>
      <c r="M17" s="25"/>
      <c r="N17" s="25"/>
      <c r="O17" s="25"/>
    </row>
    <row r="18" spans="1:15" x14ac:dyDescent="0.3">
      <c r="A18" s="27"/>
      <c r="B18" s="31" t="e">
        <f>VLOOKUP(A18,'Cadernetas Entregues Secretaria'!$A$2:$P$300,6)</f>
        <v>#N/A</v>
      </c>
      <c r="C18" s="31" t="e">
        <f>VLOOKUP(A18,'Cadernetas Entregues Secretaria'!$A$2:$P$300,7)</f>
        <v>#N/A</v>
      </c>
      <c r="D18" s="31" t="e">
        <f>VLOOKUP(A18,'Cadernetas Entregues Secretaria'!$A$2:$P$300,9)</f>
        <v>#N/A</v>
      </c>
      <c r="E18" s="31" t="e">
        <f>VLOOKUP(A18,'Cadernetas Entregues Secretaria'!$A$2:$P$300,12)</f>
        <v>#N/A</v>
      </c>
      <c r="F18" s="32" t="e">
        <f>VLOOKUP(A18,'Cadernetas Entregues Secretaria'!$A$2:$P$300,13)</f>
        <v>#N/A</v>
      </c>
      <c r="G18" s="25"/>
      <c r="H18" s="25"/>
      <c r="I18" s="25"/>
      <c r="J18" s="25"/>
      <c r="K18" s="25"/>
      <c r="L18" s="25"/>
      <c r="M18" s="25"/>
      <c r="N18" s="25"/>
      <c r="O18" s="25"/>
    </row>
    <row r="19" spans="1:15" x14ac:dyDescent="0.3">
      <c r="A19" s="25"/>
      <c r="B19" s="31" t="e">
        <f>VLOOKUP(A19,'Cadernetas Entregues Secretaria'!$A$2:$P$300,6)</f>
        <v>#N/A</v>
      </c>
      <c r="C19" s="31" t="e">
        <f>VLOOKUP(A19,'Cadernetas Entregues Secretaria'!$A$2:$P$300,7)</f>
        <v>#N/A</v>
      </c>
      <c r="D19" s="31" t="e">
        <f>VLOOKUP(A19,'Cadernetas Entregues Secretaria'!$A$2:$P$300,9)</f>
        <v>#N/A</v>
      </c>
      <c r="E19" s="31" t="e">
        <f>VLOOKUP(A19,'Cadernetas Entregues Secretaria'!$A$2:$P$300,12)</f>
        <v>#N/A</v>
      </c>
      <c r="F19" s="32" t="e">
        <f>VLOOKUP(A19,'Cadernetas Entregues Secretaria'!$A$2:$P$300,13)</f>
        <v>#N/A</v>
      </c>
      <c r="G19" s="25"/>
      <c r="H19" s="25"/>
      <c r="I19" s="25"/>
      <c r="J19" s="25"/>
      <c r="K19" s="25"/>
      <c r="L19" s="25"/>
      <c r="M19" s="25"/>
      <c r="N19" s="25"/>
      <c r="O19" s="25"/>
    </row>
    <row r="20" spans="1:15" x14ac:dyDescent="0.3">
      <c r="A20" s="25"/>
      <c r="B20" s="31" t="e">
        <f>VLOOKUP(A20,'Cadernetas Entregues Secretaria'!$A$2:$P$300,6)</f>
        <v>#N/A</v>
      </c>
      <c r="C20" s="31" t="e">
        <f>VLOOKUP(A20,'Cadernetas Entregues Secretaria'!$A$2:$P$300,7)</f>
        <v>#N/A</v>
      </c>
      <c r="D20" s="31" t="e">
        <f>VLOOKUP(A20,'Cadernetas Entregues Secretaria'!$A$2:$P$300,9)</f>
        <v>#N/A</v>
      </c>
      <c r="E20" s="31" t="e">
        <f>VLOOKUP(A20,'Cadernetas Entregues Secretaria'!$A$2:$P$300,12)</f>
        <v>#N/A</v>
      </c>
      <c r="F20" s="32" t="e">
        <f>VLOOKUP(A20,'Cadernetas Entregues Secretaria'!$A$2:$P$300,13)</f>
        <v>#N/A</v>
      </c>
      <c r="G20" s="25"/>
      <c r="H20" s="25"/>
      <c r="I20" s="25"/>
      <c r="J20" s="25"/>
      <c r="K20" s="25"/>
      <c r="L20" s="25"/>
      <c r="M20" s="25"/>
      <c r="N20" s="25"/>
      <c r="O20" s="25"/>
    </row>
    <row r="21" spans="1:15" x14ac:dyDescent="0.3">
      <c r="A21" s="25"/>
      <c r="B21" s="31" t="e">
        <f>VLOOKUP(A21,'Cadernetas Entregues Secretaria'!$A$2:$P$300,6)</f>
        <v>#N/A</v>
      </c>
      <c r="C21" s="31" t="e">
        <f>VLOOKUP(A21,'Cadernetas Entregues Secretaria'!$A$2:$P$300,7)</f>
        <v>#N/A</v>
      </c>
      <c r="D21" s="31" t="e">
        <f>VLOOKUP(A21,'Cadernetas Entregues Secretaria'!$A$2:$P$300,9)</f>
        <v>#N/A</v>
      </c>
      <c r="E21" s="31" t="e">
        <f>VLOOKUP(A21,'Cadernetas Entregues Secretaria'!$A$2:$P$300,12)</f>
        <v>#N/A</v>
      </c>
      <c r="F21" s="32" t="e">
        <f>VLOOKUP(A21,'Cadernetas Entregues Secretaria'!$A$2:$P$300,13)</f>
        <v>#N/A</v>
      </c>
      <c r="G21" s="25"/>
      <c r="H21" s="25"/>
      <c r="I21" s="25"/>
      <c r="J21" s="25"/>
      <c r="K21" s="25"/>
      <c r="L21" s="25"/>
      <c r="M21" s="25"/>
      <c r="N21" s="25"/>
      <c r="O21" s="25"/>
    </row>
    <row r="22" spans="1:15" x14ac:dyDescent="0.3">
      <c r="A22" s="25"/>
      <c r="B22" s="31" t="e">
        <f>VLOOKUP(A22,'Cadernetas Entregues Secretaria'!$A$2:$P$300,6)</f>
        <v>#N/A</v>
      </c>
      <c r="C22" s="31" t="e">
        <f>VLOOKUP(A22,'Cadernetas Entregues Secretaria'!$A$2:$P$300,7)</f>
        <v>#N/A</v>
      </c>
      <c r="D22" s="31" t="e">
        <f>VLOOKUP(A22,'Cadernetas Entregues Secretaria'!$A$2:$P$300,9)</f>
        <v>#N/A</v>
      </c>
      <c r="E22" s="31" t="e">
        <f>VLOOKUP(A22,'Cadernetas Entregues Secretaria'!$A$2:$P$300,12)</f>
        <v>#N/A</v>
      </c>
      <c r="F22" s="32" t="e">
        <f>VLOOKUP(A22,'Cadernetas Entregues Secretaria'!$A$2:$P$300,13)</f>
        <v>#N/A</v>
      </c>
      <c r="G22" s="25"/>
      <c r="H22" s="25"/>
      <c r="I22" s="25"/>
      <c r="J22" s="25"/>
      <c r="K22" s="25"/>
      <c r="L22" s="25"/>
      <c r="M22" s="25"/>
      <c r="N22" s="25"/>
      <c r="O22" s="25"/>
    </row>
    <row r="23" spans="1:15" x14ac:dyDescent="0.3">
      <c r="A23" s="25"/>
      <c r="B23" s="31" t="e">
        <f>VLOOKUP(A23,'Cadernetas Entregues Secretaria'!$A$2:$P$300,6)</f>
        <v>#N/A</v>
      </c>
      <c r="C23" s="31" t="e">
        <f>VLOOKUP(A23,'Cadernetas Entregues Secretaria'!$A$2:$P$300,7)</f>
        <v>#N/A</v>
      </c>
      <c r="D23" s="31" t="e">
        <f>VLOOKUP(A23,'Cadernetas Entregues Secretaria'!$A$2:$P$300,9)</f>
        <v>#N/A</v>
      </c>
      <c r="E23" s="31" t="e">
        <f>VLOOKUP(A23,'Cadernetas Entregues Secretaria'!$A$2:$P$300,12)</f>
        <v>#N/A</v>
      </c>
      <c r="F23" s="32" t="e">
        <f>VLOOKUP(A23,'Cadernetas Entregues Secretaria'!$A$2:$P$300,13)</f>
        <v>#N/A</v>
      </c>
      <c r="G23" s="25"/>
      <c r="H23" s="25"/>
      <c r="I23" s="25"/>
      <c r="J23" s="25"/>
      <c r="K23" s="25"/>
      <c r="L23" s="25"/>
      <c r="M23" s="25"/>
      <c r="N23" s="25"/>
      <c r="O23" s="25"/>
    </row>
    <row r="24" spans="1:15" x14ac:dyDescent="0.3">
      <c r="A24" s="25"/>
      <c r="B24" s="31" t="e">
        <f>VLOOKUP(A24,'Cadernetas Entregues Secretaria'!$A$2:$P$300,6)</f>
        <v>#N/A</v>
      </c>
      <c r="C24" s="31" t="e">
        <f>VLOOKUP(A24,'Cadernetas Entregues Secretaria'!$A$2:$P$300,7)</f>
        <v>#N/A</v>
      </c>
      <c r="D24" s="31" t="e">
        <f>VLOOKUP(A24,'Cadernetas Entregues Secretaria'!$A$2:$P$300,9)</f>
        <v>#N/A</v>
      </c>
      <c r="E24" s="31" t="e">
        <f>VLOOKUP(A24,'Cadernetas Entregues Secretaria'!$A$2:$P$300,12)</f>
        <v>#N/A</v>
      </c>
      <c r="F24" s="32" t="e">
        <f>VLOOKUP(A24,'Cadernetas Entregues Secretaria'!$A$2:$P$300,13)</f>
        <v>#N/A</v>
      </c>
      <c r="G24" s="25"/>
      <c r="H24" s="25"/>
      <c r="I24" s="25"/>
      <c r="J24" s="25"/>
      <c r="K24" s="25"/>
      <c r="L24" s="25"/>
      <c r="M24" s="25"/>
      <c r="N24" s="25"/>
      <c r="O24" s="25"/>
    </row>
    <row r="25" spans="1:15" x14ac:dyDescent="0.3">
      <c r="A25" s="25"/>
      <c r="B25" s="31" t="e">
        <f>VLOOKUP(A25,'Cadernetas Entregues Secretaria'!$A$2:$P$300,6)</f>
        <v>#N/A</v>
      </c>
      <c r="C25" s="31" t="e">
        <f>VLOOKUP(A25,'Cadernetas Entregues Secretaria'!$A$2:$P$300,7)</f>
        <v>#N/A</v>
      </c>
      <c r="D25" s="31" t="e">
        <f>VLOOKUP(A25,'Cadernetas Entregues Secretaria'!$A$2:$P$300,9)</f>
        <v>#N/A</v>
      </c>
      <c r="E25" s="31" t="e">
        <f>VLOOKUP(A25,'Cadernetas Entregues Secretaria'!$A$2:$P$300,12)</f>
        <v>#N/A</v>
      </c>
      <c r="F25" s="32" t="e">
        <f>VLOOKUP(A25,'Cadernetas Entregues Secretaria'!$A$2:$P$300,13)</f>
        <v>#N/A</v>
      </c>
      <c r="G25" s="25"/>
      <c r="H25" s="25"/>
      <c r="I25" s="25"/>
      <c r="J25" s="25"/>
      <c r="K25" s="25"/>
      <c r="L25" s="25"/>
      <c r="M25" s="25"/>
      <c r="N25" s="25"/>
      <c r="O25" s="25"/>
    </row>
    <row r="26" spans="1:15" x14ac:dyDescent="0.3">
      <c r="A26" s="25"/>
      <c r="B26" s="31" t="e">
        <f>VLOOKUP(A26,'Cadernetas Entregues Secretaria'!$A$2:$P$300,6)</f>
        <v>#N/A</v>
      </c>
      <c r="C26" s="31" t="e">
        <f>VLOOKUP(A26,'Cadernetas Entregues Secretaria'!$A$2:$P$300,7)</f>
        <v>#N/A</v>
      </c>
      <c r="D26" s="31" t="e">
        <f>VLOOKUP(A26,'Cadernetas Entregues Secretaria'!$A$2:$P$300,9)</f>
        <v>#N/A</v>
      </c>
      <c r="E26" s="31" t="e">
        <f>VLOOKUP(A26,'Cadernetas Entregues Secretaria'!$A$2:$P$300,12)</f>
        <v>#N/A</v>
      </c>
      <c r="F26" s="32" t="e">
        <f>VLOOKUP(A26,'Cadernetas Entregues Secretaria'!$A$2:$P$300,13)</f>
        <v>#N/A</v>
      </c>
      <c r="G26" s="25"/>
      <c r="H26" s="25"/>
      <c r="I26" s="25"/>
      <c r="J26" s="25"/>
      <c r="K26" s="25"/>
      <c r="L26" s="25"/>
      <c r="M26" s="25"/>
      <c r="N26" s="25"/>
      <c r="O26" s="25"/>
    </row>
    <row r="27" spans="1:15" x14ac:dyDescent="0.3">
      <c r="A27" s="25"/>
      <c r="B27" s="31" t="e">
        <f>VLOOKUP(A27,'Cadernetas Entregues Secretaria'!$A$2:$P$300,6)</f>
        <v>#N/A</v>
      </c>
      <c r="C27" s="31" t="e">
        <f>VLOOKUP(A27,'Cadernetas Entregues Secretaria'!$A$2:$P$300,7)</f>
        <v>#N/A</v>
      </c>
      <c r="D27" s="31" t="e">
        <f>VLOOKUP(A27,'Cadernetas Entregues Secretaria'!$A$2:$P$300,9)</f>
        <v>#N/A</v>
      </c>
      <c r="E27" s="31" t="e">
        <f>VLOOKUP(A27,'Cadernetas Entregues Secretaria'!$A$2:$P$300,12)</f>
        <v>#N/A</v>
      </c>
      <c r="F27" s="32" t="e">
        <f>VLOOKUP(A27,'Cadernetas Entregues Secretaria'!$A$2:$P$300,13)</f>
        <v>#N/A</v>
      </c>
      <c r="G27" s="25"/>
      <c r="H27" s="25"/>
      <c r="I27" s="25"/>
      <c r="J27" s="25"/>
      <c r="K27" s="25"/>
      <c r="L27" s="25"/>
      <c r="M27" s="25"/>
      <c r="N27" s="25"/>
      <c r="O27" s="25"/>
    </row>
    <row r="28" spans="1:15" x14ac:dyDescent="0.3">
      <c r="A28" s="25"/>
      <c r="B28" s="31" t="e">
        <f>VLOOKUP(A28,'Cadernetas Entregues Secretaria'!$A$2:$P$300,6)</f>
        <v>#N/A</v>
      </c>
      <c r="C28" s="31" t="e">
        <f>VLOOKUP(A28,'Cadernetas Entregues Secretaria'!$A$2:$P$300,7)</f>
        <v>#N/A</v>
      </c>
      <c r="D28" s="31" t="e">
        <f>VLOOKUP(A28,'Cadernetas Entregues Secretaria'!$A$2:$P$300,9)</f>
        <v>#N/A</v>
      </c>
      <c r="E28" s="31" t="e">
        <f>VLOOKUP(A28,'Cadernetas Entregues Secretaria'!$A$2:$P$300,12)</f>
        <v>#N/A</v>
      </c>
      <c r="F28" s="32" t="e">
        <f>VLOOKUP(A28,'Cadernetas Entregues Secretaria'!$A$2:$P$300,13)</f>
        <v>#N/A</v>
      </c>
      <c r="G28" s="25"/>
      <c r="H28" s="25"/>
      <c r="I28" s="25"/>
      <c r="J28" s="25"/>
      <c r="K28" s="25"/>
      <c r="L28" s="25"/>
      <c r="M28" s="25"/>
      <c r="N28" s="25"/>
      <c r="O28" s="25"/>
    </row>
    <row r="29" spans="1:15" x14ac:dyDescent="0.3">
      <c r="A29" s="25"/>
      <c r="B29" s="31" t="e">
        <f>VLOOKUP(A29,'Cadernetas Entregues Secretaria'!$A$2:$P$300,6)</f>
        <v>#N/A</v>
      </c>
      <c r="C29" s="31" t="e">
        <f>VLOOKUP(A29,'Cadernetas Entregues Secretaria'!$A$2:$P$300,7)</f>
        <v>#N/A</v>
      </c>
      <c r="D29" s="31" t="e">
        <f>VLOOKUP(A29,'Cadernetas Entregues Secretaria'!$A$2:$P$300,9)</f>
        <v>#N/A</v>
      </c>
      <c r="E29" s="31" t="e">
        <f>VLOOKUP(A29,'Cadernetas Entregues Secretaria'!$A$2:$P$300,12)</f>
        <v>#N/A</v>
      </c>
      <c r="F29" s="32" t="e">
        <f>VLOOKUP(A29,'Cadernetas Entregues Secretaria'!$A$2:$P$300,13)</f>
        <v>#N/A</v>
      </c>
      <c r="G29" s="25"/>
      <c r="H29" s="25"/>
      <c r="I29" s="25"/>
      <c r="J29" s="25"/>
      <c r="K29" s="25"/>
      <c r="L29" s="25"/>
      <c r="M29" s="25"/>
      <c r="N29" s="25"/>
      <c r="O29" s="25"/>
    </row>
    <row r="30" spans="1:15" x14ac:dyDescent="0.3">
      <c r="B30" s="31" t="e">
        <f>VLOOKUP(A30,'Cadernetas Entregues Secretaria'!$A$2:$P$300,6)</f>
        <v>#N/A</v>
      </c>
      <c r="C30" s="31" t="e">
        <f>VLOOKUP(A30,'Cadernetas Entregues Secretaria'!$A$2:$P$300,7)</f>
        <v>#N/A</v>
      </c>
      <c r="D30" s="31" t="e">
        <f>VLOOKUP(A30,'Cadernetas Entregues Secretaria'!$A$2:$P$300,9)</f>
        <v>#N/A</v>
      </c>
      <c r="E30" s="31" t="e">
        <f>VLOOKUP(A30,'Cadernetas Entregues Secretaria'!$A$2:$P$300,12)</f>
        <v>#N/A</v>
      </c>
      <c r="F30" s="32" t="e">
        <f>VLOOKUP(A30,'Cadernetas Entregues Secretaria'!$A$2:$P$300,13)</f>
        <v>#N/A</v>
      </c>
    </row>
    <row r="31" spans="1:15" x14ac:dyDescent="0.3">
      <c r="B31" s="31" t="e">
        <f>VLOOKUP(A31,'Cadernetas Entregues Secretaria'!$A$2:$P$300,6)</f>
        <v>#N/A</v>
      </c>
      <c r="C31" s="31" t="e">
        <f>VLOOKUP(A31,'Cadernetas Entregues Secretaria'!$A$2:$P$300,7)</f>
        <v>#N/A</v>
      </c>
      <c r="D31" s="31" t="e">
        <f>VLOOKUP(A31,'Cadernetas Entregues Secretaria'!$A$2:$P$300,9)</f>
        <v>#N/A</v>
      </c>
      <c r="E31" s="31" t="e">
        <f>VLOOKUP(A31,'Cadernetas Entregues Secretaria'!$A$2:$P$300,12)</f>
        <v>#N/A</v>
      </c>
      <c r="F31" s="32" t="e">
        <f>VLOOKUP(A31,'Cadernetas Entregues Secretaria'!$A$2:$P$300,13)</f>
        <v>#N/A</v>
      </c>
    </row>
    <row r="32" spans="1:15" x14ac:dyDescent="0.3">
      <c r="B32" s="31" t="e">
        <f>VLOOKUP(A32,'Cadernetas Entregues Secretaria'!$A$2:$P$300,6)</f>
        <v>#N/A</v>
      </c>
      <c r="C32" s="31" t="e">
        <f>VLOOKUP(A32,'Cadernetas Entregues Secretaria'!$A$2:$P$300,7)</f>
        <v>#N/A</v>
      </c>
      <c r="D32" s="31" t="e">
        <f>VLOOKUP(A32,'Cadernetas Entregues Secretaria'!$A$2:$P$300,9)</f>
        <v>#N/A</v>
      </c>
      <c r="E32" s="31" t="e">
        <f>VLOOKUP(A32,'Cadernetas Entregues Secretaria'!$A$2:$P$300,12)</f>
        <v>#N/A</v>
      </c>
      <c r="F32" s="32" t="e">
        <f>VLOOKUP(A32,'Cadernetas Entregues Secretaria'!$A$2:$P$300,13)</f>
        <v>#N/A</v>
      </c>
    </row>
    <row r="33" spans="2:6" x14ac:dyDescent="0.3">
      <c r="B33" s="31" t="e">
        <f>VLOOKUP(A33,'Cadernetas Entregues Secretaria'!$A$2:$P$300,6)</f>
        <v>#N/A</v>
      </c>
      <c r="C33" s="31" t="e">
        <f>VLOOKUP(A33,'Cadernetas Entregues Secretaria'!$A$2:$P$300,7)</f>
        <v>#N/A</v>
      </c>
      <c r="D33" s="31" t="e">
        <f>VLOOKUP(A33,'Cadernetas Entregues Secretaria'!$A$2:$P$300,9)</f>
        <v>#N/A</v>
      </c>
      <c r="E33" s="31" t="e">
        <f>VLOOKUP(A33,'Cadernetas Entregues Secretaria'!$A$2:$P$300,12)</f>
        <v>#N/A</v>
      </c>
      <c r="F33" s="32" t="e">
        <f>VLOOKUP(A33,'Cadernetas Entregues Secretaria'!$A$2:$P$300,13)</f>
        <v>#N/A</v>
      </c>
    </row>
    <row r="34" spans="2:6" x14ac:dyDescent="0.3">
      <c r="B34" s="31" t="e">
        <f>VLOOKUP(A34,'Cadernetas Entregues Secretaria'!$A$2:$P$300,6)</f>
        <v>#N/A</v>
      </c>
      <c r="C34" s="31" t="e">
        <f>VLOOKUP(A34,'Cadernetas Entregues Secretaria'!$A$2:$P$300,7)</f>
        <v>#N/A</v>
      </c>
      <c r="D34" s="31" t="e">
        <f>VLOOKUP(A34,'Cadernetas Entregues Secretaria'!$A$2:$P$300,9)</f>
        <v>#N/A</v>
      </c>
      <c r="E34" s="31" t="e">
        <f>VLOOKUP(A34,'Cadernetas Entregues Secretaria'!$A$2:$P$300,12)</f>
        <v>#N/A</v>
      </c>
      <c r="F34" s="32" t="e">
        <f>VLOOKUP(A34,'Cadernetas Entregues Secretaria'!$A$2:$P$300,13)</f>
        <v>#N/A</v>
      </c>
    </row>
    <row r="35" spans="2:6" x14ac:dyDescent="0.3">
      <c r="B35" s="31" t="e">
        <f>VLOOKUP(A35,'Cadernetas Entregues Secretaria'!$A$2:$P$300,6)</f>
        <v>#N/A</v>
      </c>
      <c r="C35" s="31" t="e">
        <f>VLOOKUP(A35,'Cadernetas Entregues Secretaria'!$A$2:$P$300,7)</f>
        <v>#N/A</v>
      </c>
      <c r="D35" s="31" t="e">
        <f>VLOOKUP(A35,'Cadernetas Entregues Secretaria'!$A$2:$P$300,9)</f>
        <v>#N/A</v>
      </c>
      <c r="E35" s="31" t="e">
        <f>VLOOKUP(A35,'Cadernetas Entregues Secretaria'!$A$2:$P$300,12)</f>
        <v>#N/A</v>
      </c>
      <c r="F35" s="32" t="e">
        <f>VLOOKUP(A35,'Cadernetas Entregues Secretaria'!$A$2:$P$300,13)</f>
        <v>#N/A</v>
      </c>
    </row>
    <row r="36" spans="2:6" x14ac:dyDescent="0.3">
      <c r="B36" s="31" t="e">
        <f>VLOOKUP(A36,'Cadernetas Entregues Secretaria'!$A$2:$P$300,6)</f>
        <v>#N/A</v>
      </c>
      <c r="C36" s="31" t="e">
        <f>VLOOKUP(A36,'Cadernetas Entregues Secretaria'!$A$2:$P$300,7)</f>
        <v>#N/A</v>
      </c>
      <c r="D36" s="31" t="e">
        <f>VLOOKUP(A36,'Cadernetas Entregues Secretaria'!$A$2:$P$300,9)</f>
        <v>#N/A</v>
      </c>
      <c r="E36" s="31" t="e">
        <f>VLOOKUP(A36,'Cadernetas Entregues Secretaria'!$A$2:$P$300,12)</f>
        <v>#N/A</v>
      </c>
      <c r="F36" s="32" t="e">
        <f>VLOOKUP(A36,'Cadernetas Entregues Secretaria'!$A$2:$P$300,13)</f>
        <v>#N/A</v>
      </c>
    </row>
    <row r="37" spans="2:6" x14ac:dyDescent="0.3">
      <c r="B37" s="31" t="e">
        <f>VLOOKUP(A37,'Cadernetas Entregues Secretaria'!$A$2:$P$300,6)</f>
        <v>#N/A</v>
      </c>
      <c r="C37" s="31" t="e">
        <f>VLOOKUP(A37,'Cadernetas Entregues Secretaria'!$A$2:$P$300,7)</f>
        <v>#N/A</v>
      </c>
      <c r="D37" s="31" t="e">
        <f>VLOOKUP(A37,'Cadernetas Entregues Secretaria'!$A$2:$P$300,9)</f>
        <v>#N/A</v>
      </c>
      <c r="E37" s="31" t="e">
        <f>VLOOKUP(A37,'Cadernetas Entregues Secretaria'!$A$2:$P$300,12)</f>
        <v>#N/A</v>
      </c>
      <c r="F37" s="32" t="e">
        <f>VLOOKUP(A37,'Cadernetas Entregues Secretaria'!$A$2:$P$300,13)</f>
        <v>#N/A</v>
      </c>
    </row>
    <row r="38" spans="2:6" x14ac:dyDescent="0.3">
      <c r="B38" s="31" t="e">
        <f>VLOOKUP(A38,'Cadernetas Entregues Secretaria'!$A$2:$P$300,6)</f>
        <v>#N/A</v>
      </c>
      <c r="C38" s="31" t="e">
        <f>VLOOKUP(A38,'Cadernetas Entregues Secretaria'!$A$2:$P$300,7)</f>
        <v>#N/A</v>
      </c>
      <c r="D38" s="31" t="e">
        <f>VLOOKUP(A38,'Cadernetas Entregues Secretaria'!$A$2:$P$300,9)</f>
        <v>#N/A</v>
      </c>
      <c r="E38" s="31" t="e">
        <f>VLOOKUP(A38,'Cadernetas Entregues Secretaria'!$A$2:$P$300,12)</f>
        <v>#N/A</v>
      </c>
      <c r="F38" s="32" t="e">
        <f>VLOOKUP(A38,'Cadernetas Entregues Secretaria'!$A$2:$P$300,13)</f>
        <v>#N/A</v>
      </c>
    </row>
    <row r="39" spans="2:6" x14ac:dyDescent="0.3">
      <c r="B39" s="31" t="e">
        <f>VLOOKUP(A39,'Cadernetas Entregues Secretaria'!$A$2:$P$300,6)</f>
        <v>#N/A</v>
      </c>
      <c r="C39" s="31" t="e">
        <f>VLOOKUP(A39,'Cadernetas Entregues Secretaria'!$A$2:$P$300,7)</f>
        <v>#N/A</v>
      </c>
      <c r="D39" s="31" t="e">
        <f>VLOOKUP(A39,'Cadernetas Entregues Secretaria'!$A$2:$P$300,9)</f>
        <v>#N/A</v>
      </c>
      <c r="E39" s="31" t="e">
        <f>VLOOKUP(A39,'Cadernetas Entregues Secretaria'!$A$2:$P$300,12)</f>
        <v>#N/A</v>
      </c>
      <c r="F39" s="32" t="e">
        <f>VLOOKUP(A39,'Cadernetas Entregues Secretaria'!$A$2:$P$300,13)</f>
        <v>#N/A</v>
      </c>
    </row>
    <row r="40" spans="2:6" x14ac:dyDescent="0.3">
      <c r="B40" s="31" t="e">
        <f>VLOOKUP(A40,'Cadernetas Entregues Secretaria'!$A$2:$P$300,6)</f>
        <v>#N/A</v>
      </c>
      <c r="C40" s="31" t="e">
        <f>VLOOKUP(A40,'Cadernetas Entregues Secretaria'!$A$2:$P$300,7)</f>
        <v>#N/A</v>
      </c>
      <c r="D40" s="31" t="e">
        <f>VLOOKUP(A40,'Cadernetas Entregues Secretaria'!$A$2:$P$300,9)</f>
        <v>#N/A</v>
      </c>
      <c r="E40" s="31" t="e">
        <f>VLOOKUP(A40,'Cadernetas Entregues Secretaria'!$A$2:$P$300,12)</f>
        <v>#N/A</v>
      </c>
      <c r="F40" s="32" t="e">
        <f>VLOOKUP(A40,'Cadernetas Entregues Secretaria'!$A$2:$P$300,13)</f>
        <v>#N/A</v>
      </c>
    </row>
    <row r="41" spans="2:6" x14ac:dyDescent="0.3">
      <c r="B41" s="31" t="e">
        <f>VLOOKUP(A41,'Cadernetas Entregues Secretaria'!$A$2:$P$300,6)</f>
        <v>#N/A</v>
      </c>
      <c r="C41" s="31" t="e">
        <f>VLOOKUP(A41,'Cadernetas Entregues Secretaria'!$A$2:$P$300,7)</f>
        <v>#N/A</v>
      </c>
      <c r="D41" s="31" t="e">
        <f>VLOOKUP(A41,'Cadernetas Entregues Secretaria'!$A$2:$P$300,9)</f>
        <v>#N/A</v>
      </c>
      <c r="E41" s="31" t="e">
        <f>VLOOKUP(A41,'Cadernetas Entregues Secretaria'!$A$2:$P$300,12)</f>
        <v>#N/A</v>
      </c>
      <c r="F41" s="32" t="e">
        <f>VLOOKUP(A41,'Cadernetas Entregues Secretaria'!$A$2:$P$300,13)</f>
        <v>#N/A</v>
      </c>
    </row>
    <row r="42" spans="2:6" x14ac:dyDescent="0.3">
      <c r="B42" s="31" t="e">
        <f>VLOOKUP(A42,'Cadernetas Entregues Secretaria'!$A$2:$P$300,6)</f>
        <v>#N/A</v>
      </c>
      <c r="C42" s="31" t="e">
        <f>VLOOKUP(A42,'Cadernetas Entregues Secretaria'!$A$2:$P$300,7)</f>
        <v>#N/A</v>
      </c>
      <c r="D42" s="31" t="e">
        <f>VLOOKUP(A42,'Cadernetas Entregues Secretaria'!$A$2:$P$300,9)</f>
        <v>#N/A</v>
      </c>
      <c r="E42" s="31" t="e">
        <f>VLOOKUP(A42,'Cadernetas Entregues Secretaria'!$A$2:$P$300,12)</f>
        <v>#N/A</v>
      </c>
      <c r="F42" s="32" t="e">
        <f>VLOOKUP(A42,'Cadernetas Entregues Secretaria'!$A$2:$P$300,13)</f>
        <v>#N/A</v>
      </c>
    </row>
    <row r="43" spans="2:6" x14ac:dyDescent="0.3">
      <c r="B43" s="31" t="e">
        <f>VLOOKUP(A43,'Cadernetas Entregues Secretaria'!$A$2:$P$300,6)</f>
        <v>#N/A</v>
      </c>
      <c r="C43" s="31" t="e">
        <f>VLOOKUP(A43,'Cadernetas Entregues Secretaria'!$A$2:$P$300,7)</f>
        <v>#N/A</v>
      </c>
      <c r="D43" s="31" t="e">
        <f>VLOOKUP(A43,'Cadernetas Entregues Secretaria'!$A$2:$P$300,9)</f>
        <v>#N/A</v>
      </c>
      <c r="E43" s="31" t="e">
        <f>VLOOKUP(A43,'Cadernetas Entregues Secretaria'!$A$2:$P$300,12)</f>
        <v>#N/A</v>
      </c>
      <c r="F43" s="32" t="e">
        <f>VLOOKUP(A43,'Cadernetas Entregues Secretaria'!$A$2:$P$300,13)</f>
        <v>#N/A</v>
      </c>
    </row>
    <row r="44" spans="2:6" x14ac:dyDescent="0.3">
      <c r="B44" s="31" t="e">
        <f>VLOOKUP(A44,'Cadernetas Entregues Secretaria'!$A$2:$P$300,6)</f>
        <v>#N/A</v>
      </c>
      <c r="C44" s="31" t="e">
        <f>VLOOKUP(A44,'Cadernetas Entregues Secretaria'!$A$2:$P$300,7)</f>
        <v>#N/A</v>
      </c>
      <c r="D44" s="31" t="e">
        <f>VLOOKUP(A44,'Cadernetas Entregues Secretaria'!$A$2:$P$300,9)</f>
        <v>#N/A</v>
      </c>
      <c r="E44" s="31" t="e">
        <f>VLOOKUP(A44,'Cadernetas Entregues Secretaria'!$A$2:$P$300,12)</f>
        <v>#N/A</v>
      </c>
      <c r="F44" s="32" t="e">
        <f>VLOOKUP(A44,'Cadernetas Entregues Secretaria'!$A$2:$P$300,13)</f>
        <v>#N/A</v>
      </c>
    </row>
    <row r="45" spans="2:6" x14ac:dyDescent="0.3">
      <c r="B45" s="31" t="e">
        <f>VLOOKUP(A45,'Cadernetas Entregues Secretaria'!$A$2:$P$300,6)</f>
        <v>#N/A</v>
      </c>
      <c r="C45" s="31" t="e">
        <f>VLOOKUP(A45,'Cadernetas Entregues Secretaria'!$A$2:$P$300,7)</f>
        <v>#N/A</v>
      </c>
      <c r="D45" s="31" t="e">
        <f>VLOOKUP(A45,'Cadernetas Entregues Secretaria'!$A$2:$P$300,9)</f>
        <v>#N/A</v>
      </c>
      <c r="E45" s="31" t="e">
        <f>VLOOKUP(A45,'Cadernetas Entregues Secretaria'!$A$2:$P$300,12)</f>
        <v>#N/A</v>
      </c>
      <c r="F45" s="32" t="e">
        <f>VLOOKUP(A45,'Cadernetas Entregues Secretaria'!$A$2:$P$300,13)</f>
        <v>#N/A</v>
      </c>
    </row>
    <row r="46" spans="2:6" x14ac:dyDescent="0.3">
      <c r="B46" s="31" t="e">
        <f>VLOOKUP(A46,'Cadernetas Entregues Secretaria'!$A$2:$P$300,6)</f>
        <v>#N/A</v>
      </c>
      <c r="C46" s="31" t="e">
        <f>VLOOKUP(A46,'Cadernetas Entregues Secretaria'!$A$2:$P$300,7)</f>
        <v>#N/A</v>
      </c>
      <c r="D46" s="31" t="e">
        <f>VLOOKUP(A46,'Cadernetas Entregues Secretaria'!$A$2:$P$300,9)</f>
        <v>#N/A</v>
      </c>
      <c r="E46" s="31" t="e">
        <f>VLOOKUP(A46,'Cadernetas Entregues Secretaria'!$A$2:$P$300,12)</f>
        <v>#N/A</v>
      </c>
      <c r="F46" s="32" t="e">
        <f>VLOOKUP(A46,'Cadernetas Entregues Secretaria'!$A$2:$P$300,13)</f>
        <v>#N/A</v>
      </c>
    </row>
    <row r="47" spans="2:6" x14ac:dyDescent="0.3">
      <c r="B47" s="31" t="e">
        <f>VLOOKUP(A47,'Cadernetas Entregues Secretaria'!$A$2:$P$300,6)</f>
        <v>#N/A</v>
      </c>
      <c r="C47" s="31" t="e">
        <f>VLOOKUP(A47,'Cadernetas Entregues Secretaria'!$A$2:$P$300,7)</f>
        <v>#N/A</v>
      </c>
      <c r="D47" s="31" t="e">
        <f>VLOOKUP(A47,'Cadernetas Entregues Secretaria'!$A$2:$P$300,9)</f>
        <v>#N/A</v>
      </c>
      <c r="E47" s="31" t="e">
        <f>VLOOKUP(A47,'Cadernetas Entregues Secretaria'!$A$2:$P$300,12)</f>
        <v>#N/A</v>
      </c>
      <c r="F47" s="32" t="e">
        <f>VLOOKUP(A47,'Cadernetas Entregues Secretaria'!$A$2:$P$300,13)</f>
        <v>#N/A</v>
      </c>
    </row>
    <row r="48" spans="2:6" x14ac:dyDescent="0.3">
      <c r="B48" s="31" t="e">
        <f>VLOOKUP(A48,'Cadernetas Entregues Secretaria'!$A$2:$P$300,6)</f>
        <v>#N/A</v>
      </c>
      <c r="C48" s="31" t="e">
        <f>VLOOKUP(A48,'Cadernetas Entregues Secretaria'!$A$2:$P$300,7)</f>
        <v>#N/A</v>
      </c>
      <c r="D48" s="31" t="e">
        <f>VLOOKUP(A48,'Cadernetas Entregues Secretaria'!$A$2:$P$300,9)</f>
        <v>#N/A</v>
      </c>
      <c r="E48" s="31" t="e">
        <f>VLOOKUP(A48,'Cadernetas Entregues Secretaria'!$A$2:$P$300,12)</f>
        <v>#N/A</v>
      </c>
      <c r="F48" s="32" t="e">
        <f>VLOOKUP(A48,'Cadernetas Entregues Secretaria'!$A$2:$P$300,13)</f>
        <v>#N/A</v>
      </c>
    </row>
    <row r="49" spans="2:6" x14ac:dyDescent="0.3">
      <c r="B49" s="31" t="e">
        <f>VLOOKUP(A49,'Cadernetas Entregues Secretaria'!$A$2:$P$300,6)</f>
        <v>#N/A</v>
      </c>
      <c r="C49" s="31" t="e">
        <f>VLOOKUP(A49,'Cadernetas Entregues Secretaria'!$A$2:$P$300,7)</f>
        <v>#N/A</v>
      </c>
      <c r="D49" s="31" t="e">
        <f>VLOOKUP(A49,'Cadernetas Entregues Secretaria'!$A$2:$P$300,9)</f>
        <v>#N/A</v>
      </c>
      <c r="E49" s="31" t="e">
        <f>VLOOKUP(A49,'Cadernetas Entregues Secretaria'!$A$2:$P$300,12)</f>
        <v>#N/A</v>
      </c>
      <c r="F49" s="32" t="e">
        <f>VLOOKUP(A49,'Cadernetas Entregues Secretaria'!$A$2:$P$300,13)</f>
        <v>#N/A</v>
      </c>
    </row>
    <row r="50" spans="2:6" x14ac:dyDescent="0.3">
      <c r="B50" s="31" t="e">
        <f>VLOOKUP(A50,'Cadernetas Entregues Secretaria'!$A$2:$P$300,6)</f>
        <v>#N/A</v>
      </c>
      <c r="C50" s="31" t="e">
        <f>VLOOKUP(A50,'Cadernetas Entregues Secretaria'!$A$2:$P$300,7)</f>
        <v>#N/A</v>
      </c>
      <c r="D50" s="31" t="e">
        <f>VLOOKUP(A50,'Cadernetas Entregues Secretaria'!$A$2:$P$300,9)</f>
        <v>#N/A</v>
      </c>
      <c r="E50" s="31" t="e">
        <f>VLOOKUP(A50,'Cadernetas Entregues Secretaria'!$A$2:$P$300,12)</f>
        <v>#N/A</v>
      </c>
      <c r="F50" s="32" t="e">
        <f>VLOOKUP(A50,'Cadernetas Entregues Secretaria'!$A$2:$P$300,13)</f>
        <v>#N/A</v>
      </c>
    </row>
    <row r="51" spans="2:6" x14ac:dyDescent="0.3">
      <c r="B51" s="31" t="e">
        <f>VLOOKUP(A51,'Cadernetas Entregues Secretaria'!$A$2:$P$300,6)</f>
        <v>#N/A</v>
      </c>
      <c r="C51" s="31" t="e">
        <f>VLOOKUP(A51,'Cadernetas Entregues Secretaria'!$A$2:$P$300,7)</f>
        <v>#N/A</v>
      </c>
      <c r="D51" s="31" t="e">
        <f>VLOOKUP(A51,'Cadernetas Entregues Secretaria'!$A$2:$P$300,9)</f>
        <v>#N/A</v>
      </c>
      <c r="E51" s="31" t="e">
        <f>VLOOKUP(A51,'Cadernetas Entregues Secretaria'!$A$2:$P$300,12)</f>
        <v>#N/A</v>
      </c>
      <c r="F51" s="32" t="e">
        <f>VLOOKUP(A51,'Cadernetas Entregues Secretaria'!$A$2:$P$300,13)</f>
        <v>#N/A</v>
      </c>
    </row>
    <row r="52" spans="2:6" x14ac:dyDescent="0.3">
      <c r="B52" s="31" t="e">
        <f>VLOOKUP(A52,'Cadernetas Entregues Secretaria'!$A$2:$P$300,6)</f>
        <v>#N/A</v>
      </c>
      <c r="C52" s="31" t="e">
        <f>VLOOKUP(A52,'Cadernetas Entregues Secretaria'!$A$2:$P$300,7)</f>
        <v>#N/A</v>
      </c>
      <c r="D52" s="31" t="e">
        <f>VLOOKUP(A52,'Cadernetas Entregues Secretaria'!$A$2:$P$300,9)</f>
        <v>#N/A</v>
      </c>
      <c r="E52" s="31" t="e">
        <f>VLOOKUP(A52,'Cadernetas Entregues Secretaria'!$A$2:$P$300,12)</f>
        <v>#N/A</v>
      </c>
      <c r="F52" s="32" t="e">
        <f>VLOOKUP(A52,'Cadernetas Entregues Secretaria'!$A$2:$P$300,13)</f>
        <v>#N/A</v>
      </c>
    </row>
    <row r="53" spans="2:6" x14ac:dyDescent="0.3">
      <c r="B53" s="31" t="e">
        <f>VLOOKUP(A53,'Cadernetas Entregues Secretaria'!$A$2:$P$300,6)</f>
        <v>#N/A</v>
      </c>
      <c r="C53" s="31" t="e">
        <f>VLOOKUP(A53,'Cadernetas Entregues Secretaria'!$A$2:$P$300,7)</f>
        <v>#N/A</v>
      </c>
      <c r="D53" s="31" t="e">
        <f>VLOOKUP(A53,'Cadernetas Entregues Secretaria'!$A$2:$P$300,9)</f>
        <v>#N/A</v>
      </c>
      <c r="E53" s="31" t="e">
        <f>VLOOKUP(A53,'Cadernetas Entregues Secretaria'!$A$2:$P$300,12)</f>
        <v>#N/A</v>
      </c>
      <c r="F53" s="32" t="e">
        <f>VLOOKUP(A53,'Cadernetas Entregues Secretaria'!$A$2:$P$300,13)</f>
        <v>#N/A</v>
      </c>
    </row>
    <row r="54" spans="2:6" x14ac:dyDescent="0.3">
      <c r="B54" s="31" t="e">
        <f>VLOOKUP(A54,'Cadernetas Entregues Secretaria'!$A$2:$P$300,6)</f>
        <v>#N/A</v>
      </c>
      <c r="C54" s="31" t="e">
        <f>VLOOKUP(A54,'Cadernetas Entregues Secretaria'!$A$2:$P$300,7)</f>
        <v>#N/A</v>
      </c>
      <c r="D54" s="31" t="e">
        <f>VLOOKUP(A54,'Cadernetas Entregues Secretaria'!$A$2:$P$300,9)</f>
        <v>#N/A</v>
      </c>
      <c r="E54" s="31" t="e">
        <f>VLOOKUP(A54,'Cadernetas Entregues Secretaria'!$A$2:$P$300,12)</f>
        <v>#N/A</v>
      </c>
      <c r="F54" s="32" t="e">
        <f>VLOOKUP(A54,'Cadernetas Entregues Secretaria'!$A$2:$P$300,13)</f>
        <v>#N/A</v>
      </c>
    </row>
    <row r="55" spans="2:6" x14ac:dyDescent="0.3">
      <c r="B55" s="31" t="e">
        <f>VLOOKUP(A55,'Cadernetas Entregues Secretaria'!$A$2:$P$300,6)</f>
        <v>#N/A</v>
      </c>
      <c r="C55" s="31" t="e">
        <f>VLOOKUP(A55,'Cadernetas Entregues Secretaria'!$A$2:$P$300,7)</f>
        <v>#N/A</v>
      </c>
      <c r="D55" s="31" t="e">
        <f>VLOOKUP(A55,'Cadernetas Entregues Secretaria'!$A$2:$P$300,9)</f>
        <v>#N/A</v>
      </c>
      <c r="E55" s="31" t="e">
        <f>VLOOKUP(A55,'Cadernetas Entregues Secretaria'!$A$2:$P$300,12)</f>
        <v>#N/A</v>
      </c>
      <c r="F55" s="32" t="e">
        <f>VLOOKUP(A55,'Cadernetas Entregues Secretaria'!$A$2:$P$300,13)</f>
        <v>#N/A</v>
      </c>
    </row>
    <row r="56" spans="2:6" x14ac:dyDescent="0.3">
      <c r="B56" s="31" t="e">
        <f>VLOOKUP(A56,'Cadernetas Entregues Secretaria'!$A$2:$P$300,6)</f>
        <v>#N/A</v>
      </c>
      <c r="C56" s="31" t="e">
        <f>VLOOKUP(A56,'Cadernetas Entregues Secretaria'!$A$2:$P$300,7)</f>
        <v>#N/A</v>
      </c>
      <c r="D56" s="31" t="e">
        <f>VLOOKUP(A56,'Cadernetas Entregues Secretaria'!$A$2:$P$300,9)</f>
        <v>#N/A</v>
      </c>
      <c r="E56" s="31" t="e">
        <f>VLOOKUP(A56,'Cadernetas Entregues Secretaria'!$A$2:$P$300,12)</f>
        <v>#N/A</v>
      </c>
      <c r="F56" s="32" t="e">
        <f>VLOOKUP(A56,'Cadernetas Entregues Secretaria'!$A$2:$P$300,13)</f>
        <v>#N/A</v>
      </c>
    </row>
    <row r="57" spans="2:6" x14ac:dyDescent="0.3">
      <c r="B57" s="31" t="e">
        <f>VLOOKUP(A57,'Cadernetas Entregues Secretaria'!$A$2:$P$300,6)</f>
        <v>#N/A</v>
      </c>
      <c r="C57" s="31" t="e">
        <f>VLOOKUP(A57,'Cadernetas Entregues Secretaria'!$A$2:$P$300,7)</f>
        <v>#N/A</v>
      </c>
      <c r="D57" s="31" t="e">
        <f>VLOOKUP(A57,'Cadernetas Entregues Secretaria'!$A$2:$P$300,9)</f>
        <v>#N/A</v>
      </c>
      <c r="E57" s="31" t="e">
        <f>VLOOKUP(A57,'Cadernetas Entregues Secretaria'!$A$2:$P$300,12)</f>
        <v>#N/A</v>
      </c>
      <c r="F57" s="32" t="e">
        <f>VLOOKUP(A57,'Cadernetas Entregues Secretaria'!$A$2:$P$300,13)</f>
        <v>#N/A</v>
      </c>
    </row>
    <row r="58" spans="2:6" x14ac:dyDescent="0.3">
      <c r="B58" s="31" t="e">
        <f>VLOOKUP(A58,'Cadernetas Entregues Secretaria'!$A$2:$P$300,6)</f>
        <v>#N/A</v>
      </c>
      <c r="C58" s="31" t="e">
        <f>VLOOKUP(A58,'Cadernetas Entregues Secretaria'!$A$2:$P$300,7)</f>
        <v>#N/A</v>
      </c>
      <c r="D58" s="31" t="e">
        <f>VLOOKUP(A58,'Cadernetas Entregues Secretaria'!$A$2:$P$300,9)</f>
        <v>#N/A</v>
      </c>
      <c r="E58" s="31" t="e">
        <f>VLOOKUP(A58,'Cadernetas Entregues Secretaria'!$A$2:$P$300,12)</f>
        <v>#N/A</v>
      </c>
      <c r="F58" s="32" t="e">
        <f>VLOOKUP(A58,'Cadernetas Entregues Secretaria'!$A$2:$P$300,13)</f>
        <v>#N/A</v>
      </c>
    </row>
    <row r="59" spans="2:6" x14ac:dyDescent="0.3">
      <c r="B59" s="31" t="e">
        <f>VLOOKUP(A59,'Cadernetas Entregues Secretaria'!$A$2:$P$300,6)</f>
        <v>#N/A</v>
      </c>
      <c r="C59" s="31" t="e">
        <f>VLOOKUP(A59,'Cadernetas Entregues Secretaria'!$A$2:$P$300,7)</f>
        <v>#N/A</v>
      </c>
      <c r="D59" s="31" t="e">
        <f>VLOOKUP(A59,'Cadernetas Entregues Secretaria'!$A$2:$P$300,9)</f>
        <v>#N/A</v>
      </c>
      <c r="E59" s="31" t="e">
        <f>VLOOKUP(A59,'Cadernetas Entregues Secretaria'!$A$2:$P$300,12)</f>
        <v>#N/A</v>
      </c>
      <c r="F59" s="32" t="e">
        <f>VLOOKUP(A59,'Cadernetas Entregues Secretaria'!$A$2:$P$300,13)</f>
        <v>#N/A</v>
      </c>
    </row>
    <row r="60" spans="2:6" x14ac:dyDescent="0.3">
      <c r="B60" s="31" t="e">
        <f>VLOOKUP(A60,'Cadernetas Entregues Secretaria'!$A$2:$P$300,6)</f>
        <v>#N/A</v>
      </c>
      <c r="C60" s="31" t="e">
        <f>VLOOKUP(A60,'Cadernetas Entregues Secretaria'!$A$2:$P$300,7)</f>
        <v>#N/A</v>
      </c>
      <c r="D60" s="31" t="e">
        <f>VLOOKUP(A60,'Cadernetas Entregues Secretaria'!$A$2:$P$300,9)</f>
        <v>#N/A</v>
      </c>
      <c r="E60" s="31" t="e">
        <f>VLOOKUP(A60,'Cadernetas Entregues Secretaria'!$A$2:$P$300,12)</f>
        <v>#N/A</v>
      </c>
      <c r="F60" s="32" t="e">
        <f>VLOOKUP(A60,'Cadernetas Entregues Secretaria'!$A$2:$P$300,13)</f>
        <v>#N/A</v>
      </c>
    </row>
    <row r="61" spans="2:6" x14ac:dyDescent="0.3">
      <c r="B61" s="31" t="e">
        <f>VLOOKUP(A61,'Cadernetas Entregues Secretaria'!$A$2:$P$300,6)</f>
        <v>#N/A</v>
      </c>
      <c r="C61" s="31" t="e">
        <f>VLOOKUP(A61,'Cadernetas Entregues Secretaria'!$A$2:$P$300,7)</f>
        <v>#N/A</v>
      </c>
      <c r="D61" s="31" t="e">
        <f>VLOOKUP(A61,'Cadernetas Entregues Secretaria'!$A$2:$P$300,9)</f>
        <v>#N/A</v>
      </c>
      <c r="E61" s="31" t="e">
        <f>VLOOKUP(A61,'Cadernetas Entregues Secretaria'!$A$2:$P$300,12)</f>
        <v>#N/A</v>
      </c>
      <c r="F61" s="32" t="e">
        <f>VLOOKUP(A61,'Cadernetas Entregues Secretaria'!$A$2:$P$300,13)</f>
        <v>#N/A</v>
      </c>
    </row>
    <row r="62" spans="2:6" x14ac:dyDescent="0.3">
      <c r="B62" s="31" t="e">
        <f>VLOOKUP(A62,'Cadernetas Entregues Secretaria'!$A$2:$P$300,6)</f>
        <v>#N/A</v>
      </c>
      <c r="C62" s="31" t="e">
        <f>VLOOKUP(A62,'Cadernetas Entregues Secretaria'!$A$2:$P$300,7)</f>
        <v>#N/A</v>
      </c>
      <c r="D62" s="31" t="e">
        <f>VLOOKUP(A62,'Cadernetas Entregues Secretaria'!$A$2:$P$300,9)</f>
        <v>#N/A</v>
      </c>
      <c r="E62" s="31" t="e">
        <f>VLOOKUP(A62,'Cadernetas Entregues Secretaria'!$A$2:$P$300,12)</f>
        <v>#N/A</v>
      </c>
      <c r="F62" s="32" t="e">
        <f>VLOOKUP(A62,'Cadernetas Entregues Secretaria'!$A$2:$P$300,13)</f>
        <v>#N/A</v>
      </c>
    </row>
    <row r="63" spans="2:6" x14ac:dyDescent="0.3">
      <c r="B63" s="31" t="e">
        <f>VLOOKUP(A63,'Cadernetas Entregues Secretaria'!$A$2:$P$300,6)</f>
        <v>#N/A</v>
      </c>
      <c r="C63" s="31" t="e">
        <f>VLOOKUP(A63,'Cadernetas Entregues Secretaria'!$A$2:$P$300,7)</f>
        <v>#N/A</v>
      </c>
      <c r="D63" s="31" t="e">
        <f>VLOOKUP(A63,'Cadernetas Entregues Secretaria'!$A$2:$P$300,9)</f>
        <v>#N/A</v>
      </c>
      <c r="E63" s="31" t="e">
        <f>VLOOKUP(A63,'Cadernetas Entregues Secretaria'!$A$2:$P$300,12)</f>
        <v>#N/A</v>
      </c>
      <c r="F63" s="32" t="e">
        <f>VLOOKUP(A63,'Cadernetas Entregues Secretaria'!$A$2:$P$300,13)</f>
        <v>#N/A</v>
      </c>
    </row>
    <row r="64" spans="2:6" x14ac:dyDescent="0.3">
      <c r="B64" s="31" t="e">
        <f>VLOOKUP(A64,'Cadernetas Entregues Secretaria'!$A$2:$P$300,6)</f>
        <v>#N/A</v>
      </c>
      <c r="C64" s="31" t="e">
        <f>VLOOKUP(A64,'Cadernetas Entregues Secretaria'!$A$2:$P$300,7)</f>
        <v>#N/A</v>
      </c>
      <c r="D64" s="31" t="e">
        <f>VLOOKUP(A64,'Cadernetas Entregues Secretaria'!$A$2:$P$300,9)</f>
        <v>#N/A</v>
      </c>
      <c r="E64" s="31" t="e">
        <f>VLOOKUP(A64,'Cadernetas Entregues Secretaria'!$A$2:$P$300,12)</f>
        <v>#N/A</v>
      </c>
      <c r="F64" s="32" t="e">
        <f>VLOOKUP(A64,'Cadernetas Entregues Secretaria'!$A$2:$P$300,13)</f>
        <v>#N/A</v>
      </c>
    </row>
    <row r="65" spans="2:6" x14ac:dyDescent="0.3">
      <c r="B65" s="31" t="e">
        <f>VLOOKUP(A65,'Cadernetas Entregues Secretaria'!$A$2:$P$300,6)</f>
        <v>#N/A</v>
      </c>
      <c r="C65" s="31" t="e">
        <f>VLOOKUP(A65,'Cadernetas Entregues Secretaria'!$A$2:$P$300,7)</f>
        <v>#N/A</v>
      </c>
      <c r="D65" s="31" t="e">
        <f>VLOOKUP(A65,'Cadernetas Entregues Secretaria'!$A$2:$P$300,9)</f>
        <v>#N/A</v>
      </c>
      <c r="E65" s="31" t="e">
        <f>VLOOKUP(A65,'Cadernetas Entregues Secretaria'!$A$2:$P$300,12)</f>
        <v>#N/A</v>
      </c>
      <c r="F65" s="32" t="e">
        <f>VLOOKUP(A65,'Cadernetas Entregues Secretaria'!$A$2:$P$300,13)</f>
        <v>#N/A</v>
      </c>
    </row>
    <row r="66" spans="2:6" x14ac:dyDescent="0.3">
      <c r="B66" s="31" t="e">
        <f>VLOOKUP(A66,'Cadernetas Entregues Secretaria'!$A$2:$P$300,6)</f>
        <v>#N/A</v>
      </c>
      <c r="C66" s="31" t="e">
        <f>VLOOKUP(A66,'Cadernetas Entregues Secretaria'!$A$2:$P$300,7)</f>
        <v>#N/A</v>
      </c>
      <c r="D66" s="31" t="e">
        <f>VLOOKUP(A66,'Cadernetas Entregues Secretaria'!$A$2:$P$300,9)</f>
        <v>#N/A</v>
      </c>
      <c r="E66" s="31" t="e">
        <f>VLOOKUP(A66,'Cadernetas Entregues Secretaria'!$A$2:$P$300,12)</f>
        <v>#N/A</v>
      </c>
      <c r="F66" s="32" t="e">
        <f>VLOOKUP(A66,'Cadernetas Entregues Secretaria'!$A$2:$P$300,13)</f>
        <v>#N/A</v>
      </c>
    </row>
    <row r="67" spans="2:6" x14ac:dyDescent="0.3">
      <c r="B67" s="31" t="e">
        <f>VLOOKUP(A67,'Cadernetas Entregues Secretaria'!$A$2:$P$300,6)</f>
        <v>#N/A</v>
      </c>
      <c r="C67" s="31" t="e">
        <f>VLOOKUP(A67,'Cadernetas Entregues Secretaria'!$A$2:$P$300,7)</f>
        <v>#N/A</v>
      </c>
      <c r="D67" s="31" t="e">
        <f>VLOOKUP(A67,'Cadernetas Entregues Secretaria'!$A$2:$P$300,9)</f>
        <v>#N/A</v>
      </c>
      <c r="E67" s="31" t="e">
        <f>VLOOKUP(A67,'Cadernetas Entregues Secretaria'!$A$2:$P$300,12)</f>
        <v>#N/A</v>
      </c>
      <c r="F67" s="32" t="e">
        <f>VLOOKUP(A67,'Cadernetas Entregues Secretaria'!$A$2:$P$300,13)</f>
        <v>#N/A</v>
      </c>
    </row>
    <row r="68" spans="2:6" x14ac:dyDescent="0.3">
      <c r="B68" s="31" t="e">
        <f>VLOOKUP(A68,'Cadernetas Entregues Secretaria'!$A$2:$P$300,6)</f>
        <v>#N/A</v>
      </c>
      <c r="C68" s="31" t="e">
        <f>VLOOKUP(A68,'Cadernetas Entregues Secretaria'!$A$2:$P$300,7)</f>
        <v>#N/A</v>
      </c>
      <c r="D68" s="31" t="e">
        <f>VLOOKUP(A68,'Cadernetas Entregues Secretaria'!$A$2:$P$300,9)</f>
        <v>#N/A</v>
      </c>
      <c r="E68" s="31" t="e">
        <f>VLOOKUP(A68,'Cadernetas Entregues Secretaria'!$A$2:$P$300,12)</f>
        <v>#N/A</v>
      </c>
      <c r="F68" s="32" t="e">
        <f>VLOOKUP(A68,'Cadernetas Entregues Secretaria'!$A$2:$P$300,13)</f>
        <v>#N/A</v>
      </c>
    </row>
    <row r="69" spans="2:6" x14ac:dyDescent="0.3">
      <c r="B69" s="31" t="e">
        <f>VLOOKUP(A69,'Cadernetas Entregues Secretaria'!$A$2:$P$300,6)</f>
        <v>#N/A</v>
      </c>
      <c r="C69" s="31" t="e">
        <f>VLOOKUP(A69,'Cadernetas Entregues Secretaria'!$A$2:$P$300,7)</f>
        <v>#N/A</v>
      </c>
      <c r="D69" s="31" t="e">
        <f>VLOOKUP(A69,'Cadernetas Entregues Secretaria'!$A$2:$P$300,9)</f>
        <v>#N/A</v>
      </c>
      <c r="E69" s="31" t="e">
        <f>VLOOKUP(A69,'Cadernetas Entregues Secretaria'!$A$2:$P$300,12)</f>
        <v>#N/A</v>
      </c>
      <c r="F69" s="32" t="e">
        <f>VLOOKUP(A69,'Cadernetas Entregues Secretaria'!$A$2:$P$300,13)</f>
        <v>#N/A</v>
      </c>
    </row>
    <row r="70" spans="2:6" x14ac:dyDescent="0.3">
      <c r="B70" s="31" t="e">
        <f>VLOOKUP(A70,'Cadernetas Entregues Secretaria'!$A$2:$P$300,6)</f>
        <v>#N/A</v>
      </c>
      <c r="C70" s="31" t="e">
        <f>VLOOKUP(A70,'Cadernetas Entregues Secretaria'!$A$2:$P$300,7)</f>
        <v>#N/A</v>
      </c>
      <c r="D70" s="31" t="e">
        <f>VLOOKUP(A70,'Cadernetas Entregues Secretaria'!$A$2:$P$300,9)</f>
        <v>#N/A</v>
      </c>
      <c r="E70" s="31" t="e">
        <f>VLOOKUP(A70,'Cadernetas Entregues Secretaria'!$A$2:$P$300,12)</f>
        <v>#N/A</v>
      </c>
      <c r="F70" s="32" t="e">
        <f>VLOOKUP(A70,'Cadernetas Entregues Secretaria'!$A$2:$P$300,13)</f>
        <v>#N/A</v>
      </c>
    </row>
    <row r="71" spans="2:6" x14ac:dyDescent="0.3">
      <c r="B71" s="31" t="e">
        <f>VLOOKUP(A71,'Cadernetas Entregues Secretaria'!$A$2:$P$300,6)</f>
        <v>#N/A</v>
      </c>
      <c r="C71" s="31" t="e">
        <f>VLOOKUP(A71,'Cadernetas Entregues Secretaria'!$A$2:$P$300,7)</f>
        <v>#N/A</v>
      </c>
      <c r="D71" s="31" t="e">
        <f>VLOOKUP(A71,'Cadernetas Entregues Secretaria'!$A$2:$P$300,9)</f>
        <v>#N/A</v>
      </c>
      <c r="E71" s="31" t="e">
        <f>VLOOKUP(A71,'Cadernetas Entregues Secretaria'!$A$2:$P$300,12)</f>
        <v>#N/A</v>
      </c>
      <c r="F71" s="32" t="e">
        <f>VLOOKUP(A71,'Cadernetas Entregues Secretaria'!$A$2:$P$300,13)</f>
        <v>#N/A</v>
      </c>
    </row>
    <row r="72" spans="2:6" x14ac:dyDescent="0.3">
      <c r="B72" s="31" t="e">
        <f>VLOOKUP(A72,'Cadernetas Entregues Secretaria'!$A$2:$P$300,6)</f>
        <v>#N/A</v>
      </c>
      <c r="C72" s="31" t="e">
        <f>VLOOKUP(A72,'Cadernetas Entregues Secretaria'!$A$2:$P$300,7)</f>
        <v>#N/A</v>
      </c>
      <c r="D72" s="31" t="e">
        <f>VLOOKUP(A72,'Cadernetas Entregues Secretaria'!$A$2:$P$300,9)</f>
        <v>#N/A</v>
      </c>
      <c r="E72" s="31" t="e">
        <f>VLOOKUP(A72,'Cadernetas Entregues Secretaria'!$A$2:$P$300,12)</f>
        <v>#N/A</v>
      </c>
      <c r="F72" s="32" t="e">
        <f>VLOOKUP(A72,'Cadernetas Entregues Secretaria'!$A$2:$P$300,13)</f>
        <v>#N/A</v>
      </c>
    </row>
    <row r="73" spans="2:6" x14ac:dyDescent="0.3">
      <c r="B73" s="31" t="e">
        <f>VLOOKUP(A73,'Cadernetas Entregues Secretaria'!$A$2:$P$300,6)</f>
        <v>#N/A</v>
      </c>
      <c r="C73" s="31" t="e">
        <f>VLOOKUP(A73,'Cadernetas Entregues Secretaria'!$A$2:$P$300,7)</f>
        <v>#N/A</v>
      </c>
      <c r="D73" s="31" t="e">
        <f>VLOOKUP(A73,'Cadernetas Entregues Secretaria'!$A$2:$P$300,9)</f>
        <v>#N/A</v>
      </c>
      <c r="E73" s="31" t="e">
        <f>VLOOKUP(A73,'Cadernetas Entregues Secretaria'!$A$2:$P$300,12)</f>
        <v>#N/A</v>
      </c>
      <c r="F73" s="32" t="e">
        <f>VLOOKUP(A73,'Cadernetas Entregues Secretaria'!$A$2:$P$300,13)</f>
        <v>#N/A</v>
      </c>
    </row>
    <row r="74" spans="2:6" x14ac:dyDescent="0.3">
      <c r="B74" s="31" t="e">
        <f>VLOOKUP(A74,'Cadernetas Entregues Secretaria'!$A$2:$P$300,6)</f>
        <v>#N/A</v>
      </c>
      <c r="C74" s="31" t="e">
        <f>VLOOKUP(A74,'Cadernetas Entregues Secretaria'!$A$2:$P$300,7)</f>
        <v>#N/A</v>
      </c>
      <c r="D74" s="31" t="e">
        <f>VLOOKUP(A74,'Cadernetas Entregues Secretaria'!$A$2:$P$300,9)</f>
        <v>#N/A</v>
      </c>
      <c r="E74" s="31" t="e">
        <f>VLOOKUP(A74,'Cadernetas Entregues Secretaria'!$A$2:$P$300,12)</f>
        <v>#N/A</v>
      </c>
      <c r="F74" s="32" t="e">
        <f>VLOOKUP(A74,'Cadernetas Entregues Secretaria'!$A$2:$P$300,13)</f>
        <v>#N/A</v>
      </c>
    </row>
    <row r="75" spans="2:6" x14ac:dyDescent="0.3">
      <c r="B75" s="31" t="e">
        <f>VLOOKUP(A75,'Cadernetas Entregues Secretaria'!$A$2:$P$300,6)</f>
        <v>#N/A</v>
      </c>
      <c r="C75" s="31" t="e">
        <f>VLOOKUP(A75,'Cadernetas Entregues Secretaria'!$A$2:$P$300,7)</f>
        <v>#N/A</v>
      </c>
      <c r="D75" s="31" t="e">
        <f>VLOOKUP(A75,'Cadernetas Entregues Secretaria'!$A$2:$P$300,9)</f>
        <v>#N/A</v>
      </c>
      <c r="E75" s="31" t="e">
        <f>VLOOKUP(A75,'Cadernetas Entregues Secretaria'!$A$2:$P$300,12)</f>
        <v>#N/A</v>
      </c>
      <c r="F75" s="32" t="e">
        <f>VLOOKUP(A75,'Cadernetas Entregues Secretaria'!$A$2:$P$300,13)</f>
        <v>#N/A</v>
      </c>
    </row>
    <row r="76" spans="2:6" x14ac:dyDescent="0.3">
      <c r="B76" s="31" t="e">
        <f>VLOOKUP(A76,'Cadernetas Entregues Secretaria'!$A$2:$P$300,6)</f>
        <v>#N/A</v>
      </c>
      <c r="C76" s="31" t="e">
        <f>VLOOKUP(A76,'Cadernetas Entregues Secretaria'!$A$2:$P$300,7)</f>
        <v>#N/A</v>
      </c>
      <c r="D76" s="31" t="e">
        <f>VLOOKUP(A76,'Cadernetas Entregues Secretaria'!$A$2:$P$300,9)</f>
        <v>#N/A</v>
      </c>
      <c r="E76" s="31" t="e">
        <f>VLOOKUP(A76,'Cadernetas Entregues Secretaria'!$A$2:$P$300,12)</f>
        <v>#N/A</v>
      </c>
      <c r="F76" s="32" t="e">
        <f>VLOOKUP(A76,'Cadernetas Entregues Secretaria'!$A$2:$P$300,13)</f>
        <v>#N/A</v>
      </c>
    </row>
    <row r="77" spans="2:6" x14ac:dyDescent="0.3">
      <c r="B77" s="31" t="e">
        <f>VLOOKUP(A77,'Cadernetas Entregues Secretaria'!$A$2:$P$300,6)</f>
        <v>#N/A</v>
      </c>
      <c r="C77" s="31" t="e">
        <f>VLOOKUP(A77,'Cadernetas Entregues Secretaria'!$A$2:$P$300,7)</f>
        <v>#N/A</v>
      </c>
      <c r="D77" s="31" t="e">
        <f>VLOOKUP(A77,'Cadernetas Entregues Secretaria'!$A$2:$P$300,9)</f>
        <v>#N/A</v>
      </c>
      <c r="E77" s="31" t="e">
        <f>VLOOKUP(A77,'Cadernetas Entregues Secretaria'!$A$2:$P$300,12)</f>
        <v>#N/A</v>
      </c>
      <c r="F77" s="32" t="e">
        <f>VLOOKUP(A77,'Cadernetas Entregues Secretaria'!$A$2:$P$300,13)</f>
        <v>#N/A</v>
      </c>
    </row>
    <row r="78" spans="2:6" x14ac:dyDescent="0.3">
      <c r="B78" s="31" t="e">
        <f>VLOOKUP(A78,'Cadernetas Entregues Secretaria'!$A$2:$P$300,6)</f>
        <v>#N/A</v>
      </c>
      <c r="C78" s="31" t="e">
        <f>VLOOKUP(A78,'Cadernetas Entregues Secretaria'!$A$2:$P$300,7)</f>
        <v>#N/A</v>
      </c>
      <c r="D78" s="31" t="e">
        <f>VLOOKUP(A78,'Cadernetas Entregues Secretaria'!$A$2:$P$300,9)</f>
        <v>#N/A</v>
      </c>
      <c r="E78" s="31" t="e">
        <f>VLOOKUP(A78,'Cadernetas Entregues Secretaria'!$A$2:$P$300,12)</f>
        <v>#N/A</v>
      </c>
      <c r="F78" s="32" t="e">
        <f>VLOOKUP(A78,'Cadernetas Entregues Secretaria'!$A$2:$P$300,13)</f>
        <v>#N/A</v>
      </c>
    </row>
    <row r="79" spans="2:6" x14ac:dyDescent="0.3">
      <c r="B79" s="31" t="e">
        <f>VLOOKUP(A79,'Cadernetas Entregues Secretaria'!$A$2:$P$300,6)</f>
        <v>#N/A</v>
      </c>
      <c r="C79" s="31" t="e">
        <f>VLOOKUP(A79,'Cadernetas Entregues Secretaria'!$A$2:$P$300,7)</f>
        <v>#N/A</v>
      </c>
      <c r="D79" s="31" t="e">
        <f>VLOOKUP(A79,'Cadernetas Entregues Secretaria'!$A$2:$P$300,9)</f>
        <v>#N/A</v>
      </c>
      <c r="E79" s="31" t="e">
        <f>VLOOKUP(A79,'Cadernetas Entregues Secretaria'!$A$2:$P$300,12)</f>
        <v>#N/A</v>
      </c>
      <c r="F79" s="32" t="e">
        <f>VLOOKUP(A79,'Cadernetas Entregues Secretaria'!$A$2:$P$300,13)</f>
        <v>#N/A</v>
      </c>
    </row>
    <row r="80" spans="2:6" x14ac:dyDescent="0.3">
      <c r="B80" s="31" t="e">
        <f>VLOOKUP(A80,'Cadernetas Entregues Secretaria'!$A$2:$P$300,6)</f>
        <v>#N/A</v>
      </c>
      <c r="C80" s="31" t="e">
        <f>VLOOKUP(A80,'Cadernetas Entregues Secretaria'!$A$2:$P$300,7)</f>
        <v>#N/A</v>
      </c>
      <c r="D80" s="31" t="e">
        <f>VLOOKUP(A80,'Cadernetas Entregues Secretaria'!$A$2:$P$300,9)</f>
        <v>#N/A</v>
      </c>
      <c r="E80" s="31" t="e">
        <f>VLOOKUP(A80,'Cadernetas Entregues Secretaria'!$A$2:$P$300,12)</f>
        <v>#N/A</v>
      </c>
      <c r="F80" s="32" t="e">
        <f>VLOOKUP(A80,'Cadernetas Entregues Secretaria'!$A$2:$P$300,13)</f>
        <v>#N/A</v>
      </c>
    </row>
    <row r="81" spans="2:6" x14ac:dyDescent="0.3">
      <c r="B81" s="31" t="e">
        <f>VLOOKUP(A81,'Cadernetas Entregues Secretaria'!$A$2:$P$300,6)</f>
        <v>#N/A</v>
      </c>
      <c r="C81" s="31" t="e">
        <f>VLOOKUP(A81,'Cadernetas Entregues Secretaria'!$A$2:$P$300,7)</f>
        <v>#N/A</v>
      </c>
      <c r="D81" s="31" t="e">
        <f>VLOOKUP(A81,'Cadernetas Entregues Secretaria'!$A$2:$P$300,9)</f>
        <v>#N/A</v>
      </c>
      <c r="E81" s="31" t="e">
        <f>VLOOKUP(A81,'Cadernetas Entregues Secretaria'!$A$2:$P$300,12)</f>
        <v>#N/A</v>
      </c>
      <c r="F81" s="32" t="e">
        <f>VLOOKUP(A81,'Cadernetas Entregues Secretaria'!$A$2:$P$300,13)</f>
        <v>#N/A</v>
      </c>
    </row>
    <row r="82" spans="2:6" x14ac:dyDescent="0.3">
      <c r="B82" s="31" t="e">
        <f>VLOOKUP(A82,'Cadernetas Entregues Secretaria'!$A$2:$P$300,6)</f>
        <v>#N/A</v>
      </c>
      <c r="C82" s="31" t="e">
        <f>VLOOKUP(A82,'Cadernetas Entregues Secretaria'!$A$2:$P$300,7)</f>
        <v>#N/A</v>
      </c>
      <c r="D82" s="31" t="e">
        <f>VLOOKUP(A82,'Cadernetas Entregues Secretaria'!$A$2:$P$300,9)</f>
        <v>#N/A</v>
      </c>
      <c r="E82" s="31" t="e">
        <f>VLOOKUP(A82,'Cadernetas Entregues Secretaria'!$A$2:$P$300,12)</f>
        <v>#N/A</v>
      </c>
      <c r="F82" s="32" t="e">
        <f>VLOOKUP(A82,'Cadernetas Entregues Secretaria'!$A$2:$P$300,13)</f>
        <v>#N/A</v>
      </c>
    </row>
    <row r="83" spans="2:6" x14ac:dyDescent="0.3">
      <c r="B83" s="31" t="e">
        <f>VLOOKUP(A83,'Cadernetas Entregues Secretaria'!$A$2:$P$300,6)</f>
        <v>#N/A</v>
      </c>
      <c r="C83" s="31" t="e">
        <f>VLOOKUP(A83,'Cadernetas Entregues Secretaria'!$A$2:$P$300,7)</f>
        <v>#N/A</v>
      </c>
      <c r="D83" s="31" t="e">
        <f>VLOOKUP(A83,'Cadernetas Entregues Secretaria'!$A$2:$P$300,9)</f>
        <v>#N/A</v>
      </c>
      <c r="E83" s="31" t="e">
        <f>VLOOKUP(A83,'Cadernetas Entregues Secretaria'!$A$2:$P$300,12)</f>
        <v>#N/A</v>
      </c>
      <c r="F83" s="32" t="e">
        <f>VLOOKUP(A83,'Cadernetas Entregues Secretaria'!$A$2:$P$300,13)</f>
        <v>#N/A</v>
      </c>
    </row>
    <row r="84" spans="2:6" x14ac:dyDescent="0.3">
      <c r="B84" s="31" t="e">
        <f>VLOOKUP(A84,'Cadernetas Entregues Secretaria'!$A$2:$P$300,6)</f>
        <v>#N/A</v>
      </c>
      <c r="C84" s="31" t="e">
        <f>VLOOKUP(A84,'Cadernetas Entregues Secretaria'!$A$2:$P$300,7)</f>
        <v>#N/A</v>
      </c>
      <c r="D84" s="31" t="e">
        <f>VLOOKUP(A84,'Cadernetas Entregues Secretaria'!$A$2:$P$300,9)</f>
        <v>#N/A</v>
      </c>
      <c r="E84" s="31" t="e">
        <f>VLOOKUP(A84,'Cadernetas Entregues Secretaria'!$A$2:$P$300,12)</f>
        <v>#N/A</v>
      </c>
      <c r="F84" s="32" t="e">
        <f>VLOOKUP(A84,'Cadernetas Entregues Secretaria'!$A$2:$P$300,13)</f>
        <v>#N/A</v>
      </c>
    </row>
    <row r="85" spans="2:6" x14ac:dyDescent="0.3">
      <c r="B85" s="31" t="e">
        <f>VLOOKUP(A85,'Cadernetas Entregues Secretaria'!$A$2:$P$300,6)</f>
        <v>#N/A</v>
      </c>
      <c r="C85" s="31" t="e">
        <f>VLOOKUP(A85,'Cadernetas Entregues Secretaria'!$A$2:$P$300,7)</f>
        <v>#N/A</v>
      </c>
      <c r="D85" s="31" t="e">
        <f>VLOOKUP(A85,'Cadernetas Entregues Secretaria'!$A$2:$P$300,9)</f>
        <v>#N/A</v>
      </c>
      <c r="E85" s="31" t="e">
        <f>VLOOKUP(A85,'Cadernetas Entregues Secretaria'!$A$2:$P$300,12)</f>
        <v>#N/A</v>
      </c>
      <c r="F85" s="32" t="e">
        <f>VLOOKUP(A85,'Cadernetas Entregues Secretaria'!$A$2:$P$300,13)</f>
        <v>#N/A</v>
      </c>
    </row>
    <row r="86" spans="2:6" x14ac:dyDescent="0.3">
      <c r="B86" s="31" t="e">
        <f>VLOOKUP(A86,'Cadernetas Entregues Secretaria'!$A$2:$P$300,6)</f>
        <v>#N/A</v>
      </c>
      <c r="C86" s="31" t="e">
        <f>VLOOKUP(A86,'Cadernetas Entregues Secretaria'!$A$2:$P$300,7)</f>
        <v>#N/A</v>
      </c>
      <c r="D86" s="31" t="e">
        <f>VLOOKUP(A86,'Cadernetas Entregues Secretaria'!$A$2:$P$300,9)</f>
        <v>#N/A</v>
      </c>
      <c r="E86" s="31" t="e">
        <f>VLOOKUP(A86,'Cadernetas Entregues Secretaria'!$A$2:$P$300,12)</f>
        <v>#N/A</v>
      </c>
      <c r="F86" s="32" t="e">
        <f>VLOOKUP(A86,'Cadernetas Entregues Secretaria'!$A$2:$P$300,13)</f>
        <v>#N/A</v>
      </c>
    </row>
    <row r="87" spans="2:6" x14ac:dyDescent="0.3">
      <c r="B87" s="31" t="e">
        <f>VLOOKUP(A87,'Cadernetas Entregues Secretaria'!$A$2:$P$300,6)</f>
        <v>#N/A</v>
      </c>
      <c r="C87" s="31" t="e">
        <f>VLOOKUP(A87,'Cadernetas Entregues Secretaria'!$A$2:$P$300,7)</f>
        <v>#N/A</v>
      </c>
      <c r="D87" s="31" t="e">
        <f>VLOOKUP(A87,'Cadernetas Entregues Secretaria'!$A$2:$P$300,9)</f>
        <v>#N/A</v>
      </c>
      <c r="E87" s="31" t="e">
        <f>VLOOKUP(A87,'Cadernetas Entregues Secretaria'!$A$2:$P$300,12)</f>
        <v>#N/A</v>
      </c>
      <c r="F87" s="32" t="e">
        <f>VLOOKUP(A87,'Cadernetas Entregues Secretaria'!$A$2:$P$300,13)</f>
        <v>#N/A</v>
      </c>
    </row>
    <row r="88" spans="2:6" x14ac:dyDescent="0.3">
      <c r="B88" s="31" t="e">
        <f>VLOOKUP(A88,'Cadernetas Entregues Secretaria'!$A$2:$P$300,6)</f>
        <v>#N/A</v>
      </c>
      <c r="C88" s="31" t="e">
        <f>VLOOKUP(A88,'Cadernetas Entregues Secretaria'!$A$2:$P$300,7)</f>
        <v>#N/A</v>
      </c>
      <c r="D88" s="31" t="e">
        <f>VLOOKUP(A88,'Cadernetas Entregues Secretaria'!$A$2:$P$300,9)</f>
        <v>#N/A</v>
      </c>
      <c r="E88" s="31" t="e">
        <f>VLOOKUP(A88,'Cadernetas Entregues Secretaria'!$A$2:$P$300,12)</f>
        <v>#N/A</v>
      </c>
      <c r="F88" s="32" t="e">
        <f>VLOOKUP(A88,'Cadernetas Entregues Secretaria'!$A$2:$P$300,13)</f>
        <v>#N/A</v>
      </c>
    </row>
    <row r="89" spans="2:6" x14ac:dyDescent="0.3">
      <c r="B89" s="31" t="e">
        <f>VLOOKUP(A89,'Cadernetas Entregues Secretaria'!$A$2:$P$300,6)</f>
        <v>#N/A</v>
      </c>
      <c r="C89" s="31" t="e">
        <f>VLOOKUP(A89,'Cadernetas Entregues Secretaria'!$A$2:$P$300,7)</f>
        <v>#N/A</v>
      </c>
      <c r="D89" s="31" t="e">
        <f>VLOOKUP(A89,'Cadernetas Entregues Secretaria'!$A$2:$P$300,9)</f>
        <v>#N/A</v>
      </c>
      <c r="E89" s="31" t="e">
        <f>VLOOKUP(A89,'Cadernetas Entregues Secretaria'!$A$2:$P$300,12)</f>
        <v>#N/A</v>
      </c>
      <c r="F89" s="32" t="e">
        <f>VLOOKUP(A89,'Cadernetas Entregues Secretaria'!$A$2:$P$300,13)</f>
        <v>#N/A</v>
      </c>
    </row>
    <row r="90" spans="2:6" x14ac:dyDescent="0.3">
      <c r="B90" s="31" t="e">
        <f>VLOOKUP(A90,'Cadernetas Entregues Secretaria'!$A$2:$P$300,6)</f>
        <v>#N/A</v>
      </c>
      <c r="C90" s="31" t="e">
        <f>VLOOKUP(A90,'Cadernetas Entregues Secretaria'!$A$2:$P$300,7)</f>
        <v>#N/A</v>
      </c>
      <c r="D90" s="31" t="e">
        <f>VLOOKUP(A90,'Cadernetas Entregues Secretaria'!$A$2:$P$300,9)</f>
        <v>#N/A</v>
      </c>
      <c r="E90" s="31" t="e">
        <f>VLOOKUP(A90,'Cadernetas Entregues Secretaria'!$A$2:$P$300,12)</f>
        <v>#N/A</v>
      </c>
      <c r="F90" s="32" t="e">
        <f>VLOOKUP(A90,'Cadernetas Entregues Secretaria'!$A$2:$P$300,13)</f>
        <v>#N/A</v>
      </c>
    </row>
    <row r="91" spans="2:6" x14ac:dyDescent="0.3">
      <c r="B91" s="31" t="e">
        <f>VLOOKUP(A91,'Cadernetas Entregues Secretaria'!$A$2:$P$300,6)</f>
        <v>#N/A</v>
      </c>
      <c r="C91" s="31" t="e">
        <f>VLOOKUP(A91,'Cadernetas Entregues Secretaria'!$A$2:$P$300,7)</f>
        <v>#N/A</v>
      </c>
      <c r="D91" s="31" t="e">
        <f>VLOOKUP(A91,'Cadernetas Entregues Secretaria'!$A$2:$P$300,9)</f>
        <v>#N/A</v>
      </c>
      <c r="E91" s="31" t="e">
        <f>VLOOKUP(A91,'Cadernetas Entregues Secretaria'!$A$2:$P$300,12)</f>
        <v>#N/A</v>
      </c>
      <c r="F91" s="32" t="e">
        <f>VLOOKUP(A91,'Cadernetas Entregues Secretaria'!$A$2:$P$300,13)</f>
        <v>#N/A</v>
      </c>
    </row>
    <row r="92" spans="2:6" x14ac:dyDescent="0.3">
      <c r="B92" s="31" t="e">
        <f>VLOOKUP(A92,'Cadernetas Entregues Secretaria'!$A$2:$P$300,6)</f>
        <v>#N/A</v>
      </c>
      <c r="C92" s="31" t="e">
        <f>VLOOKUP(A92,'Cadernetas Entregues Secretaria'!$A$2:$P$300,7)</f>
        <v>#N/A</v>
      </c>
      <c r="D92" s="31" t="e">
        <f>VLOOKUP(A92,'Cadernetas Entregues Secretaria'!$A$2:$P$300,9)</f>
        <v>#N/A</v>
      </c>
      <c r="E92" s="31" t="e">
        <f>VLOOKUP(A92,'Cadernetas Entregues Secretaria'!$A$2:$P$300,12)</f>
        <v>#N/A</v>
      </c>
      <c r="F92" s="32" t="e">
        <f>VLOOKUP(A92,'Cadernetas Entregues Secretaria'!$A$2:$P$300,13)</f>
        <v>#N/A</v>
      </c>
    </row>
    <row r="93" spans="2:6" x14ac:dyDescent="0.3">
      <c r="B93" s="31" t="e">
        <f>VLOOKUP(A93,'Cadernetas Entregues Secretaria'!$A$2:$P$300,6)</f>
        <v>#N/A</v>
      </c>
      <c r="C93" s="31" t="e">
        <f>VLOOKUP(A93,'Cadernetas Entregues Secretaria'!$A$2:$P$300,7)</f>
        <v>#N/A</v>
      </c>
      <c r="D93" s="31" t="e">
        <f>VLOOKUP(A93,'Cadernetas Entregues Secretaria'!$A$2:$P$300,9)</f>
        <v>#N/A</v>
      </c>
      <c r="E93" s="31" t="e">
        <f>VLOOKUP(A93,'Cadernetas Entregues Secretaria'!$A$2:$P$300,12)</f>
        <v>#N/A</v>
      </c>
      <c r="F93" s="32" t="e">
        <f>VLOOKUP(A93,'Cadernetas Entregues Secretaria'!$A$2:$P$300,13)</f>
        <v>#N/A</v>
      </c>
    </row>
    <row r="94" spans="2:6" x14ac:dyDescent="0.3">
      <c r="B94" s="31" t="e">
        <f>VLOOKUP(A94,'Cadernetas Entregues Secretaria'!$A$2:$P$300,6)</f>
        <v>#N/A</v>
      </c>
      <c r="C94" s="31" t="e">
        <f>VLOOKUP(A94,'Cadernetas Entregues Secretaria'!$A$2:$P$300,7)</f>
        <v>#N/A</v>
      </c>
      <c r="D94" s="31" t="e">
        <f>VLOOKUP(A94,'Cadernetas Entregues Secretaria'!$A$2:$P$300,9)</f>
        <v>#N/A</v>
      </c>
      <c r="E94" s="31" t="e">
        <f>VLOOKUP(A94,'Cadernetas Entregues Secretaria'!$A$2:$P$300,12)</f>
        <v>#N/A</v>
      </c>
      <c r="F94" s="32" t="e">
        <f>VLOOKUP(A94,'Cadernetas Entregues Secretaria'!$A$2:$P$300,13)</f>
        <v>#N/A</v>
      </c>
    </row>
    <row r="95" spans="2:6" x14ac:dyDescent="0.3">
      <c r="B95" s="31" t="e">
        <f>VLOOKUP(A95,'Cadernetas Entregues Secretaria'!$A$2:$P$300,6)</f>
        <v>#N/A</v>
      </c>
      <c r="C95" s="31" t="e">
        <f>VLOOKUP(A95,'Cadernetas Entregues Secretaria'!$A$2:$P$300,7)</f>
        <v>#N/A</v>
      </c>
      <c r="D95" s="31" t="e">
        <f>VLOOKUP(A95,'Cadernetas Entregues Secretaria'!$A$2:$P$300,9)</f>
        <v>#N/A</v>
      </c>
      <c r="E95" s="31" t="e">
        <f>VLOOKUP(A95,'Cadernetas Entregues Secretaria'!$A$2:$P$300,12)</f>
        <v>#N/A</v>
      </c>
      <c r="F95" s="32" t="e">
        <f>VLOOKUP(A95,'Cadernetas Entregues Secretaria'!$A$2:$P$300,13)</f>
        <v>#N/A</v>
      </c>
    </row>
    <row r="96" spans="2:6" x14ac:dyDescent="0.3">
      <c r="B96" s="31" t="e">
        <f>VLOOKUP(A96,'Cadernetas Entregues Secretaria'!$A$2:$P$300,6)</f>
        <v>#N/A</v>
      </c>
      <c r="C96" s="31" t="e">
        <f>VLOOKUP(A96,'Cadernetas Entregues Secretaria'!$A$2:$P$300,7)</f>
        <v>#N/A</v>
      </c>
      <c r="D96" s="31" t="e">
        <f>VLOOKUP(A96,'Cadernetas Entregues Secretaria'!$A$2:$P$300,9)</f>
        <v>#N/A</v>
      </c>
      <c r="E96" s="31" t="e">
        <f>VLOOKUP(A96,'Cadernetas Entregues Secretaria'!$A$2:$P$300,12)</f>
        <v>#N/A</v>
      </c>
      <c r="F96" s="32" t="e">
        <f>VLOOKUP(A96,'Cadernetas Entregues Secretaria'!$A$2:$P$300,13)</f>
        <v>#N/A</v>
      </c>
    </row>
    <row r="97" spans="2:6" x14ac:dyDescent="0.3">
      <c r="B97" s="31" t="e">
        <f>VLOOKUP(A97,'Cadernetas Entregues Secretaria'!$A$2:$P$300,6)</f>
        <v>#N/A</v>
      </c>
      <c r="C97" s="31" t="e">
        <f>VLOOKUP(A97,'Cadernetas Entregues Secretaria'!$A$2:$P$300,7)</f>
        <v>#N/A</v>
      </c>
      <c r="D97" s="31" t="e">
        <f>VLOOKUP(A97,'Cadernetas Entregues Secretaria'!$A$2:$P$300,9)</f>
        <v>#N/A</v>
      </c>
      <c r="E97" s="31" t="e">
        <f>VLOOKUP(A97,'Cadernetas Entregues Secretaria'!$A$2:$P$300,12)</f>
        <v>#N/A</v>
      </c>
      <c r="F97" s="32" t="e">
        <f>VLOOKUP(A97,'Cadernetas Entregues Secretaria'!$A$2:$P$300,13)</f>
        <v>#N/A</v>
      </c>
    </row>
    <row r="98" spans="2:6" x14ac:dyDescent="0.3">
      <c r="B98" s="31" t="e">
        <f>VLOOKUP(A98,'Cadernetas Entregues Secretaria'!$A$2:$P$300,6)</f>
        <v>#N/A</v>
      </c>
      <c r="C98" s="31" t="e">
        <f>VLOOKUP(A98,'Cadernetas Entregues Secretaria'!$A$2:$P$300,7)</f>
        <v>#N/A</v>
      </c>
      <c r="D98" s="31" t="e">
        <f>VLOOKUP(A98,'Cadernetas Entregues Secretaria'!$A$2:$P$300,9)</f>
        <v>#N/A</v>
      </c>
      <c r="E98" s="31" t="e">
        <f>VLOOKUP(A98,'Cadernetas Entregues Secretaria'!$A$2:$P$300,12)</f>
        <v>#N/A</v>
      </c>
      <c r="F98" s="32" t="e">
        <f>VLOOKUP(A98,'Cadernetas Entregues Secretaria'!$A$2:$P$300,13)</f>
        <v>#N/A</v>
      </c>
    </row>
    <row r="99" spans="2:6" x14ac:dyDescent="0.3">
      <c r="B99" s="31" t="e">
        <f>VLOOKUP(A99,'Cadernetas Entregues Secretaria'!$A$2:$P$300,6)</f>
        <v>#N/A</v>
      </c>
      <c r="C99" s="31" t="e">
        <f>VLOOKUP(A99,'Cadernetas Entregues Secretaria'!$A$2:$P$300,7)</f>
        <v>#N/A</v>
      </c>
      <c r="D99" s="31" t="e">
        <f>VLOOKUP(A99,'Cadernetas Entregues Secretaria'!$A$2:$P$300,9)</f>
        <v>#N/A</v>
      </c>
      <c r="E99" s="31" t="e">
        <f>VLOOKUP(A99,'Cadernetas Entregues Secretaria'!$A$2:$P$300,12)</f>
        <v>#N/A</v>
      </c>
      <c r="F99" s="32" t="e">
        <f>VLOOKUP(A99,'Cadernetas Entregues Secretaria'!$A$2:$P$300,13)</f>
        <v>#N/A</v>
      </c>
    </row>
    <row r="100" spans="2:6" x14ac:dyDescent="0.3">
      <c r="B100" s="31" t="e">
        <f>VLOOKUP(A100,'Cadernetas Entregues Secretaria'!$A$2:$P$300,6)</f>
        <v>#N/A</v>
      </c>
      <c r="C100" s="31" t="e">
        <f>VLOOKUP(A100,'Cadernetas Entregues Secretaria'!$A$2:$P$300,7)</f>
        <v>#N/A</v>
      </c>
      <c r="D100" s="31" t="e">
        <f>VLOOKUP(A100,'Cadernetas Entregues Secretaria'!$A$2:$P$300,9)</f>
        <v>#N/A</v>
      </c>
      <c r="E100" s="31" t="e">
        <f>VLOOKUP(A100,'Cadernetas Entregues Secretaria'!$A$2:$P$300,12)</f>
        <v>#N/A</v>
      </c>
      <c r="F100" s="32" t="e">
        <f>VLOOKUP(A100,'Cadernetas Entregues Secretaria'!$A$2:$P$300,13)</f>
        <v>#N/A</v>
      </c>
    </row>
    <row r="101" spans="2:6" x14ac:dyDescent="0.3">
      <c r="B101" s="31" t="e">
        <f>VLOOKUP(A101,'Cadernetas Entregues Secretaria'!$A$2:$P$300,6)</f>
        <v>#N/A</v>
      </c>
      <c r="C101" s="31" t="e">
        <f>VLOOKUP(A101,'Cadernetas Entregues Secretaria'!$A$2:$P$300,7)</f>
        <v>#N/A</v>
      </c>
      <c r="D101" s="31" t="e">
        <f>VLOOKUP(A101,'Cadernetas Entregues Secretaria'!$A$2:$P$300,9)</f>
        <v>#N/A</v>
      </c>
      <c r="E101" s="31" t="e">
        <f>VLOOKUP(A101,'Cadernetas Entregues Secretaria'!$A$2:$P$300,12)</f>
        <v>#N/A</v>
      </c>
      <c r="F101" s="32" t="e">
        <f>VLOOKUP(A101,'Cadernetas Entregues Secretaria'!$A$2:$P$300,13)</f>
        <v>#N/A</v>
      </c>
    </row>
    <row r="102" spans="2:6" x14ac:dyDescent="0.3">
      <c r="B102" s="31" t="e">
        <f>VLOOKUP(A102,'Cadernetas Entregues Secretaria'!$A$2:$P$300,6)</f>
        <v>#N/A</v>
      </c>
      <c r="C102" s="31" t="e">
        <f>VLOOKUP(A102,'Cadernetas Entregues Secretaria'!$A$2:$P$300,7)</f>
        <v>#N/A</v>
      </c>
      <c r="D102" s="31" t="e">
        <f>VLOOKUP(A102,'Cadernetas Entregues Secretaria'!$A$2:$P$300,9)</f>
        <v>#N/A</v>
      </c>
      <c r="E102" s="31" t="e">
        <f>VLOOKUP(A102,'Cadernetas Entregues Secretaria'!$A$2:$P$300,12)</f>
        <v>#N/A</v>
      </c>
      <c r="F102" s="32" t="e">
        <f>VLOOKUP(A102,'Cadernetas Entregues Secretaria'!$A$2:$P$300,13)</f>
        <v>#N/A</v>
      </c>
    </row>
    <row r="103" spans="2:6" x14ac:dyDescent="0.3">
      <c r="B103" s="31" t="e">
        <f>VLOOKUP(A103,'Cadernetas Entregues Secretaria'!$A$2:$P$300,6)</f>
        <v>#N/A</v>
      </c>
      <c r="C103" s="31" t="e">
        <f>VLOOKUP(A103,'Cadernetas Entregues Secretaria'!$A$2:$P$300,7)</f>
        <v>#N/A</v>
      </c>
      <c r="D103" s="31" t="e">
        <f>VLOOKUP(A103,'Cadernetas Entregues Secretaria'!$A$2:$P$300,9)</f>
        <v>#N/A</v>
      </c>
      <c r="E103" s="31" t="e">
        <f>VLOOKUP(A103,'Cadernetas Entregues Secretaria'!$A$2:$P$300,12)</f>
        <v>#N/A</v>
      </c>
      <c r="F103" s="32" t="e">
        <f>VLOOKUP(A103,'Cadernetas Entregues Secretaria'!$A$2:$P$300,13)</f>
        <v>#N/A</v>
      </c>
    </row>
    <row r="104" spans="2:6" x14ac:dyDescent="0.3">
      <c r="B104" s="31" t="e">
        <f>VLOOKUP(A104,'Cadernetas Entregues Secretaria'!$A$2:$P$300,6)</f>
        <v>#N/A</v>
      </c>
      <c r="C104" s="31" t="e">
        <f>VLOOKUP(A104,'Cadernetas Entregues Secretaria'!$A$2:$P$300,7)</f>
        <v>#N/A</v>
      </c>
      <c r="D104" s="31" t="e">
        <f>VLOOKUP(A104,'Cadernetas Entregues Secretaria'!$A$2:$P$300,9)</f>
        <v>#N/A</v>
      </c>
      <c r="E104" s="31" t="e">
        <f>VLOOKUP(A104,'Cadernetas Entregues Secretaria'!$A$2:$P$300,12)</f>
        <v>#N/A</v>
      </c>
      <c r="F104" s="32" t="e">
        <f>VLOOKUP(A104,'Cadernetas Entregues Secretaria'!$A$2:$P$300,13)</f>
        <v>#N/A</v>
      </c>
    </row>
    <row r="105" spans="2:6" x14ac:dyDescent="0.3">
      <c r="B105" s="31" t="e">
        <f>VLOOKUP(A105,'Cadernetas Entregues Secretaria'!$A$2:$P$300,6)</f>
        <v>#N/A</v>
      </c>
      <c r="C105" s="31" t="e">
        <f>VLOOKUP(A105,'Cadernetas Entregues Secretaria'!$A$2:$P$300,7)</f>
        <v>#N/A</v>
      </c>
      <c r="D105" s="31" t="e">
        <f>VLOOKUP(A105,'Cadernetas Entregues Secretaria'!$A$2:$P$300,9)</f>
        <v>#N/A</v>
      </c>
      <c r="E105" s="31" t="e">
        <f>VLOOKUP(A105,'Cadernetas Entregues Secretaria'!$A$2:$P$300,12)</f>
        <v>#N/A</v>
      </c>
      <c r="F105" s="32" t="e">
        <f>VLOOKUP(A105,'Cadernetas Entregues Secretaria'!$A$2:$P$300,13)</f>
        <v>#N/A</v>
      </c>
    </row>
    <row r="106" spans="2:6" x14ac:dyDescent="0.3">
      <c r="B106" s="31" t="e">
        <f>VLOOKUP(A106,'Cadernetas Entregues Secretaria'!$A$2:$P$300,6)</f>
        <v>#N/A</v>
      </c>
      <c r="C106" s="31" t="e">
        <f>VLOOKUP(A106,'Cadernetas Entregues Secretaria'!$A$2:$P$300,7)</f>
        <v>#N/A</v>
      </c>
      <c r="D106" s="31" t="e">
        <f>VLOOKUP(A106,'Cadernetas Entregues Secretaria'!$A$2:$P$300,9)</f>
        <v>#N/A</v>
      </c>
      <c r="E106" s="31" t="e">
        <f>VLOOKUP(A106,'Cadernetas Entregues Secretaria'!$A$2:$P$300,12)</f>
        <v>#N/A</v>
      </c>
      <c r="F106" s="32" t="e">
        <f>VLOOKUP(A106,'Cadernetas Entregues Secretaria'!$A$2:$P$300,13)</f>
        <v>#N/A</v>
      </c>
    </row>
    <row r="107" spans="2:6" x14ac:dyDescent="0.3">
      <c r="B107" s="31" t="e">
        <f>VLOOKUP(A107,'Cadernetas Entregues Secretaria'!$A$2:$P$300,6)</f>
        <v>#N/A</v>
      </c>
      <c r="C107" s="31" t="e">
        <f>VLOOKUP(A107,'Cadernetas Entregues Secretaria'!$A$2:$P$300,7)</f>
        <v>#N/A</v>
      </c>
      <c r="D107" s="31" t="e">
        <f>VLOOKUP(A107,'Cadernetas Entregues Secretaria'!$A$2:$P$300,9)</f>
        <v>#N/A</v>
      </c>
      <c r="E107" s="31" t="e">
        <f>VLOOKUP(A107,'Cadernetas Entregues Secretaria'!$A$2:$P$300,12)</f>
        <v>#N/A</v>
      </c>
      <c r="F107" s="32" t="e">
        <f>VLOOKUP(A107,'Cadernetas Entregues Secretaria'!$A$2:$P$300,13)</f>
        <v>#N/A</v>
      </c>
    </row>
    <row r="108" spans="2:6" x14ac:dyDescent="0.3">
      <c r="B108" s="31" t="e">
        <f>VLOOKUP(A108,'Cadernetas Entregues Secretaria'!$A$2:$P$300,6)</f>
        <v>#N/A</v>
      </c>
      <c r="C108" s="31" t="e">
        <f>VLOOKUP(A108,'Cadernetas Entregues Secretaria'!$A$2:$P$300,7)</f>
        <v>#N/A</v>
      </c>
      <c r="D108" s="31" t="e">
        <f>VLOOKUP(A108,'Cadernetas Entregues Secretaria'!$A$2:$P$300,9)</f>
        <v>#N/A</v>
      </c>
      <c r="E108" s="31" t="e">
        <f>VLOOKUP(A108,'Cadernetas Entregues Secretaria'!$A$2:$P$300,12)</f>
        <v>#N/A</v>
      </c>
      <c r="F108" s="32" t="e">
        <f>VLOOKUP(A108,'Cadernetas Entregues Secretaria'!$A$2:$P$300,13)</f>
        <v>#N/A</v>
      </c>
    </row>
    <row r="109" spans="2:6" x14ac:dyDescent="0.3">
      <c r="B109" s="31" t="e">
        <f>VLOOKUP(A109,'Cadernetas Entregues Secretaria'!$A$2:$P$300,6)</f>
        <v>#N/A</v>
      </c>
      <c r="C109" s="31" t="e">
        <f>VLOOKUP(A109,'Cadernetas Entregues Secretaria'!$A$2:$P$300,7)</f>
        <v>#N/A</v>
      </c>
      <c r="D109" s="31" t="e">
        <f>VLOOKUP(A109,'Cadernetas Entregues Secretaria'!$A$2:$P$300,9)</f>
        <v>#N/A</v>
      </c>
      <c r="E109" s="31" t="e">
        <f>VLOOKUP(A109,'Cadernetas Entregues Secretaria'!$A$2:$P$300,12)</f>
        <v>#N/A</v>
      </c>
      <c r="F109" s="32" t="e">
        <f>VLOOKUP(A109,'Cadernetas Entregues Secretaria'!$A$2:$P$300,13)</f>
        <v>#N/A</v>
      </c>
    </row>
    <row r="110" spans="2:6" x14ac:dyDescent="0.3">
      <c r="B110" s="31" t="e">
        <f>VLOOKUP(A110,'Cadernetas Entregues Secretaria'!$A$2:$P$300,6)</f>
        <v>#N/A</v>
      </c>
      <c r="C110" s="31" t="e">
        <f>VLOOKUP(A110,'Cadernetas Entregues Secretaria'!$A$2:$P$300,7)</f>
        <v>#N/A</v>
      </c>
      <c r="D110" s="31" t="e">
        <f>VLOOKUP(A110,'Cadernetas Entregues Secretaria'!$A$2:$P$300,9)</f>
        <v>#N/A</v>
      </c>
      <c r="E110" s="31" t="e">
        <f>VLOOKUP(A110,'Cadernetas Entregues Secretaria'!$A$2:$P$300,12)</f>
        <v>#N/A</v>
      </c>
      <c r="F110" s="32" t="e">
        <f>VLOOKUP(A110,'Cadernetas Entregues Secretaria'!$A$2:$P$300,13)</f>
        <v>#N/A</v>
      </c>
    </row>
    <row r="111" spans="2:6" x14ac:dyDescent="0.3">
      <c r="B111" s="31" t="e">
        <f>VLOOKUP(A111,'Cadernetas Entregues Secretaria'!$A$2:$P$300,6)</f>
        <v>#N/A</v>
      </c>
      <c r="C111" s="31" t="e">
        <f>VLOOKUP(A111,'Cadernetas Entregues Secretaria'!$A$2:$P$300,7)</f>
        <v>#N/A</v>
      </c>
      <c r="D111" s="31" t="e">
        <f>VLOOKUP(A111,'Cadernetas Entregues Secretaria'!$A$2:$P$300,9)</f>
        <v>#N/A</v>
      </c>
      <c r="E111" s="31" t="e">
        <f>VLOOKUP(A111,'Cadernetas Entregues Secretaria'!$A$2:$P$300,12)</f>
        <v>#N/A</v>
      </c>
      <c r="F111" s="32" t="e">
        <f>VLOOKUP(A111,'Cadernetas Entregues Secretaria'!$A$2:$P$300,13)</f>
        <v>#N/A</v>
      </c>
    </row>
    <row r="112" spans="2:6" x14ac:dyDescent="0.3">
      <c r="B112" s="31" t="e">
        <f>VLOOKUP(A112,'Cadernetas Entregues Secretaria'!$A$2:$P$300,6)</f>
        <v>#N/A</v>
      </c>
      <c r="C112" s="31" t="e">
        <f>VLOOKUP(A112,'Cadernetas Entregues Secretaria'!$A$2:$P$300,7)</f>
        <v>#N/A</v>
      </c>
      <c r="D112" s="31" t="e">
        <f>VLOOKUP(A112,'Cadernetas Entregues Secretaria'!$A$2:$P$300,9)</f>
        <v>#N/A</v>
      </c>
      <c r="E112" s="31" t="e">
        <f>VLOOKUP(A112,'Cadernetas Entregues Secretaria'!$A$2:$P$300,12)</f>
        <v>#N/A</v>
      </c>
      <c r="F112" s="32" t="e">
        <f>VLOOKUP(A112,'Cadernetas Entregues Secretaria'!$A$2:$P$300,13)</f>
        <v>#N/A</v>
      </c>
    </row>
    <row r="113" spans="2:6" x14ac:dyDescent="0.3">
      <c r="B113" s="31" t="e">
        <f>VLOOKUP(A113,'Cadernetas Entregues Secretaria'!$A$2:$P$300,6)</f>
        <v>#N/A</v>
      </c>
      <c r="C113" s="31" t="e">
        <f>VLOOKUP(A113,'Cadernetas Entregues Secretaria'!$A$2:$P$300,7)</f>
        <v>#N/A</v>
      </c>
      <c r="D113" s="31" t="e">
        <f>VLOOKUP(A113,'Cadernetas Entregues Secretaria'!$A$2:$P$300,9)</f>
        <v>#N/A</v>
      </c>
      <c r="E113" s="31" t="e">
        <f>VLOOKUP(A113,'Cadernetas Entregues Secretaria'!$A$2:$P$300,12)</f>
        <v>#N/A</v>
      </c>
      <c r="F113" s="32" t="e">
        <f>VLOOKUP(A113,'Cadernetas Entregues Secretaria'!$A$2:$P$300,13)</f>
        <v>#N/A</v>
      </c>
    </row>
    <row r="114" spans="2:6" x14ac:dyDescent="0.3">
      <c r="B114" s="31" t="e">
        <f>VLOOKUP(A114,'Cadernetas Entregues Secretaria'!$A$2:$P$300,6)</f>
        <v>#N/A</v>
      </c>
      <c r="C114" s="31" t="e">
        <f>VLOOKUP(A114,'Cadernetas Entregues Secretaria'!$A$2:$P$300,7)</f>
        <v>#N/A</v>
      </c>
      <c r="D114" s="31" t="e">
        <f>VLOOKUP(A114,'Cadernetas Entregues Secretaria'!$A$2:$P$300,9)</f>
        <v>#N/A</v>
      </c>
      <c r="E114" s="31" t="e">
        <f>VLOOKUP(A114,'Cadernetas Entregues Secretaria'!$A$2:$P$300,12)</f>
        <v>#N/A</v>
      </c>
      <c r="F114" s="32" t="e">
        <f>VLOOKUP(A114,'Cadernetas Entregues Secretaria'!$A$2:$P$300,13)</f>
        <v>#N/A</v>
      </c>
    </row>
    <row r="115" spans="2:6" x14ac:dyDescent="0.3">
      <c r="B115" s="31" t="e">
        <f>VLOOKUP(A115,'Cadernetas Entregues Secretaria'!$A$2:$P$300,6)</f>
        <v>#N/A</v>
      </c>
      <c r="C115" s="31" t="e">
        <f>VLOOKUP(A115,'Cadernetas Entregues Secretaria'!$A$2:$P$300,7)</f>
        <v>#N/A</v>
      </c>
      <c r="D115" s="31" t="e">
        <f>VLOOKUP(A115,'Cadernetas Entregues Secretaria'!$A$2:$P$300,9)</f>
        <v>#N/A</v>
      </c>
      <c r="E115" s="31" t="e">
        <f>VLOOKUP(A115,'Cadernetas Entregues Secretaria'!$A$2:$P$300,12)</f>
        <v>#N/A</v>
      </c>
      <c r="F115" s="32" t="e">
        <f>VLOOKUP(A115,'Cadernetas Entregues Secretaria'!$A$2:$P$300,13)</f>
        <v>#N/A</v>
      </c>
    </row>
    <row r="116" spans="2:6" x14ac:dyDescent="0.3">
      <c r="B116" s="31" t="e">
        <f>VLOOKUP(A116,'Cadernetas Entregues Secretaria'!$A$2:$P$300,6)</f>
        <v>#N/A</v>
      </c>
      <c r="C116" s="31" t="e">
        <f>VLOOKUP(A116,'Cadernetas Entregues Secretaria'!$A$2:$P$300,7)</f>
        <v>#N/A</v>
      </c>
      <c r="D116" s="31" t="e">
        <f>VLOOKUP(A116,'Cadernetas Entregues Secretaria'!$A$2:$P$300,9)</f>
        <v>#N/A</v>
      </c>
      <c r="E116" s="31" t="e">
        <f>VLOOKUP(A116,'Cadernetas Entregues Secretaria'!$A$2:$P$300,12)</f>
        <v>#N/A</v>
      </c>
      <c r="F116" s="32" t="e">
        <f>VLOOKUP(A116,'Cadernetas Entregues Secretaria'!$A$2:$P$300,13)</f>
        <v>#N/A</v>
      </c>
    </row>
    <row r="117" spans="2:6" x14ac:dyDescent="0.3">
      <c r="B117" s="31" t="e">
        <f>VLOOKUP(A117,'Cadernetas Entregues Secretaria'!$A$2:$P$300,6)</f>
        <v>#N/A</v>
      </c>
      <c r="C117" s="31" t="e">
        <f>VLOOKUP(A117,'Cadernetas Entregues Secretaria'!$A$2:$P$300,7)</f>
        <v>#N/A</v>
      </c>
      <c r="D117" s="31" t="e">
        <f>VLOOKUP(A117,'Cadernetas Entregues Secretaria'!$A$2:$P$300,9)</f>
        <v>#N/A</v>
      </c>
      <c r="E117" s="31" t="e">
        <f>VLOOKUP(A117,'Cadernetas Entregues Secretaria'!$A$2:$P$300,12)</f>
        <v>#N/A</v>
      </c>
      <c r="F117" s="32" t="e">
        <f>VLOOKUP(A117,'Cadernetas Entregues Secretaria'!$A$2:$P$300,13)</f>
        <v>#N/A</v>
      </c>
    </row>
    <row r="118" spans="2:6" x14ac:dyDescent="0.3">
      <c r="B118" s="31" t="e">
        <f>VLOOKUP(A118,'Cadernetas Entregues Secretaria'!$A$2:$P$300,6)</f>
        <v>#N/A</v>
      </c>
      <c r="C118" s="31" t="e">
        <f>VLOOKUP(A118,'Cadernetas Entregues Secretaria'!$A$2:$P$300,7)</f>
        <v>#N/A</v>
      </c>
      <c r="D118" s="31" t="e">
        <f>VLOOKUP(A118,'Cadernetas Entregues Secretaria'!$A$2:$P$300,9)</f>
        <v>#N/A</v>
      </c>
      <c r="E118" s="31" t="e">
        <f>VLOOKUP(A118,'Cadernetas Entregues Secretaria'!$A$2:$P$300,12)</f>
        <v>#N/A</v>
      </c>
      <c r="F118" s="32" t="e">
        <f>VLOOKUP(A118,'Cadernetas Entregues Secretaria'!$A$2:$P$300,13)</f>
        <v>#N/A</v>
      </c>
    </row>
    <row r="119" spans="2:6" x14ac:dyDescent="0.3">
      <c r="B119" s="31" t="e">
        <f>VLOOKUP(A119,'Cadernetas Entregues Secretaria'!$A$2:$P$300,6)</f>
        <v>#N/A</v>
      </c>
      <c r="C119" s="31" t="e">
        <f>VLOOKUP(A119,'Cadernetas Entregues Secretaria'!$A$2:$P$300,7)</f>
        <v>#N/A</v>
      </c>
      <c r="D119" s="31" t="e">
        <f>VLOOKUP(A119,'Cadernetas Entregues Secretaria'!$A$2:$P$300,9)</f>
        <v>#N/A</v>
      </c>
      <c r="E119" s="31" t="e">
        <f>VLOOKUP(A119,'Cadernetas Entregues Secretaria'!$A$2:$P$300,12)</f>
        <v>#N/A</v>
      </c>
      <c r="F119" s="32" t="e">
        <f>VLOOKUP(A119,'Cadernetas Entregues Secretaria'!$A$2:$P$300,13)</f>
        <v>#N/A</v>
      </c>
    </row>
    <row r="120" spans="2:6" x14ac:dyDescent="0.3">
      <c r="B120" s="31" t="e">
        <f>VLOOKUP(A120,'Cadernetas Entregues Secretaria'!$A$2:$P$300,6)</f>
        <v>#N/A</v>
      </c>
      <c r="C120" s="31" t="e">
        <f>VLOOKUP(A120,'Cadernetas Entregues Secretaria'!$A$2:$P$300,7)</f>
        <v>#N/A</v>
      </c>
      <c r="D120" s="31" t="e">
        <f>VLOOKUP(A120,'Cadernetas Entregues Secretaria'!$A$2:$P$300,9)</f>
        <v>#N/A</v>
      </c>
      <c r="E120" s="31" t="e">
        <f>VLOOKUP(A120,'Cadernetas Entregues Secretaria'!$A$2:$P$300,12)</f>
        <v>#N/A</v>
      </c>
      <c r="F120" s="32" t="e">
        <f>VLOOKUP(A120,'Cadernetas Entregues Secretaria'!$A$2:$P$300,13)</f>
        <v>#N/A</v>
      </c>
    </row>
    <row r="121" spans="2:6" x14ac:dyDescent="0.3">
      <c r="B121" s="31" t="e">
        <f>VLOOKUP(A121,'Cadernetas Entregues Secretaria'!$A$2:$P$300,6)</f>
        <v>#N/A</v>
      </c>
      <c r="C121" s="31" t="e">
        <f>VLOOKUP(A121,'Cadernetas Entregues Secretaria'!$A$2:$P$300,7)</f>
        <v>#N/A</v>
      </c>
      <c r="D121" s="31" t="e">
        <f>VLOOKUP(A121,'Cadernetas Entregues Secretaria'!$A$2:$P$300,9)</f>
        <v>#N/A</v>
      </c>
      <c r="E121" s="31" t="e">
        <f>VLOOKUP(A121,'Cadernetas Entregues Secretaria'!$A$2:$P$300,12)</f>
        <v>#N/A</v>
      </c>
      <c r="F121" s="32" t="e">
        <f>VLOOKUP(A121,'Cadernetas Entregues Secretaria'!$A$2:$P$300,13)</f>
        <v>#N/A</v>
      </c>
    </row>
    <row r="122" spans="2:6" x14ac:dyDescent="0.3">
      <c r="B122" s="31" t="e">
        <f>VLOOKUP(A122,'Cadernetas Entregues Secretaria'!$A$2:$P$300,6)</f>
        <v>#N/A</v>
      </c>
      <c r="C122" s="31" t="e">
        <f>VLOOKUP(A122,'Cadernetas Entregues Secretaria'!$A$2:$P$300,7)</f>
        <v>#N/A</v>
      </c>
      <c r="D122" s="31" t="e">
        <f>VLOOKUP(A122,'Cadernetas Entregues Secretaria'!$A$2:$P$300,9)</f>
        <v>#N/A</v>
      </c>
      <c r="E122" s="31" t="e">
        <f>VLOOKUP(A122,'Cadernetas Entregues Secretaria'!$A$2:$P$300,12)</f>
        <v>#N/A</v>
      </c>
      <c r="F122" s="32" t="e">
        <f>VLOOKUP(A122,'Cadernetas Entregues Secretaria'!$A$2:$P$300,13)</f>
        <v>#N/A</v>
      </c>
    </row>
    <row r="123" spans="2:6" x14ac:dyDescent="0.3">
      <c r="B123" s="31" t="e">
        <f>VLOOKUP(A123,'Cadernetas Entregues Secretaria'!$A$2:$P$300,6)</f>
        <v>#N/A</v>
      </c>
      <c r="C123" s="31" t="e">
        <f>VLOOKUP(A123,'Cadernetas Entregues Secretaria'!$A$2:$P$300,7)</f>
        <v>#N/A</v>
      </c>
      <c r="D123" s="31" t="e">
        <f>VLOOKUP(A123,'Cadernetas Entregues Secretaria'!$A$2:$P$300,9)</f>
        <v>#N/A</v>
      </c>
      <c r="E123" s="31" t="e">
        <f>VLOOKUP(A123,'Cadernetas Entregues Secretaria'!$A$2:$P$300,12)</f>
        <v>#N/A</v>
      </c>
      <c r="F123" s="32" t="e">
        <f>VLOOKUP(A123,'Cadernetas Entregues Secretaria'!$A$2:$P$300,13)</f>
        <v>#N/A</v>
      </c>
    </row>
    <row r="124" spans="2:6" x14ac:dyDescent="0.3">
      <c r="B124" s="31" t="e">
        <f>VLOOKUP(A124,'Cadernetas Entregues Secretaria'!$A$2:$P$300,6)</f>
        <v>#N/A</v>
      </c>
      <c r="C124" s="31" t="e">
        <f>VLOOKUP(A124,'Cadernetas Entregues Secretaria'!$A$2:$P$300,7)</f>
        <v>#N/A</v>
      </c>
      <c r="D124" s="31" t="e">
        <f>VLOOKUP(A124,'Cadernetas Entregues Secretaria'!$A$2:$P$300,9)</f>
        <v>#N/A</v>
      </c>
      <c r="E124" s="31" t="e">
        <f>VLOOKUP(A124,'Cadernetas Entregues Secretaria'!$A$2:$P$300,12)</f>
        <v>#N/A</v>
      </c>
      <c r="F124" s="32" t="e">
        <f>VLOOKUP(A124,'Cadernetas Entregues Secretaria'!$A$2:$P$300,13)</f>
        <v>#N/A</v>
      </c>
    </row>
    <row r="125" spans="2:6" x14ac:dyDescent="0.3">
      <c r="B125" s="31" t="e">
        <f>VLOOKUP(A125,'Cadernetas Entregues Secretaria'!$A$2:$P$300,6)</f>
        <v>#N/A</v>
      </c>
      <c r="C125" s="31" t="e">
        <f>VLOOKUP(A125,'Cadernetas Entregues Secretaria'!$A$2:$P$300,7)</f>
        <v>#N/A</v>
      </c>
      <c r="D125" s="31" t="e">
        <f>VLOOKUP(A125,'Cadernetas Entregues Secretaria'!$A$2:$P$300,9)</f>
        <v>#N/A</v>
      </c>
      <c r="E125" s="31" t="e">
        <f>VLOOKUP(A125,'Cadernetas Entregues Secretaria'!$A$2:$P$300,12)</f>
        <v>#N/A</v>
      </c>
      <c r="F125" s="32" t="e">
        <f>VLOOKUP(A125,'Cadernetas Entregues Secretaria'!$A$2:$P$300,13)</f>
        <v>#N/A</v>
      </c>
    </row>
    <row r="126" spans="2:6" x14ac:dyDescent="0.3">
      <c r="B126" s="31" t="e">
        <f>VLOOKUP(A126,'Cadernetas Entregues Secretaria'!$A$2:$P$300,6)</f>
        <v>#N/A</v>
      </c>
      <c r="C126" s="31" t="e">
        <f>VLOOKUP(A126,'Cadernetas Entregues Secretaria'!$A$2:$P$300,7)</f>
        <v>#N/A</v>
      </c>
      <c r="D126" s="31" t="e">
        <f>VLOOKUP(A126,'Cadernetas Entregues Secretaria'!$A$2:$P$300,9)</f>
        <v>#N/A</v>
      </c>
      <c r="E126" s="31" t="e">
        <f>VLOOKUP(A126,'Cadernetas Entregues Secretaria'!$A$2:$P$300,12)</f>
        <v>#N/A</v>
      </c>
      <c r="F126" s="32" t="e">
        <f>VLOOKUP(A126,'Cadernetas Entregues Secretaria'!$A$2:$P$300,13)</f>
        <v>#N/A</v>
      </c>
    </row>
    <row r="127" spans="2:6" x14ac:dyDescent="0.3">
      <c r="B127" s="31" t="e">
        <f>VLOOKUP(A127,'Cadernetas Entregues Secretaria'!$A$2:$P$300,6)</f>
        <v>#N/A</v>
      </c>
      <c r="C127" s="31" t="e">
        <f>VLOOKUP(A127,'Cadernetas Entregues Secretaria'!$A$2:$P$300,7)</f>
        <v>#N/A</v>
      </c>
      <c r="D127" s="31" t="e">
        <f>VLOOKUP(A127,'Cadernetas Entregues Secretaria'!$A$2:$P$300,9)</f>
        <v>#N/A</v>
      </c>
      <c r="E127" s="31" t="e">
        <f>VLOOKUP(A127,'Cadernetas Entregues Secretaria'!$A$2:$P$300,12)</f>
        <v>#N/A</v>
      </c>
      <c r="F127" s="32" t="e">
        <f>VLOOKUP(A127,'Cadernetas Entregues Secretaria'!$A$2:$P$300,13)</f>
        <v>#N/A</v>
      </c>
    </row>
    <row r="128" spans="2:6" x14ac:dyDescent="0.3">
      <c r="B128" s="31" t="e">
        <f>VLOOKUP(A128,'Cadernetas Entregues Secretaria'!$A$2:$P$300,6)</f>
        <v>#N/A</v>
      </c>
      <c r="C128" s="31" t="e">
        <f>VLOOKUP(A128,'Cadernetas Entregues Secretaria'!$A$2:$P$300,7)</f>
        <v>#N/A</v>
      </c>
      <c r="D128" s="31" t="e">
        <f>VLOOKUP(A128,'Cadernetas Entregues Secretaria'!$A$2:$P$300,9)</f>
        <v>#N/A</v>
      </c>
      <c r="E128" s="31" t="e">
        <f>VLOOKUP(A128,'Cadernetas Entregues Secretaria'!$A$2:$P$300,12)</f>
        <v>#N/A</v>
      </c>
      <c r="F128" s="32" t="e">
        <f>VLOOKUP(A128,'Cadernetas Entregues Secretaria'!$A$2:$P$300,13)</f>
        <v>#N/A</v>
      </c>
    </row>
    <row r="129" spans="2:6" x14ac:dyDescent="0.3">
      <c r="B129" s="31" t="e">
        <f>VLOOKUP(A129,'Cadernetas Entregues Secretaria'!$A$2:$P$300,6)</f>
        <v>#N/A</v>
      </c>
      <c r="C129" s="31" t="e">
        <f>VLOOKUP(A129,'Cadernetas Entregues Secretaria'!$A$2:$P$300,7)</f>
        <v>#N/A</v>
      </c>
      <c r="D129" s="31" t="e">
        <f>VLOOKUP(A129,'Cadernetas Entregues Secretaria'!$A$2:$P$300,9)</f>
        <v>#N/A</v>
      </c>
      <c r="E129" s="31" t="e">
        <f>VLOOKUP(A129,'Cadernetas Entregues Secretaria'!$A$2:$P$300,12)</f>
        <v>#N/A</v>
      </c>
      <c r="F129" s="32" t="e">
        <f>VLOOKUP(A129,'Cadernetas Entregues Secretaria'!$A$2:$P$300,13)</f>
        <v>#N/A</v>
      </c>
    </row>
    <row r="130" spans="2:6" x14ac:dyDescent="0.3">
      <c r="B130" s="31" t="e">
        <f>VLOOKUP(A130,'Cadernetas Entregues Secretaria'!$A$2:$P$300,6)</f>
        <v>#N/A</v>
      </c>
      <c r="C130" s="31" t="e">
        <f>VLOOKUP(A130,'Cadernetas Entregues Secretaria'!$A$2:$P$300,7)</f>
        <v>#N/A</v>
      </c>
      <c r="D130" s="31" t="e">
        <f>VLOOKUP(A130,'Cadernetas Entregues Secretaria'!$A$2:$P$300,9)</f>
        <v>#N/A</v>
      </c>
      <c r="E130" s="31" t="e">
        <f>VLOOKUP(A130,'Cadernetas Entregues Secretaria'!$A$2:$P$300,12)</f>
        <v>#N/A</v>
      </c>
      <c r="F130" s="32" t="e">
        <f>VLOOKUP(A130,'Cadernetas Entregues Secretaria'!$A$2:$P$300,13)</f>
        <v>#N/A</v>
      </c>
    </row>
    <row r="131" spans="2:6" x14ac:dyDescent="0.3">
      <c r="B131" s="31" t="e">
        <f>VLOOKUP(A131,'Cadernetas Entregues Secretaria'!$A$2:$P$300,6)</f>
        <v>#N/A</v>
      </c>
      <c r="C131" s="31" t="e">
        <f>VLOOKUP(A131,'Cadernetas Entregues Secretaria'!$A$2:$P$300,7)</f>
        <v>#N/A</v>
      </c>
      <c r="D131" s="31" t="e">
        <f>VLOOKUP(A131,'Cadernetas Entregues Secretaria'!$A$2:$P$300,9)</f>
        <v>#N/A</v>
      </c>
      <c r="E131" s="31" t="e">
        <f>VLOOKUP(A131,'Cadernetas Entregues Secretaria'!$A$2:$P$300,12)</f>
        <v>#N/A</v>
      </c>
      <c r="F131" s="32" t="e">
        <f>VLOOKUP(A131,'Cadernetas Entregues Secretaria'!$A$2:$P$300,13)</f>
        <v>#N/A</v>
      </c>
    </row>
    <row r="132" spans="2:6" x14ac:dyDescent="0.3">
      <c r="B132" s="31" t="e">
        <f>VLOOKUP(A132,'Cadernetas Entregues Secretaria'!$A$2:$P$300,6)</f>
        <v>#N/A</v>
      </c>
      <c r="C132" s="31" t="e">
        <f>VLOOKUP(A132,'Cadernetas Entregues Secretaria'!$A$2:$P$300,7)</f>
        <v>#N/A</v>
      </c>
      <c r="D132" s="31" t="e">
        <f>VLOOKUP(A132,'Cadernetas Entregues Secretaria'!$A$2:$P$300,9)</f>
        <v>#N/A</v>
      </c>
      <c r="E132" s="31" t="e">
        <f>VLOOKUP(A132,'Cadernetas Entregues Secretaria'!$A$2:$P$300,12)</f>
        <v>#N/A</v>
      </c>
      <c r="F132" s="32" t="e">
        <f>VLOOKUP(A132,'Cadernetas Entregues Secretaria'!$A$2:$P$300,13)</f>
        <v>#N/A</v>
      </c>
    </row>
    <row r="133" spans="2:6" x14ac:dyDescent="0.3">
      <c r="B133" s="31" t="e">
        <f>VLOOKUP(A133,'Cadernetas Entregues Secretaria'!$A$2:$P$300,6)</f>
        <v>#N/A</v>
      </c>
      <c r="C133" s="31" t="e">
        <f>VLOOKUP(A133,'Cadernetas Entregues Secretaria'!$A$2:$P$300,7)</f>
        <v>#N/A</v>
      </c>
      <c r="D133" s="31" t="e">
        <f>VLOOKUP(A133,'Cadernetas Entregues Secretaria'!$A$2:$P$300,9)</f>
        <v>#N/A</v>
      </c>
      <c r="E133" s="31" t="e">
        <f>VLOOKUP(A133,'Cadernetas Entregues Secretaria'!$A$2:$P$300,12)</f>
        <v>#N/A</v>
      </c>
      <c r="F133" s="32" t="e">
        <f>VLOOKUP(A133,'Cadernetas Entregues Secretaria'!$A$2:$P$300,13)</f>
        <v>#N/A</v>
      </c>
    </row>
    <row r="134" spans="2:6" x14ac:dyDescent="0.3">
      <c r="B134" s="31" t="e">
        <f>VLOOKUP(A134,'Cadernetas Entregues Secretaria'!$A$2:$P$300,6)</f>
        <v>#N/A</v>
      </c>
      <c r="C134" s="31" t="e">
        <f>VLOOKUP(A134,'Cadernetas Entregues Secretaria'!$A$2:$P$300,7)</f>
        <v>#N/A</v>
      </c>
      <c r="D134" s="31" t="e">
        <f>VLOOKUP(A134,'Cadernetas Entregues Secretaria'!$A$2:$P$300,9)</f>
        <v>#N/A</v>
      </c>
      <c r="E134" s="31" t="e">
        <f>VLOOKUP(A134,'Cadernetas Entregues Secretaria'!$A$2:$P$300,12)</f>
        <v>#N/A</v>
      </c>
      <c r="F134" s="32" t="e">
        <f>VLOOKUP(A134,'Cadernetas Entregues Secretaria'!$A$2:$P$300,13)</f>
        <v>#N/A</v>
      </c>
    </row>
    <row r="135" spans="2:6" x14ac:dyDescent="0.3">
      <c r="B135" s="31" t="e">
        <f>VLOOKUP(A135,'Cadernetas Entregues Secretaria'!$A$2:$P$300,6)</f>
        <v>#N/A</v>
      </c>
      <c r="C135" s="31" t="e">
        <f>VLOOKUP(A135,'Cadernetas Entregues Secretaria'!$A$2:$P$300,7)</f>
        <v>#N/A</v>
      </c>
      <c r="D135" s="31" t="e">
        <f>VLOOKUP(A135,'Cadernetas Entregues Secretaria'!$A$2:$P$300,9)</f>
        <v>#N/A</v>
      </c>
      <c r="E135" s="31" t="e">
        <f>VLOOKUP(A135,'Cadernetas Entregues Secretaria'!$A$2:$P$300,12)</f>
        <v>#N/A</v>
      </c>
      <c r="F135" s="32" t="e">
        <f>VLOOKUP(A135,'Cadernetas Entregues Secretaria'!$A$2:$P$300,13)</f>
        <v>#N/A</v>
      </c>
    </row>
    <row r="136" spans="2:6" x14ac:dyDescent="0.3">
      <c r="B136" s="31" t="e">
        <f>VLOOKUP(A136,'Cadernetas Entregues Secretaria'!$A$2:$P$300,6)</f>
        <v>#N/A</v>
      </c>
      <c r="C136" s="31" t="e">
        <f>VLOOKUP(A136,'Cadernetas Entregues Secretaria'!$A$2:$P$300,7)</f>
        <v>#N/A</v>
      </c>
      <c r="D136" s="31" t="e">
        <f>VLOOKUP(A136,'Cadernetas Entregues Secretaria'!$A$2:$P$300,9)</f>
        <v>#N/A</v>
      </c>
      <c r="E136" s="31" t="e">
        <f>VLOOKUP(A136,'Cadernetas Entregues Secretaria'!$A$2:$P$300,12)</f>
        <v>#N/A</v>
      </c>
      <c r="F136" s="32" t="e">
        <f>VLOOKUP(A136,'Cadernetas Entregues Secretaria'!$A$2:$P$300,13)</f>
        <v>#N/A</v>
      </c>
    </row>
    <row r="137" spans="2:6" x14ac:dyDescent="0.3">
      <c r="B137" s="31" t="e">
        <f>VLOOKUP(A137,'Cadernetas Entregues Secretaria'!$A$2:$P$300,6)</f>
        <v>#N/A</v>
      </c>
      <c r="C137" s="31" t="e">
        <f>VLOOKUP(A137,'Cadernetas Entregues Secretaria'!$A$2:$P$300,7)</f>
        <v>#N/A</v>
      </c>
      <c r="D137" s="31" t="e">
        <f>VLOOKUP(A137,'Cadernetas Entregues Secretaria'!$A$2:$P$300,9)</f>
        <v>#N/A</v>
      </c>
      <c r="E137" s="31" t="e">
        <f>VLOOKUP(A137,'Cadernetas Entregues Secretaria'!$A$2:$P$300,12)</f>
        <v>#N/A</v>
      </c>
      <c r="F137" s="32" t="e">
        <f>VLOOKUP(A137,'Cadernetas Entregues Secretaria'!$A$2:$P$300,13)</f>
        <v>#N/A</v>
      </c>
    </row>
    <row r="138" spans="2:6" x14ac:dyDescent="0.3">
      <c r="B138" s="31" t="e">
        <f>VLOOKUP(A138,'Cadernetas Entregues Secretaria'!$A$2:$P$300,6)</f>
        <v>#N/A</v>
      </c>
      <c r="C138" s="31" t="e">
        <f>VLOOKUP(A138,'Cadernetas Entregues Secretaria'!$A$2:$P$300,7)</f>
        <v>#N/A</v>
      </c>
      <c r="D138" s="31" t="e">
        <f>VLOOKUP(A138,'Cadernetas Entregues Secretaria'!$A$2:$P$300,9)</f>
        <v>#N/A</v>
      </c>
      <c r="E138" s="31" t="e">
        <f>VLOOKUP(A138,'Cadernetas Entregues Secretaria'!$A$2:$P$300,12)</f>
        <v>#N/A</v>
      </c>
      <c r="F138" s="32" t="e">
        <f>VLOOKUP(A138,'Cadernetas Entregues Secretaria'!$A$2:$P$300,13)</f>
        <v>#N/A</v>
      </c>
    </row>
    <row r="139" spans="2:6" x14ac:dyDescent="0.3">
      <c r="B139" s="31" t="e">
        <f>VLOOKUP(A139,'Cadernetas Entregues Secretaria'!$A$2:$P$300,6)</f>
        <v>#N/A</v>
      </c>
      <c r="C139" s="31" t="e">
        <f>VLOOKUP(A139,'Cadernetas Entregues Secretaria'!$A$2:$P$300,7)</f>
        <v>#N/A</v>
      </c>
      <c r="D139" s="31" t="e">
        <f>VLOOKUP(A139,'Cadernetas Entregues Secretaria'!$A$2:$P$300,9)</f>
        <v>#N/A</v>
      </c>
      <c r="E139" s="31" t="e">
        <f>VLOOKUP(A139,'Cadernetas Entregues Secretaria'!$A$2:$P$300,12)</f>
        <v>#N/A</v>
      </c>
      <c r="F139" s="32" t="e">
        <f>VLOOKUP(A139,'Cadernetas Entregues Secretaria'!$A$2:$P$300,13)</f>
        <v>#N/A</v>
      </c>
    </row>
    <row r="140" spans="2:6" x14ac:dyDescent="0.3">
      <c r="B140" s="31" t="e">
        <f>VLOOKUP(A140,'Cadernetas Entregues Secretaria'!$A$2:$P$300,6)</f>
        <v>#N/A</v>
      </c>
      <c r="C140" s="31" t="e">
        <f>VLOOKUP(A140,'Cadernetas Entregues Secretaria'!$A$2:$P$300,7)</f>
        <v>#N/A</v>
      </c>
      <c r="D140" s="31" t="e">
        <f>VLOOKUP(A140,'Cadernetas Entregues Secretaria'!$A$2:$P$300,9)</f>
        <v>#N/A</v>
      </c>
      <c r="E140" s="31" t="e">
        <f>VLOOKUP(A140,'Cadernetas Entregues Secretaria'!$A$2:$P$300,12)</f>
        <v>#N/A</v>
      </c>
      <c r="F140" s="32" t="e">
        <f>VLOOKUP(A140,'Cadernetas Entregues Secretaria'!$A$2:$P$300,13)</f>
        <v>#N/A</v>
      </c>
    </row>
    <row r="141" spans="2:6" x14ac:dyDescent="0.3">
      <c r="B141" s="31" t="e">
        <f>VLOOKUP(A141,'Cadernetas Entregues Secretaria'!$A$2:$P$300,6)</f>
        <v>#N/A</v>
      </c>
      <c r="C141" s="31" t="e">
        <f>VLOOKUP(A141,'Cadernetas Entregues Secretaria'!$A$2:$P$300,7)</f>
        <v>#N/A</v>
      </c>
      <c r="D141" s="31" t="e">
        <f>VLOOKUP(A141,'Cadernetas Entregues Secretaria'!$A$2:$P$300,9)</f>
        <v>#N/A</v>
      </c>
      <c r="E141" s="31" t="e">
        <f>VLOOKUP(A141,'Cadernetas Entregues Secretaria'!$A$2:$P$300,12)</f>
        <v>#N/A</v>
      </c>
      <c r="F141" s="32" t="e">
        <f>VLOOKUP(A141,'Cadernetas Entregues Secretaria'!$A$2:$P$300,13)</f>
        <v>#N/A</v>
      </c>
    </row>
    <row r="142" spans="2:6" x14ac:dyDescent="0.3">
      <c r="B142" s="31" t="e">
        <f>VLOOKUP(A142,'Cadernetas Entregues Secretaria'!$A$2:$P$300,6)</f>
        <v>#N/A</v>
      </c>
      <c r="C142" s="31" t="e">
        <f>VLOOKUP(A142,'Cadernetas Entregues Secretaria'!$A$2:$P$300,7)</f>
        <v>#N/A</v>
      </c>
      <c r="D142" s="31" t="e">
        <f>VLOOKUP(A142,'Cadernetas Entregues Secretaria'!$A$2:$P$300,9)</f>
        <v>#N/A</v>
      </c>
      <c r="E142" s="31" t="e">
        <f>VLOOKUP(A142,'Cadernetas Entregues Secretaria'!$A$2:$P$300,12)</f>
        <v>#N/A</v>
      </c>
      <c r="F142" s="32" t="e">
        <f>VLOOKUP(A142,'Cadernetas Entregues Secretaria'!$A$2:$P$300,13)</f>
        <v>#N/A</v>
      </c>
    </row>
    <row r="143" spans="2:6" x14ac:dyDescent="0.3">
      <c r="B143" s="31" t="e">
        <f>VLOOKUP(A143,'Cadernetas Entregues Secretaria'!$A$2:$P$300,6)</f>
        <v>#N/A</v>
      </c>
      <c r="C143" s="31" t="e">
        <f>VLOOKUP(A143,'Cadernetas Entregues Secretaria'!$A$2:$P$300,7)</f>
        <v>#N/A</v>
      </c>
      <c r="D143" s="31" t="e">
        <f>VLOOKUP(A143,'Cadernetas Entregues Secretaria'!$A$2:$P$300,9)</f>
        <v>#N/A</v>
      </c>
      <c r="E143" s="31" t="e">
        <f>VLOOKUP(A143,'Cadernetas Entregues Secretaria'!$A$2:$P$300,12)</f>
        <v>#N/A</v>
      </c>
      <c r="F143" s="32" t="e">
        <f>VLOOKUP(A143,'Cadernetas Entregues Secretaria'!$A$2:$P$300,13)</f>
        <v>#N/A</v>
      </c>
    </row>
    <row r="144" spans="2:6" x14ac:dyDescent="0.3">
      <c r="B144" s="31" t="e">
        <f>VLOOKUP(A144,'Cadernetas Entregues Secretaria'!$A$2:$P$300,6)</f>
        <v>#N/A</v>
      </c>
      <c r="C144" s="31" t="e">
        <f>VLOOKUP(A144,'Cadernetas Entregues Secretaria'!$A$2:$P$300,7)</f>
        <v>#N/A</v>
      </c>
      <c r="D144" s="31" t="e">
        <f>VLOOKUP(A144,'Cadernetas Entregues Secretaria'!$A$2:$P$300,9)</f>
        <v>#N/A</v>
      </c>
      <c r="E144" s="31" t="e">
        <f>VLOOKUP(A144,'Cadernetas Entregues Secretaria'!$A$2:$P$300,12)</f>
        <v>#N/A</v>
      </c>
      <c r="F144" s="32" t="e">
        <f>VLOOKUP(A144,'Cadernetas Entregues Secretaria'!$A$2:$P$300,13)</f>
        <v>#N/A</v>
      </c>
    </row>
    <row r="145" spans="2:6" x14ac:dyDescent="0.3">
      <c r="B145" s="31" t="e">
        <f>VLOOKUP(A145,'Cadernetas Entregues Secretaria'!$A$2:$P$300,6)</f>
        <v>#N/A</v>
      </c>
      <c r="C145" s="31" t="e">
        <f>VLOOKUP(A145,'Cadernetas Entregues Secretaria'!$A$2:$P$300,7)</f>
        <v>#N/A</v>
      </c>
      <c r="D145" s="31" t="e">
        <f>VLOOKUP(A145,'Cadernetas Entregues Secretaria'!$A$2:$P$300,9)</f>
        <v>#N/A</v>
      </c>
      <c r="E145" s="31" t="e">
        <f>VLOOKUP(A145,'Cadernetas Entregues Secretaria'!$A$2:$P$300,12)</f>
        <v>#N/A</v>
      </c>
      <c r="F145" s="32" t="e">
        <f>VLOOKUP(A145,'Cadernetas Entregues Secretaria'!$A$2:$P$300,13)</f>
        <v>#N/A</v>
      </c>
    </row>
    <row r="146" spans="2:6" x14ac:dyDescent="0.3">
      <c r="B146" s="31" t="e">
        <f>VLOOKUP(A146,'Cadernetas Entregues Secretaria'!$A$2:$P$300,6)</f>
        <v>#N/A</v>
      </c>
      <c r="C146" s="31" t="e">
        <f>VLOOKUP(A146,'Cadernetas Entregues Secretaria'!$A$2:$P$300,7)</f>
        <v>#N/A</v>
      </c>
      <c r="D146" s="31" t="e">
        <f>VLOOKUP(A146,'Cadernetas Entregues Secretaria'!$A$2:$P$300,9)</f>
        <v>#N/A</v>
      </c>
      <c r="E146" s="31" t="e">
        <f>VLOOKUP(A146,'Cadernetas Entregues Secretaria'!$A$2:$P$300,12)</f>
        <v>#N/A</v>
      </c>
      <c r="F146" s="32" t="e">
        <f>VLOOKUP(A146,'Cadernetas Entregues Secretaria'!$A$2:$P$300,13)</f>
        <v>#N/A</v>
      </c>
    </row>
    <row r="147" spans="2:6" x14ac:dyDescent="0.3">
      <c r="B147" s="31" t="e">
        <f>VLOOKUP(A147,'Cadernetas Entregues Secretaria'!$A$2:$P$300,6)</f>
        <v>#N/A</v>
      </c>
      <c r="C147" s="31" t="e">
        <f>VLOOKUP(A147,'Cadernetas Entregues Secretaria'!$A$2:$P$300,7)</f>
        <v>#N/A</v>
      </c>
      <c r="D147" s="31" t="e">
        <f>VLOOKUP(A147,'Cadernetas Entregues Secretaria'!$A$2:$P$300,9)</f>
        <v>#N/A</v>
      </c>
      <c r="E147" s="31" t="e">
        <f>VLOOKUP(A147,'Cadernetas Entregues Secretaria'!$A$2:$P$300,12)</f>
        <v>#N/A</v>
      </c>
      <c r="F147" s="32" t="e">
        <f>VLOOKUP(A147,'Cadernetas Entregues Secretaria'!$A$2:$P$300,13)</f>
        <v>#N/A</v>
      </c>
    </row>
    <row r="148" spans="2:6" x14ac:dyDescent="0.3">
      <c r="B148" s="31" t="e">
        <f>VLOOKUP(A148,'Cadernetas Entregues Secretaria'!$A$2:$P$300,6)</f>
        <v>#N/A</v>
      </c>
      <c r="C148" s="31" t="e">
        <f>VLOOKUP(A148,'Cadernetas Entregues Secretaria'!$A$2:$P$300,7)</f>
        <v>#N/A</v>
      </c>
      <c r="D148" s="31" t="e">
        <f>VLOOKUP(A148,'Cadernetas Entregues Secretaria'!$A$2:$P$300,9)</f>
        <v>#N/A</v>
      </c>
      <c r="E148" s="31" t="e">
        <f>VLOOKUP(A148,'Cadernetas Entregues Secretaria'!$A$2:$P$300,12)</f>
        <v>#N/A</v>
      </c>
      <c r="F148" s="32" t="e">
        <f>VLOOKUP(A148,'Cadernetas Entregues Secretaria'!$A$2:$P$300,13)</f>
        <v>#N/A</v>
      </c>
    </row>
    <row r="149" spans="2:6" x14ac:dyDescent="0.3">
      <c r="B149" s="31" t="e">
        <f>VLOOKUP(A149,'Cadernetas Entregues Secretaria'!$A$2:$P$300,6)</f>
        <v>#N/A</v>
      </c>
      <c r="C149" s="31" t="e">
        <f>VLOOKUP(A149,'Cadernetas Entregues Secretaria'!$A$2:$P$300,7)</f>
        <v>#N/A</v>
      </c>
      <c r="D149" s="31" t="e">
        <f>VLOOKUP(A149,'Cadernetas Entregues Secretaria'!$A$2:$P$300,9)</f>
        <v>#N/A</v>
      </c>
      <c r="E149" s="31" t="e">
        <f>VLOOKUP(A149,'Cadernetas Entregues Secretaria'!$A$2:$P$300,12)</f>
        <v>#N/A</v>
      </c>
      <c r="F149" s="32" t="e">
        <f>VLOOKUP(A149,'Cadernetas Entregues Secretaria'!$A$2:$P$300,13)</f>
        <v>#N/A</v>
      </c>
    </row>
    <row r="150" spans="2:6" x14ac:dyDescent="0.3">
      <c r="B150" s="31" t="e">
        <f>VLOOKUP(A150,'Cadernetas Entregues Secretaria'!$A$2:$P$300,6)</f>
        <v>#N/A</v>
      </c>
      <c r="C150" s="31" t="e">
        <f>VLOOKUP(A150,'Cadernetas Entregues Secretaria'!$A$2:$P$300,7)</f>
        <v>#N/A</v>
      </c>
      <c r="D150" s="31" t="e">
        <f>VLOOKUP(A150,'Cadernetas Entregues Secretaria'!$A$2:$P$300,9)</f>
        <v>#N/A</v>
      </c>
      <c r="E150" s="31" t="e">
        <f>VLOOKUP(A150,'Cadernetas Entregues Secretaria'!$A$2:$P$300,12)</f>
        <v>#N/A</v>
      </c>
      <c r="F150" s="32" t="e">
        <f>VLOOKUP(A150,'Cadernetas Entregues Secretaria'!$A$2:$P$300,13)</f>
        <v>#N/A</v>
      </c>
    </row>
    <row r="151" spans="2:6" x14ac:dyDescent="0.3">
      <c r="B151" s="31" t="e">
        <f>VLOOKUP(A151,'Cadernetas Entregues Secretaria'!$A$2:$P$300,6)</f>
        <v>#N/A</v>
      </c>
      <c r="C151" s="31" t="e">
        <f>VLOOKUP(A151,'Cadernetas Entregues Secretaria'!$A$2:$P$300,7)</f>
        <v>#N/A</v>
      </c>
      <c r="D151" s="31" t="e">
        <f>VLOOKUP(A151,'Cadernetas Entregues Secretaria'!$A$2:$P$300,9)</f>
        <v>#N/A</v>
      </c>
      <c r="E151" s="31" t="e">
        <f>VLOOKUP(A151,'Cadernetas Entregues Secretaria'!$A$2:$P$300,12)</f>
        <v>#N/A</v>
      </c>
      <c r="F151" s="32" t="e">
        <f>VLOOKUP(A151,'Cadernetas Entregues Secretaria'!$A$2:$P$300,13)</f>
        <v>#N/A</v>
      </c>
    </row>
    <row r="152" spans="2:6" x14ac:dyDescent="0.3">
      <c r="B152" s="31" t="e">
        <f>VLOOKUP(A152,'Cadernetas Entregues Secretaria'!$A$2:$P$300,6)</f>
        <v>#N/A</v>
      </c>
      <c r="C152" s="31" t="e">
        <f>VLOOKUP(A152,'Cadernetas Entregues Secretaria'!$A$2:$P$300,7)</f>
        <v>#N/A</v>
      </c>
      <c r="D152" s="31" t="e">
        <f>VLOOKUP(A152,'Cadernetas Entregues Secretaria'!$A$2:$P$300,9)</f>
        <v>#N/A</v>
      </c>
      <c r="E152" s="31" t="e">
        <f>VLOOKUP(A152,'Cadernetas Entregues Secretaria'!$A$2:$P$300,12)</f>
        <v>#N/A</v>
      </c>
      <c r="F152" s="32" t="e">
        <f>VLOOKUP(A152,'Cadernetas Entregues Secretaria'!$A$2:$P$300,13)</f>
        <v>#N/A</v>
      </c>
    </row>
    <row r="153" spans="2:6" x14ac:dyDescent="0.3">
      <c r="B153" s="31" t="e">
        <f>VLOOKUP(A153,'Cadernetas Entregues Secretaria'!$A$2:$P$300,6)</f>
        <v>#N/A</v>
      </c>
      <c r="C153" s="31" t="e">
        <f>VLOOKUP(A153,'Cadernetas Entregues Secretaria'!$A$2:$P$300,7)</f>
        <v>#N/A</v>
      </c>
      <c r="D153" s="31" t="e">
        <f>VLOOKUP(A153,'Cadernetas Entregues Secretaria'!$A$2:$P$300,9)</f>
        <v>#N/A</v>
      </c>
      <c r="E153" s="31" t="e">
        <f>VLOOKUP(A153,'Cadernetas Entregues Secretaria'!$A$2:$P$300,12)</f>
        <v>#N/A</v>
      </c>
      <c r="F153" s="32" t="e">
        <f>VLOOKUP(A153,'Cadernetas Entregues Secretaria'!$A$2:$P$300,13)</f>
        <v>#N/A</v>
      </c>
    </row>
    <row r="154" spans="2:6" x14ac:dyDescent="0.3">
      <c r="B154" s="31" t="e">
        <f>VLOOKUP(A154,'Cadernetas Entregues Secretaria'!$A$2:$P$300,6)</f>
        <v>#N/A</v>
      </c>
      <c r="C154" s="31" t="e">
        <f>VLOOKUP(A154,'Cadernetas Entregues Secretaria'!$A$2:$P$300,7)</f>
        <v>#N/A</v>
      </c>
      <c r="D154" s="31" t="e">
        <f>VLOOKUP(A154,'Cadernetas Entregues Secretaria'!$A$2:$P$300,9)</f>
        <v>#N/A</v>
      </c>
      <c r="E154" s="31" t="e">
        <f>VLOOKUP(A154,'Cadernetas Entregues Secretaria'!$A$2:$P$300,12)</f>
        <v>#N/A</v>
      </c>
      <c r="F154" s="32" t="e">
        <f>VLOOKUP(A154,'Cadernetas Entregues Secretaria'!$A$2:$P$300,13)</f>
        <v>#N/A</v>
      </c>
    </row>
    <row r="155" spans="2:6" x14ac:dyDescent="0.3">
      <c r="B155" s="31" t="e">
        <f>VLOOKUP(A155,'Cadernetas Entregues Secretaria'!$A$2:$P$300,6)</f>
        <v>#N/A</v>
      </c>
      <c r="C155" s="31" t="e">
        <f>VLOOKUP(A155,'Cadernetas Entregues Secretaria'!$A$2:$P$300,7)</f>
        <v>#N/A</v>
      </c>
      <c r="D155" s="31" t="e">
        <f>VLOOKUP(A155,'Cadernetas Entregues Secretaria'!$A$2:$P$300,9)</f>
        <v>#N/A</v>
      </c>
      <c r="E155" s="31" t="e">
        <f>VLOOKUP(A155,'Cadernetas Entregues Secretaria'!$A$2:$P$300,12)</f>
        <v>#N/A</v>
      </c>
      <c r="F155" s="32" t="e">
        <f>VLOOKUP(A155,'Cadernetas Entregues Secretaria'!$A$2:$P$300,13)</f>
        <v>#N/A</v>
      </c>
    </row>
    <row r="156" spans="2:6" x14ac:dyDescent="0.3">
      <c r="B156" s="31" t="e">
        <f>VLOOKUP(A156,'Cadernetas Entregues Secretaria'!$A$2:$P$300,6)</f>
        <v>#N/A</v>
      </c>
      <c r="C156" s="31" t="e">
        <f>VLOOKUP(A156,'Cadernetas Entregues Secretaria'!$A$2:$P$300,7)</f>
        <v>#N/A</v>
      </c>
      <c r="D156" s="31" t="e">
        <f>VLOOKUP(A156,'Cadernetas Entregues Secretaria'!$A$2:$P$300,9)</f>
        <v>#N/A</v>
      </c>
      <c r="E156" s="31" t="e">
        <f>VLOOKUP(A156,'Cadernetas Entregues Secretaria'!$A$2:$P$300,12)</f>
        <v>#N/A</v>
      </c>
      <c r="F156" s="32" t="e">
        <f>VLOOKUP(A156,'Cadernetas Entregues Secretaria'!$A$2:$P$300,13)</f>
        <v>#N/A</v>
      </c>
    </row>
    <row r="157" spans="2:6" x14ac:dyDescent="0.3">
      <c r="B157" s="31" t="e">
        <f>VLOOKUP(A157,'Cadernetas Entregues Secretaria'!$A$2:$P$300,6)</f>
        <v>#N/A</v>
      </c>
      <c r="C157" s="31" t="e">
        <f>VLOOKUP(A157,'Cadernetas Entregues Secretaria'!$A$2:$P$300,7)</f>
        <v>#N/A</v>
      </c>
      <c r="D157" s="31" t="e">
        <f>VLOOKUP(A157,'Cadernetas Entregues Secretaria'!$A$2:$P$300,9)</f>
        <v>#N/A</v>
      </c>
      <c r="E157" s="31" t="e">
        <f>VLOOKUP(A157,'Cadernetas Entregues Secretaria'!$A$2:$P$300,12)</f>
        <v>#N/A</v>
      </c>
      <c r="F157" s="32" t="e">
        <f>VLOOKUP(A157,'Cadernetas Entregues Secretaria'!$A$2:$P$300,13)</f>
        <v>#N/A</v>
      </c>
    </row>
    <row r="158" spans="2:6" x14ac:dyDescent="0.3">
      <c r="B158" s="31" t="e">
        <f>VLOOKUP(A158,'Cadernetas Entregues Secretaria'!$A$2:$P$300,6)</f>
        <v>#N/A</v>
      </c>
      <c r="C158" s="31" t="e">
        <f>VLOOKUP(A158,'Cadernetas Entregues Secretaria'!$A$2:$P$300,7)</f>
        <v>#N/A</v>
      </c>
      <c r="D158" s="31" t="e">
        <f>VLOOKUP(A158,'Cadernetas Entregues Secretaria'!$A$2:$P$300,9)</f>
        <v>#N/A</v>
      </c>
      <c r="E158" s="31" t="e">
        <f>VLOOKUP(A158,'Cadernetas Entregues Secretaria'!$A$2:$P$300,12)</f>
        <v>#N/A</v>
      </c>
      <c r="F158" s="32" t="e">
        <f>VLOOKUP(A158,'Cadernetas Entregues Secretaria'!$A$2:$P$300,13)</f>
        <v>#N/A</v>
      </c>
    </row>
    <row r="159" spans="2:6" x14ac:dyDescent="0.3">
      <c r="B159" s="31" t="e">
        <f>VLOOKUP(A159,'Cadernetas Entregues Secretaria'!$A$2:$P$300,6)</f>
        <v>#N/A</v>
      </c>
      <c r="C159" s="31" t="e">
        <f>VLOOKUP(A159,'Cadernetas Entregues Secretaria'!$A$2:$P$300,7)</f>
        <v>#N/A</v>
      </c>
      <c r="D159" s="31" t="e">
        <f>VLOOKUP(A159,'Cadernetas Entregues Secretaria'!$A$2:$P$300,9)</f>
        <v>#N/A</v>
      </c>
      <c r="E159" s="31" t="e">
        <f>VLOOKUP(A159,'Cadernetas Entregues Secretaria'!$A$2:$P$300,12)</f>
        <v>#N/A</v>
      </c>
      <c r="F159" s="32" t="e">
        <f>VLOOKUP(A159,'Cadernetas Entregues Secretaria'!$A$2:$P$300,13)</f>
        <v>#N/A</v>
      </c>
    </row>
    <row r="160" spans="2:6" x14ac:dyDescent="0.3">
      <c r="B160" s="31" t="e">
        <f>VLOOKUP(A160,'Cadernetas Entregues Secretaria'!$A$2:$P$300,6)</f>
        <v>#N/A</v>
      </c>
      <c r="C160" s="31" t="e">
        <f>VLOOKUP(A160,'Cadernetas Entregues Secretaria'!$A$2:$P$300,7)</f>
        <v>#N/A</v>
      </c>
      <c r="D160" s="31" t="e">
        <f>VLOOKUP(A160,'Cadernetas Entregues Secretaria'!$A$2:$P$300,9)</f>
        <v>#N/A</v>
      </c>
      <c r="E160" s="31" t="e">
        <f>VLOOKUP(A160,'Cadernetas Entregues Secretaria'!$A$2:$P$300,12)</f>
        <v>#N/A</v>
      </c>
      <c r="F160" s="32" t="e">
        <f>VLOOKUP(A160,'Cadernetas Entregues Secretaria'!$A$2:$P$300,13)</f>
        <v>#N/A</v>
      </c>
    </row>
    <row r="161" spans="2:6" x14ac:dyDescent="0.3">
      <c r="B161" s="31" t="e">
        <f>VLOOKUP(A161,'Cadernetas Entregues Secretaria'!$A$2:$P$300,6)</f>
        <v>#N/A</v>
      </c>
      <c r="C161" s="31" t="e">
        <f>VLOOKUP(A161,'Cadernetas Entregues Secretaria'!$A$2:$P$300,7)</f>
        <v>#N/A</v>
      </c>
      <c r="D161" s="31" t="e">
        <f>VLOOKUP(A161,'Cadernetas Entregues Secretaria'!$A$2:$P$300,9)</f>
        <v>#N/A</v>
      </c>
      <c r="E161" s="31" t="e">
        <f>VLOOKUP(A161,'Cadernetas Entregues Secretaria'!$A$2:$P$300,12)</f>
        <v>#N/A</v>
      </c>
      <c r="F161" s="32" t="e">
        <f>VLOOKUP(A161,'Cadernetas Entregues Secretaria'!$A$2:$P$300,13)</f>
        <v>#N/A</v>
      </c>
    </row>
    <row r="162" spans="2:6" x14ac:dyDescent="0.3">
      <c r="B162" s="31" t="e">
        <f>VLOOKUP(A162,'Cadernetas Entregues Secretaria'!$A$2:$P$300,6)</f>
        <v>#N/A</v>
      </c>
      <c r="C162" s="31" t="e">
        <f>VLOOKUP(A162,'Cadernetas Entregues Secretaria'!$A$2:$P$300,7)</f>
        <v>#N/A</v>
      </c>
      <c r="D162" s="31" t="e">
        <f>VLOOKUP(A162,'Cadernetas Entregues Secretaria'!$A$2:$P$300,9)</f>
        <v>#N/A</v>
      </c>
      <c r="E162" s="31" t="e">
        <f>VLOOKUP(A162,'Cadernetas Entregues Secretaria'!$A$2:$P$300,12)</f>
        <v>#N/A</v>
      </c>
      <c r="F162" s="32" t="e">
        <f>VLOOKUP(A162,'Cadernetas Entregues Secretaria'!$A$2:$P$300,13)</f>
        <v>#N/A</v>
      </c>
    </row>
    <row r="163" spans="2:6" x14ac:dyDescent="0.3">
      <c r="B163" s="31" t="e">
        <f>VLOOKUP(A163,'Cadernetas Entregues Secretaria'!$A$2:$P$300,6)</f>
        <v>#N/A</v>
      </c>
      <c r="C163" s="31" t="e">
        <f>VLOOKUP(A163,'Cadernetas Entregues Secretaria'!$A$2:$P$300,7)</f>
        <v>#N/A</v>
      </c>
      <c r="D163" s="31" t="e">
        <f>VLOOKUP(A163,'Cadernetas Entregues Secretaria'!$A$2:$P$300,9)</f>
        <v>#N/A</v>
      </c>
      <c r="E163" s="31" t="e">
        <f>VLOOKUP(A163,'Cadernetas Entregues Secretaria'!$A$2:$P$300,12)</f>
        <v>#N/A</v>
      </c>
      <c r="F163" s="32" t="e">
        <f>VLOOKUP(A163,'Cadernetas Entregues Secretaria'!$A$2:$P$300,13)</f>
        <v>#N/A</v>
      </c>
    </row>
    <row r="164" spans="2:6" x14ac:dyDescent="0.3">
      <c r="B164" s="31" t="e">
        <f>VLOOKUP(A164,'Cadernetas Entregues Secretaria'!$A$2:$P$300,6)</f>
        <v>#N/A</v>
      </c>
      <c r="C164" s="31" t="e">
        <f>VLOOKUP(A164,'Cadernetas Entregues Secretaria'!$A$2:$P$300,7)</f>
        <v>#N/A</v>
      </c>
      <c r="D164" s="31" t="e">
        <f>VLOOKUP(A164,'Cadernetas Entregues Secretaria'!$A$2:$P$300,9)</f>
        <v>#N/A</v>
      </c>
      <c r="E164" s="31" t="e">
        <f>VLOOKUP(A164,'Cadernetas Entregues Secretaria'!$A$2:$P$300,12)</f>
        <v>#N/A</v>
      </c>
      <c r="F164" s="32" t="e">
        <f>VLOOKUP(A164,'Cadernetas Entregues Secretaria'!$A$2:$P$300,13)</f>
        <v>#N/A</v>
      </c>
    </row>
    <row r="165" spans="2:6" x14ac:dyDescent="0.3">
      <c r="B165" s="31" t="e">
        <f>VLOOKUP(A165,'Cadernetas Entregues Secretaria'!$A$2:$P$300,6)</f>
        <v>#N/A</v>
      </c>
      <c r="C165" s="31" t="e">
        <f>VLOOKUP(A165,'Cadernetas Entregues Secretaria'!$A$2:$P$300,7)</f>
        <v>#N/A</v>
      </c>
      <c r="D165" s="31" t="e">
        <f>VLOOKUP(A165,'Cadernetas Entregues Secretaria'!$A$2:$P$300,9)</f>
        <v>#N/A</v>
      </c>
      <c r="E165" s="31" t="e">
        <f>VLOOKUP(A165,'Cadernetas Entregues Secretaria'!$A$2:$P$300,12)</f>
        <v>#N/A</v>
      </c>
      <c r="F165" s="32" t="e">
        <f>VLOOKUP(A165,'Cadernetas Entregues Secretaria'!$A$2:$P$300,13)</f>
        <v>#N/A</v>
      </c>
    </row>
    <row r="166" spans="2:6" x14ac:dyDescent="0.3">
      <c r="B166" s="31" t="e">
        <f>VLOOKUP(A166,'Cadernetas Entregues Secretaria'!$A$2:$P$300,6)</f>
        <v>#N/A</v>
      </c>
      <c r="C166" s="31" t="e">
        <f>VLOOKUP(A166,'Cadernetas Entregues Secretaria'!$A$2:$P$300,7)</f>
        <v>#N/A</v>
      </c>
      <c r="D166" s="31" t="e">
        <f>VLOOKUP(A166,'Cadernetas Entregues Secretaria'!$A$2:$P$300,9)</f>
        <v>#N/A</v>
      </c>
      <c r="E166" s="31" t="e">
        <f>VLOOKUP(A166,'Cadernetas Entregues Secretaria'!$A$2:$P$300,12)</f>
        <v>#N/A</v>
      </c>
      <c r="F166" s="32" t="e">
        <f>VLOOKUP(A166,'Cadernetas Entregues Secretaria'!$A$2:$P$300,13)</f>
        <v>#N/A</v>
      </c>
    </row>
    <row r="167" spans="2:6" x14ac:dyDescent="0.3">
      <c r="B167" s="31" t="e">
        <f>VLOOKUP(A167,'Cadernetas Entregues Secretaria'!$A$2:$P$300,6)</f>
        <v>#N/A</v>
      </c>
      <c r="C167" s="31" t="e">
        <f>VLOOKUP(A167,'Cadernetas Entregues Secretaria'!$A$2:$P$300,7)</f>
        <v>#N/A</v>
      </c>
      <c r="D167" s="31" t="e">
        <f>VLOOKUP(A167,'Cadernetas Entregues Secretaria'!$A$2:$P$300,9)</f>
        <v>#N/A</v>
      </c>
      <c r="E167" s="31" t="e">
        <f>VLOOKUP(A167,'Cadernetas Entregues Secretaria'!$A$2:$P$300,12)</f>
        <v>#N/A</v>
      </c>
      <c r="F167" s="32" t="e">
        <f>VLOOKUP(A167,'Cadernetas Entregues Secretaria'!$A$2:$P$300,13)</f>
        <v>#N/A</v>
      </c>
    </row>
    <row r="168" spans="2:6" x14ac:dyDescent="0.3">
      <c r="B168" s="31" t="e">
        <f>VLOOKUP(A168,'Cadernetas Entregues Secretaria'!$A$2:$P$300,6)</f>
        <v>#N/A</v>
      </c>
      <c r="C168" s="31" t="e">
        <f>VLOOKUP(A168,'Cadernetas Entregues Secretaria'!$A$2:$P$300,7)</f>
        <v>#N/A</v>
      </c>
      <c r="D168" s="31" t="e">
        <f>VLOOKUP(A168,'Cadernetas Entregues Secretaria'!$A$2:$P$300,9)</f>
        <v>#N/A</v>
      </c>
      <c r="E168" s="31" t="e">
        <f>VLOOKUP(A168,'Cadernetas Entregues Secretaria'!$A$2:$P$300,12)</f>
        <v>#N/A</v>
      </c>
      <c r="F168" s="32" t="e">
        <f>VLOOKUP(A168,'Cadernetas Entregues Secretaria'!$A$2:$P$300,13)</f>
        <v>#N/A</v>
      </c>
    </row>
    <row r="169" spans="2:6" x14ac:dyDescent="0.3">
      <c r="B169" s="31" t="e">
        <f>VLOOKUP(A169,'Cadernetas Entregues Secretaria'!$A$2:$P$300,6)</f>
        <v>#N/A</v>
      </c>
      <c r="C169" s="31" t="e">
        <f>VLOOKUP(A169,'Cadernetas Entregues Secretaria'!$A$2:$P$300,7)</f>
        <v>#N/A</v>
      </c>
      <c r="D169" s="31" t="e">
        <f>VLOOKUP(A169,'Cadernetas Entregues Secretaria'!$A$2:$P$300,9)</f>
        <v>#N/A</v>
      </c>
      <c r="E169" s="31" t="e">
        <f>VLOOKUP(A169,'Cadernetas Entregues Secretaria'!$A$2:$P$300,12)</f>
        <v>#N/A</v>
      </c>
      <c r="F169" s="32" t="e">
        <f>VLOOKUP(A169,'Cadernetas Entregues Secretaria'!$A$2:$P$300,13)</f>
        <v>#N/A</v>
      </c>
    </row>
    <row r="170" spans="2:6" x14ac:dyDescent="0.3">
      <c r="B170" s="31" t="e">
        <f>VLOOKUP(A170,'Cadernetas Entregues Secretaria'!$A$2:$P$300,6)</f>
        <v>#N/A</v>
      </c>
      <c r="C170" s="31" t="e">
        <f>VLOOKUP(A170,'Cadernetas Entregues Secretaria'!$A$2:$P$300,7)</f>
        <v>#N/A</v>
      </c>
      <c r="D170" s="31" t="e">
        <f>VLOOKUP(A170,'Cadernetas Entregues Secretaria'!$A$2:$P$300,9)</f>
        <v>#N/A</v>
      </c>
      <c r="E170" s="31" t="e">
        <f>VLOOKUP(A170,'Cadernetas Entregues Secretaria'!$A$2:$P$300,12)</f>
        <v>#N/A</v>
      </c>
      <c r="F170" s="32" t="e">
        <f>VLOOKUP(A170,'Cadernetas Entregues Secretaria'!$A$2:$P$300,13)</f>
        <v>#N/A</v>
      </c>
    </row>
    <row r="171" spans="2:6" x14ac:dyDescent="0.3">
      <c r="B171" s="31" t="e">
        <f>VLOOKUP(A171,'Cadernetas Entregues Secretaria'!$A$2:$P$300,6)</f>
        <v>#N/A</v>
      </c>
      <c r="C171" s="31" t="e">
        <f>VLOOKUP(A171,'Cadernetas Entregues Secretaria'!$A$2:$P$300,7)</f>
        <v>#N/A</v>
      </c>
      <c r="D171" s="31" t="e">
        <f>VLOOKUP(A171,'Cadernetas Entregues Secretaria'!$A$2:$P$300,9)</f>
        <v>#N/A</v>
      </c>
      <c r="E171" s="31" t="e">
        <f>VLOOKUP(A171,'Cadernetas Entregues Secretaria'!$A$2:$P$300,12)</f>
        <v>#N/A</v>
      </c>
      <c r="F171" s="32" t="e">
        <f>VLOOKUP(A171,'Cadernetas Entregues Secretaria'!$A$2:$P$300,13)</f>
        <v>#N/A</v>
      </c>
    </row>
    <row r="172" spans="2:6" x14ac:dyDescent="0.3">
      <c r="B172" s="31" t="e">
        <f>VLOOKUP(A172,'Cadernetas Entregues Secretaria'!$A$2:$P$300,6)</f>
        <v>#N/A</v>
      </c>
      <c r="C172" s="31" t="e">
        <f>VLOOKUP(A172,'Cadernetas Entregues Secretaria'!$A$2:$P$300,7)</f>
        <v>#N/A</v>
      </c>
      <c r="D172" s="31" t="e">
        <f>VLOOKUP(A172,'Cadernetas Entregues Secretaria'!$A$2:$P$300,9)</f>
        <v>#N/A</v>
      </c>
      <c r="E172" s="31" t="e">
        <f>VLOOKUP(A172,'Cadernetas Entregues Secretaria'!$A$2:$P$300,12)</f>
        <v>#N/A</v>
      </c>
      <c r="F172" s="32" t="e">
        <f>VLOOKUP(A172,'Cadernetas Entregues Secretaria'!$A$2:$P$300,13)</f>
        <v>#N/A</v>
      </c>
    </row>
    <row r="173" spans="2:6" x14ac:dyDescent="0.3">
      <c r="B173" s="31" t="e">
        <f>VLOOKUP(A173,'Cadernetas Entregues Secretaria'!$A$2:$P$300,6)</f>
        <v>#N/A</v>
      </c>
      <c r="C173" s="31" t="e">
        <f>VLOOKUP(A173,'Cadernetas Entregues Secretaria'!$A$2:$P$300,7)</f>
        <v>#N/A</v>
      </c>
      <c r="D173" s="31" t="e">
        <f>VLOOKUP(A173,'Cadernetas Entregues Secretaria'!$A$2:$P$300,9)</f>
        <v>#N/A</v>
      </c>
      <c r="E173" s="31" t="e">
        <f>VLOOKUP(A173,'Cadernetas Entregues Secretaria'!$A$2:$P$300,12)</f>
        <v>#N/A</v>
      </c>
      <c r="F173" s="32" t="e">
        <f>VLOOKUP(A173,'Cadernetas Entregues Secretaria'!$A$2:$P$300,13)</f>
        <v>#N/A</v>
      </c>
    </row>
    <row r="174" spans="2:6" x14ac:dyDescent="0.3">
      <c r="B174" s="31" t="e">
        <f>VLOOKUP(A174,'Cadernetas Entregues Secretaria'!$A$2:$P$300,6)</f>
        <v>#N/A</v>
      </c>
      <c r="C174" s="31" t="e">
        <f>VLOOKUP(A174,'Cadernetas Entregues Secretaria'!$A$2:$P$300,7)</f>
        <v>#N/A</v>
      </c>
      <c r="D174" s="31" t="e">
        <f>VLOOKUP(A174,'Cadernetas Entregues Secretaria'!$A$2:$P$300,9)</f>
        <v>#N/A</v>
      </c>
      <c r="E174" s="31" t="e">
        <f>VLOOKUP(A174,'Cadernetas Entregues Secretaria'!$A$2:$P$300,12)</f>
        <v>#N/A</v>
      </c>
      <c r="F174" s="32" t="e">
        <f>VLOOKUP(A174,'Cadernetas Entregues Secretaria'!$A$2:$P$300,13)</f>
        <v>#N/A</v>
      </c>
    </row>
    <row r="175" spans="2:6" x14ac:dyDescent="0.3">
      <c r="B175" s="31" t="e">
        <f>VLOOKUP(A175,'Cadernetas Entregues Secretaria'!$A$2:$P$300,6)</f>
        <v>#N/A</v>
      </c>
      <c r="C175" s="31" t="e">
        <f>VLOOKUP(A175,'Cadernetas Entregues Secretaria'!$A$2:$P$300,7)</f>
        <v>#N/A</v>
      </c>
      <c r="D175" s="31" t="e">
        <f>VLOOKUP(A175,'Cadernetas Entregues Secretaria'!$A$2:$P$300,9)</f>
        <v>#N/A</v>
      </c>
      <c r="E175" s="31" t="e">
        <f>VLOOKUP(A175,'Cadernetas Entregues Secretaria'!$A$2:$P$300,12)</f>
        <v>#N/A</v>
      </c>
      <c r="F175" s="32" t="e">
        <f>VLOOKUP(A175,'Cadernetas Entregues Secretaria'!$A$2:$P$300,13)</f>
        <v>#N/A</v>
      </c>
    </row>
    <row r="176" spans="2:6" x14ac:dyDescent="0.3">
      <c r="B176" s="31" t="e">
        <f>VLOOKUP(A176,'Cadernetas Entregues Secretaria'!$A$2:$P$300,6)</f>
        <v>#N/A</v>
      </c>
      <c r="C176" s="31" t="e">
        <f>VLOOKUP(A176,'Cadernetas Entregues Secretaria'!$A$2:$P$300,7)</f>
        <v>#N/A</v>
      </c>
      <c r="D176" s="31" t="e">
        <f>VLOOKUP(A176,'Cadernetas Entregues Secretaria'!$A$2:$P$300,9)</f>
        <v>#N/A</v>
      </c>
      <c r="E176" s="31" t="e">
        <f>VLOOKUP(A176,'Cadernetas Entregues Secretaria'!$A$2:$P$300,12)</f>
        <v>#N/A</v>
      </c>
      <c r="F176" s="32" t="e">
        <f>VLOOKUP(A176,'Cadernetas Entregues Secretaria'!$A$2:$P$300,13)</f>
        <v>#N/A</v>
      </c>
    </row>
    <row r="177" spans="2:6" x14ac:dyDescent="0.3">
      <c r="B177" s="31" t="e">
        <f>VLOOKUP(A177,'Cadernetas Entregues Secretaria'!$A$2:$P$300,6)</f>
        <v>#N/A</v>
      </c>
      <c r="C177" s="31" t="e">
        <f>VLOOKUP(A177,'Cadernetas Entregues Secretaria'!$A$2:$P$300,7)</f>
        <v>#N/A</v>
      </c>
      <c r="D177" s="31" t="e">
        <f>VLOOKUP(A177,'Cadernetas Entregues Secretaria'!$A$2:$P$300,9)</f>
        <v>#N/A</v>
      </c>
      <c r="E177" s="31" t="e">
        <f>VLOOKUP(A177,'Cadernetas Entregues Secretaria'!$A$2:$P$300,12)</f>
        <v>#N/A</v>
      </c>
      <c r="F177" s="32" t="e">
        <f>VLOOKUP(A177,'Cadernetas Entregues Secretaria'!$A$2:$P$300,13)</f>
        <v>#N/A</v>
      </c>
    </row>
    <row r="178" spans="2:6" x14ac:dyDescent="0.3">
      <c r="B178" s="31" t="e">
        <f>VLOOKUP(A178,'Cadernetas Entregues Secretaria'!$A$2:$P$300,6)</f>
        <v>#N/A</v>
      </c>
      <c r="C178" s="31" t="e">
        <f>VLOOKUP(A178,'Cadernetas Entregues Secretaria'!$A$2:$P$300,7)</f>
        <v>#N/A</v>
      </c>
      <c r="D178" s="31" t="e">
        <f>VLOOKUP(A178,'Cadernetas Entregues Secretaria'!$A$2:$P$300,9)</f>
        <v>#N/A</v>
      </c>
      <c r="E178" s="31" t="e">
        <f>VLOOKUP(A178,'Cadernetas Entregues Secretaria'!$A$2:$P$300,12)</f>
        <v>#N/A</v>
      </c>
      <c r="F178" s="32" t="e">
        <f>VLOOKUP(A178,'Cadernetas Entregues Secretaria'!$A$2:$P$300,13)</f>
        <v>#N/A</v>
      </c>
    </row>
    <row r="179" spans="2:6" x14ac:dyDescent="0.3">
      <c r="B179" s="31" t="e">
        <f>VLOOKUP(A179,'Cadernetas Entregues Secretaria'!$A$2:$P$300,6)</f>
        <v>#N/A</v>
      </c>
      <c r="C179" s="31" t="e">
        <f>VLOOKUP(A179,'Cadernetas Entregues Secretaria'!$A$2:$P$300,7)</f>
        <v>#N/A</v>
      </c>
      <c r="D179" s="31" t="e">
        <f>VLOOKUP(A179,'Cadernetas Entregues Secretaria'!$A$2:$P$300,9)</f>
        <v>#N/A</v>
      </c>
      <c r="E179" s="31" t="e">
        <f>VLOOKUP(A179,'Cadernetas Entregues Secretaria'!$A$2:$P$300,12)</f>
        <v>#N/A</v>
      </c>
      <c r="F179" s="32" t="e">
        <f>VLOOKUP(A179,'Cadernetas Entregues Secretaria'!$A$2:$P$300,13)</f>
        <v>#N/A</v>
      </c>
    </row>
    <row r="180" spans="2:6" x14ac:dyDescent="0.3">
      <c r="B180" s="31" t="e">
        <f>VLOOKUP(A180,'Cadernetas Entregues Secretaria'!$A$2:$P$300,6)</f>
        <v>#N/A</v>
      </c>
      <c r="C180" s="31" t="e">
        <f>VLOOKUP(A180,'Cadernetas Entregues Secretaria'!$A$2:$P$300,7)</f>
        <v>#N/A</v>
      </c>
      <c r="D180" s="31" t="e">
        <f>VLOOKUP(A180,'Cadernetas Entregues Secretaria'!$A$2:$P$300,9)</f>
        <v>#N/A</v>
      </c>
      <c r="E180" s="31" t="e">
        <f>VLOOKUP(A180,'Cadernetas Entregues Secretaria'!$A$2:$P$300,12)</f>
        <v>#N/A</v>
      </c>
      <c r="F180" s="32" t="e">
        <f>VLOOKUP(A180,'Cadernetas Entregues Secretaria'!$A$2:$P$300,13)</f>
        <v>#N/A</v>
      </c>
    </row>
    <row r="181" spans="2:6" x14ac:dyDescent="0.3">
      <c r="B181" s="31" t="e">
        <f>VLOOKUP(A181,'Cadernetas Entregues Secretaria'!$A$2:$P$300,6)</f>
        <v>#N/A</v>
      </c>
      <c r="C181" s="31" t="e">
        <f>VLOOKUP(A181,'Cadernetas Entregues Secretaria'!$A$2:$P$300,7)</f>
        <v>#N/A</v>
      </c>
      <c r="D181" s="31" t="e">
        <f>VLOOKUP(A181,'Cadernetas Entregues Secretaria'!$A$2:$P$300,9)</f>
        <v>#N/A</v>
      </c>
      <c r="E181" s="31" t="e">
        <f>VLOOKUP(A181,'Cadernetas Entregues Secretaria'!$A$2:$P$300,12)</f>
        <v>#N/A</v>
      </c>
      <c r="F181" s="32" t="e">
        <f>VLOOKUP(A181,'Cadernetas Entregues Secretaria'!$A$2:$P$300,13)</f>
        <v>#N/A</v>
      </c>
    </row>
    <row r="182" spans="2:6" x14ac:dyDescent="0.3">
      <c r="B182" s="31" t="e">
        <f>VLOOKUP(A182,'Cadernetas Entregues Secretaria'!$A$2:$P$300,6)</f>
        <v>#N/A</v>
      </c>
      <c r="C182" s="31" t="e">
        <f>VLOOKUP(A182,'Cadernetas Entregues Secretaria'!$A$2:$P$300,7)</f>
        <v>#N/A</v>
      </c>
      <c r="D182" s="31" t="e">
        <f>VLOOKUP(A182,'Cadernetas Entregues Secretaria'!$A$2:$P$300,9)</f>
        <v>#N/A</v>
      </c>
      <c r="E182" s="31" t="e">
        <f>VLOOKUP(A182,'Cadernetas Entregues Secretaria'!$A$2:$P$300,12)</f>
        <v>#N/A</v>
      </c>
      <c r="F182" s="32" t="e">
        <f>VLOOKUP(A182,'Cadernetas Entregues Secretaria'!$A$2:$P$300,13)</f>
        <v>#N/A</v>
      </c>
    </row>
    <row r="183" spans="2:6" x14ac:dyDescent="0.3">
      <c r="B183" s="31" t="e">
        <f>VLOOKUP(A183,'Cadernetas Entregues Secretaria'!$A$2:$P$300,6)</f>
        <v>#N/A</v>
      </c>
      <c r="C183" s="31" t="e">
        <f>VLOOKUP(A183,'Cadernetas Entregues Secretaria'!$A$2:$P$300,7)</f>
        <v>#N/A</v>
      </c>
      <c r="D183" s="31" t="e">
        <f>VLOOKUP(A183,'Cadernetas Entregues Secretaria'!$A$2:$P$300,9)</f>
        <v>#N/A</v>
      </c>
      <c r="E183" s="31" t="e">
        <f>VLOOKUP(A183,'Cadernetas Entregues Secretaria'!$A$2:$P$300,12)</f>
        <v>#N/A</v>
      </c>
      <c r="F183" s="32" t="e">
        <f>VLOOKUP(A183,'Cadernetas Entregues Secretaria'!$A$2:$P$300,13)</f>
        <v>#N/A</v>
      </c>
    </row>
    <row r="184" spans="2:6" x14ac:dyDescent="0.3">
      <c r="B184" s="31" t="e">
        <f>VLOOKUP(A184,'Cadernetas Entregues Secretaria'!$A$2:$P$300,6)</f>
        <v>#N/A</v>
      </c>
      <c r="C184" s="31" t="e">
        <f>VLOOKUP(A184,'Cadernetas Entregues Secretaria'!$A$2:$P$300,7)</f>
        <v>#N/A</v>
      </c>
      <c r="D184" s="31" t="e">
        <f>VLOOKUP(A184,'Cadernetas Entregues Secretaria'!$A$2:$P$300,9)</f>
        <v>#N/A</v>
      </c>
      <c r="E184" s="31" t="e">
        <f>VLOOKUP(A184,'Cadernetas Entregues Secretaria'!$A$2:$P$300,12)</f>
        <v>#N/A</v>
      </c>
      <c r="F184" s="32" t="e">
        <f>VLOOKUP(A184,'Cadernetas Entregues Secretaria'!$A$2:$P$300,13)</f>
        <v>#N/A</v>
      </c>
    </row>
    <row r="185" spans="2:6" x14ac:dyDescent="0.3">
      <c r="B185" s="31" t="e">
        <f>VLOOKUP(A185,'Cadernetas Entregues Secretaria'!$A$2:$P$300,6)</f>
        <v>#N/A</v>
      </c>
      <c r="C185" s="31" t="e">
        <f>VLOOKUP(A185,'Cadernetas Entregues Secretaria'!$A$2:$P$300,7)</f>
        <v>#N/A</v>
      </c>
      <c r="D185" s="31" t="e">
        <f>VLOOKUP(A185,'Cadernetas Entregues Secretaria'!$A$2:$P$300,9)</f>
        <v>#N/A</v>
      </c>
      <c r="E185" s="31" t="e">
        <f>VLOOKUP(A185,'Cadernetas Entregues Secretaria'!$A$2:$P$300,12)</f>
        <v>#N/A</v>
      </c>
      <c r="F185" s="32" t="e">
        <f>VLOOKUP(A185,'Cadernetas Entregues Secretaria'!$A$2:$P$300,13)</f>
        <v>#N/A</v>
      </c>
    </row>
    <row r="186" spans="2:6" x14ac:dyDescent="0.3">
      <c r="B186" s="31" t="e">
        <f>VLOOKUP(A186,'Cadernetas Entregues Secretaria'!$A$2:$P$300,6)</f>
        <v>#N/A</v>
      </c>
      <c r="C186" s="31" t="e">
        <f>VLOOKUP(A186,'Cadernetas Entregues Secretaria'!$A$2:$P$300,7)</f>
        <v>#N/A</v>
      </c>
      <c r="D186" s="31" t="e">
        <f>VLOOKUP(A186,'Cadernetas Entregues Secretaria'!$A$2:$P$300,9)</f>
        <v>#N/A</v>
      </c>
      <c r="E186" s="31" t="e">
        <f>VLOOKUP(A186,'Cadernetas Entregues Secretaria'!$A$2:$P$300,12)</f>
        <v>#N/A</v>
      </c>
      <c r="F186" s="32" t="e">
        <f>VLOOKUP(A186,'Cadernetas Entregues Secretaria'!$A$2:$P$300,13)</f>
        <v>#N/A</v>
      </c>
    </row>
    <row r="187" spans="2:6" x14ac:dyDescent="0.3">
      <c r="B187" s="31" t="e">
        <f>VLOOKUP(A187,'Cadernetas Entregues Secretaria'!$A$2:$P$300,6)</f>
        <v>#N/A</v>
      </c>
      <c r="C187" s="31" t="e">
        <f>VLOOKUP(A187,'Cadernetas Entregues Secretaria'!$A$2:$P$300,7)</f>
        <v>#N/A</v>
      </c>
      <c r="D187" s="31" t="e">
        <f>VLOOKUP(A187,'Cadernetas Entregues Secretaria'!$A$2:$P$300,9)</f>
        <v>#N/A</v>
      </c>
      <c r="E187" s="31" t="e">
        <f>VLOOKUP(A187,'Cadernetas Entregues Secretaria'!$A$2:$P$300,12)</f>
        <v>#N/A</v>
      </c>
      <c r="F187" s="32" t="e">
        <f>VLOOKUP(A187,'Cadernetas Entregues Secretaria'!$A$2:$P$300,13)</f>
        <v>#N/A</v>
      </c>
    </row>
    <row r="188" spans="2:6" x14ac:dyDescent="0.3">
      <c r="B188" s="31" t="e">
        <f>VLOOKUP(A188,'Cadernetas Entregues Secretaria'!$A$2:$P$300,6)</f>
        <v>#N/A</v>
      </c>
      <c r="C188" s="31" t="e">
        <f>VLOOKUP(A188,'Cadernetas Entregues Secretaria'!$A$2:$P$300,7)</f>
        <v>#N/A</v>
      </c>
      <c r="D188" s="31" t="e">
        <f>VLOOKUP(A188,'Cadernetas Entregues Secretaria'!$A$2:$P$300,9)</f>
        <v>#N/A</v>
      </c>
      <c r="E188" s="31" t="e">
        <f>VLOOKUP(A188,'Cadernetas Entregues Secretaria'!$A$2:$P$300,12)</f>
        <v>#N/A</v>
      </c>
      <c r="F188" s="32" t="e">
        <f>VLOOKUP(A188,'Cadernetas Entregues Secretaria'!$A$2:$P$300,13)</f>
        <v>#N/A</v>
      </c>
    </row>
    <row r="189" spans="2:6" x14ac:dyDescent="0.3">
      <c r="B189" s="31" t="e">
        <f>VLOOKUP(A189,'Cadernetas Entregues Secretaria'!$A$2:$P$300,6)</f>
        <v>#N/A</v>
      </c>
      <c r="C189" s="31" t="e">
        <f>VLOOKUP(A189,'Cadernetas Entregues Secretaria'!$A$2:$P$300,7)</f>
        <v>#N/A</v>
      </c>
      <c r="D189" s="31" t="e">
        <f>VLOOKUP(A189,'Cadernetas Entregues Secretaria'!$A$2:$P$300,9)</f>
        <v>#N/A</v>
      </c>
      <c r="E189" s="31" t="e">
        <f>VLOOKUP(A189,'Cadernetas Entregues Secretaria'!$A$2:$P$300,12)</f>
        <v>#N/A</v>
      </c>
      <c r="F189" s="32" t="e">
        <f>VLOOKUP(A189,'Cadernetas Entregues Secretaria'!$A$2:$P$300,13)</f>
        <v>#N/A</v>
      </c>
    </row>
    <row r="190" spans="2:6" x14ac:dyDescent="0.3">
      <c r="B190" s="31" t="e">
        <f>VLOOKUP(A190,'Cadernetas Entregues Secretaria'!$A$2:$P$300,6)</f>
        <v>#N/A</v>
      </c>
      <c r="C190" s="31" t="e">
        <f>VLOOKUP(A190,'Cadernetas Entregues Secretaria'!$A$2:$P$300,7)</f>
        <v>#N/A</v>
      </c>
      <c r="D190" s="31" t="e">
        <f>VLOOKUP(A190,'Cadernetas Entregues Secretaria'!$A$2:$P$300,9)</f>
        <v>#N/A</v>
      </c>
      <c r="E190" s="31" t="e">
        <f>VLOOKUP(A190,'Cadernetas Entregues Secretaria'!$A$2:$P$300,12)</f>
        <v>#N/A</v>
      </c>
      <c r="F190" s="32" t="e">
        <f>VLOOKUP(A190,'Cadernetas Entregues Secretaria'!$A$2:$P$300,13)</f>
        <v>#N/A</v>
      </c>
    </row>
    <row r="191" spans="2:6" x14ac:dyDescent="0.3">
      <c r="B191" s="31" t="e">
        <f>VLOOKUP(A191,'Cadernetas Entregues Secretaria'!$A$2:$P$300,6)</f>
        <v>#N/A</v>
      </c>
      <c r="C191" s="31" t="e">
        <f>VLOOKUP(A191,'Cadernetas Entregues Secretaria'!$A$2:$P$300,7)</f>
        <v>#N/A</v>
      </c>
      <c r="D191" s="31" t="e">
        <f>VLOOKUP(A191,'Cadernetas Entregues Secretaria'!$A$2:$P$300,9)</f>
        <v>#N/A</v>
      </c>
      <c r="E191" s="31" t="e">
        <f>VLOOKUP(A191,'Cadernetas Entregues Secretaria'!$A$2:$P$300,12)</f>
        <v>#N/A</v>
      </c>
      <c r="F191" s="32" t="e">
        <f>VLOOKUP(A191,'Cadernetas Entregues Secretaria'!$A$2:$P$300,13)</f>
        <v>#N/A</v>
      </c>
    </row>
    <row r="192" spans="2:6" x14ac:dyDescent="0.3">
      <c r="B192" s="31" t="e">
        <f>VLOOKUP(A192,'Cadernetas Entregues Secretaria'!$A$2:$P$300,6)</f>
        <v>#N/A</v>
      </c>
      <c r="C192" s="31" t="e">
        <f>VLOOKUP(A192,'Cadernetas Entregues Secretaria'!$A$2:$P$300,7)</f>
        <v>#N/A</v>
      </c>
      <c r="D192" s="31" t="e">
        <f>VLOOKUP(A192,'Cadernetas Entregues Secretaria'!$A$2:$P$300,9)</f>
        <v>#N/A</v>
      </c>
      <c r="E192" s="31" t="e">
        <f>VLOOKUP(A192,'Cadernetas Entregues Secretaria'!$A$2:$P$300,12)</f>
        <v>#N/A</v>
      </c>
      <c r="F192" s="32" t="e">
        <f>VLOOKUP(A192,'Cadernetas Entregues Secretaria'!$A$2:$P$300,13)</f>
        <v>#N/A</v>
      </c>
    </row>
    <row r="193" spans="2:6" x14ac:dyDescent="0.3">
      <c r="B193" s="31" t="e">
        <f>VLOOKUP(A193,'Cadernetas Entregues Secretaria'!$A$2:$P$300,6)</f>
        <v>#N/A</v>
      </c>
      <c r="C193" s="31" t="e">
        <f>VLOOKUP(A193,'Cadernetas Entregues Secretaria'!$A$2:$P$300,7)</f>
        <v>#N/A</v>
      </c>
      <c r="D193" s="31" t="e">
        <f>VLOOKUP(A193,'Cadernetas Entregues Secretaria'!$A$2:$P$300,9)</f>
        <v>#N/A</v>
      </c>
      <c r="E193" s="31" t="e">
        <f>VLOOKUP(A193,'Cadernetas Entregues Secretaria'!$A$2:$P$300,12)</f>
        <v>#N/A</v>
      </c>
      <c r="F193" s="32" t="e">
        <f>VLOOKUP(A193,'Cadernetas Entregues Secretaria'!$A$2:$P$300,13)</f>
        <v>#N/A</v>
      </c>
    </row>
    <row r="194" spans="2:6" x14ac:dyDescent="0.3">
      <c r="B194" s="31" t="e">
        <f>VLOOKUP(A194,'Cadernetas Entregues Secretaria'!$A$2:$P$300,6)</f>
        <v>#N/A</v>
      </c>
      <c r="C194" s="31" t="e">
        <f>VLOOKUP(A194,'Cadernetas Entregues Secretaria'!$A$2:$P$300,7)</f>
        <v>#N/A</v>
      </c>
      <c r="D194" s="31" t="e">
        <f>VLOOKUP(A194,'Cadernetas Entregues Secretaria'!$A$2:$P$300,9)</f>
        <v>#N/A</v>
      </c>
      <c r="E194" s="31" t="e">
        <f>VLOOKUP(A194,'Cadernetas Entregues Secretaria'!$A$2:$P$300,12)</f>
        <v>#N/A</v>
      </c>
      <c r="F194" s="32" t="e">
        <f>VLOOKUP(A194,'Cadernetas Entregues Secretaria'!$A$2:$P$300,13)</f>
        <v>#N/A</v>
      </c>
    </row>
    <row r="195" spans="2:6" x14ac:dyDescent="0.3">
      <c r="B195" s="31" t="e">
        <f>VLOOKUP(A195,'Cadernetas Entregues Secretaria'!$A$2:$P$300,6)</f>
        <v>#N/A</v>
      </c>
      <c r="C195" s="31" t="e">
        <f>VLOOKUP(A195,'Cadernetas Entregues Secretaria'!$A$2:$P$300,7)</f>
        <v>#N/A</v>
      </c>
      <c r="D195" s="31" t="e">
        <f>VLOOKUP(A195,'Cadernetas Entregues Secretaria'!$A$2:$P$300,9)</f>
        <v>#N/A</v>
      </c>
      <c r="E195" s="31" t="e">
        <f>VLOOKUP(A195,'Cadernetas Entregues Secretaria'!$A$2:$P$300,12)</f>
        <v>#N/A</v>
      </c>
      <c r="F195" s="32" t="e">
        <f>VLOOKUP(A195,'Cadernetas Entregues Secretaria'!$A$2:$P$300,13)</f>
        <v>#N/A</v>
      </c>
    </row>
    <row r="196" spans="2:6" x14ac:dyDescent="0.3">
      <c r="B196" s="31" t="e">
        <f>VLOOKUP(A196,'Cadernetas Entregues Secretaria'!$A$2:$P$300,6)</f>
        <v>#N/A</v>
      </c>
      <c r="C196" s="31" t="e">
        <f>VLOOKUP(A196,'Cadernetas Entregues Secretaria'!$A$2:$P$300,7)</f>
        <v>#N/A</v>
      </c>
      <c r="D196" s="31" t="e">
        <f>VLOOKUP(A196,'Cadernetas Entregues Secretaria'!$A$2:$P$300,9)</f>
        <v>#N/A</v>
      </c>
      <c r="E196" s="31" t="e">
        <f>VLOOKUP(A196,'Cadernetas Entregues Secretaria'!$A$2:$P$300,12)</f>
        <v>#N/A</v>
      </c>
      <c r="F196" s="32" t="e">
        <f>VLOOKUP(A196,'Cadernetas Entregues Secretaria'!$A$2:$P$300,13)</f>
        <v>#N/A</v>
      </c>
    </row>
    <row r="197" spans="2:6" x14ac:dyDescent="0.3">
      <c r="B197" s="31" t="e">
        <f>VLOOKUP(A197,'Cadernetas Entregues Secretaria'!$A$2:$P$300,6)</f>
        <v>#N/A</v>
      </c>
      <c r="C197" s="31" t="e">
        <f>VLOOKUP(A197,'Cadernetas Entregues Secretaria'!$A$2:$P$300,7)</f>
        <v>#N/A</v>
      </c>
      <c r="D197" s="31" t="e">
        <f>VLOOKUP(A197,'Cadernetas Entregues Secretaria'!$A$2:$P$300,9)</f>
        <v>#N/A</v>
      </c>
      <c r="E197" s="31" t="e">
        <f>VLOOKUP(A197,'Cadernetas Entregues Secretaria'!$A$2:$P$300,12)</f>
        <v>#N/A</v>
      </c>
      <c r="F197" s="32" t="e">
        <f>VLOOKUP(A197,'Cadernetas Entregues Secretaria'!$A$2:$P$300,13)</f>
        <v>#N/A</v>
      </c>
    </row>
    <row r="198" spans="2:6" x14ac:dyDescent="0.3">
      <c r="B198" s="31" t="e">
        <f>VLOOKUP(A198,'Cadernetas Entregues Secretaria'!$A$2:$P$300,6)</f>
        <v>#N/A</v>
      </c>
      <c r="C198" s="31" t="e">
        <f>VLOOKUP(A198,'Cadernetas Entregues Secretaria'!$A$2:$P$300,7)</f>
        <v>#N/A</v>
      </c>
      <c r="D198" s="31" t="e">
        <f>VLOOKUP(A198,'Cadernetas Entregues Secretaria'!$A$2:$P$300,9)</f>
        <v>#N/A</v>
      </c>
      <c r="E198" s="31" t="e">
        <f>VLOOKUP(A198,'Cadernetas Entregues Secretaria'!$A$2:$P$300,12)</f>
        <v>#N/A</v>
      </c>
      <c r="F198" s="32" t="e">
        <f>VLOOKUP(A198,'Cadernetas Entregues Secretaria'!$A$2:$P$300,13)</f>
        <v>#N/A</v>
      </c>
    </row>
    <row r="199" spans="2:6" x14ac:dyDescent="0.3">
      <c r="B199" s="31" t="e">
        <f>VLOOKUP(A199,'Cadernetas Entregues Secretaria'!$A$2:$P$300,6)</f>
        <v>#N/A</v>
      </c>
      <c r="C199" s="31" t="e">
        <f>VLOOKUP(A199,'Cadernetas Entregues Secretaria'!$A$2:$P$300,7)</f>
        <v>#N/A</v>
      </c>
      <c r="D199" s="31" t="e">
        <f>VLOOKUP(A199,'Cadernetas Entregues Secretaria'!$A$2:$P$300,9)</f>
        <v>#N/A</v>
      </c>
      <c r="E199" s="31" t="e">
        <f>VLOOKUP(A199,'Cadernetas Entregues Secretaria'!$A$2:$P$300,12)</f>
        <v>#N/A</v>
      </c>
      <c r="F199" s="32" t="e">
        <f>VLOOKUP(A199,'Cadernetas Entregues Secretaria'!$A$2:$P$300,13)</f>
        <v>#N/A</v>
      </c>
    </row>
    <row r="200" spans="2:6" x14ac:dyDescent="0.3">
      <c r="B200" s="31" t="e">
        <f>VLOOKUP(A200,'Cadernetas Entregues Secretaria'!$A$2:$P$300,6)</f>
        <v>#N/A</v>
      </c>
      <c r="C200" s="31" t="e">
        <f>VLOOKUP(A200,'Cadernetas Entregues Secretaria'!$A$2:$P$300,7)</f>
        <v>#N/A</v>
      </c>
      <c r="D200" s="31" t="e">
        <f>VLOOKUP(A200,'Cadernetas Entregues Secretaria'!$A$2:$P$300,9)</f>
        <v>#N/A</v>
      </c>
      <c r="E200" s="31" t="e">
        <f>VLOOKUP(A200,'Cadernetas Entregues Secretaria'!$A$2:$P$300,12)</f>
        <v>#N/A</v>
      </c>
      <c r="F200" s="32" t="e">
        <f>VLOOKUP(A200,'Cadernetas Entregues Secretaria'!$A$2:$P$300,13)</f>
        <v>#N/A</v>
      </c>
    </row>
    <row r="201" spans="2:6" x14ac:dyDescent="0.3">
      <c r="B201" s="31" t="e">
        <f>VLOOKUP(A201,'Cadernetas Entregues Secretaria'!$A$2:$P$300,6)</f>
        <v>#N/A</v>
      </c>
      <c r="C201" s="31" t="e">
        <f>VLOOKUP(A201,'Cadernetas Entregues Secretaria'!$A$2:$P$300,7)</f>
        <v>#N/A</v>
      </c>
      <c r="D201" s="31" t="e">
        <f>VLOOKUP(A201,'Cadernetas Entregues Secretaria'!$A$2:$P$300,9)</f>
        <v>#N/A</v>
      </c>
      <c r="E201" s="31" t="e">
        <f>VLOOKUP(A201,'Cadernetas Entregues Secretaria'!$A$2:$P$300,12)</f>
        <v>#N/A</v>
      </c>
      <c r="F201" s="32" t="e">
        <f>VLOOKUP(A201,'Cadernetas Entregues Secretaria'!$A$2:$P$300,13)</f>
        <v>#N/A</v>
      </c>
    </row>
    <row r="202" spans="2:6" x14ac:dyDescent="0.3">
      <c r="B202" s="31" t="e">
        <f>VLOOKUP(A202,'Cadernetas Entregues Secretaria'!$A$2:$P$300,6)</f>
        <v>#N/A</v>
      </c>
      <c r="C202" s="31" t="e">
        <f>VLOOKUP(A202,'Cadernetas Entregues Secretaria'!$A$2:$P$300,7)</f>
        <v>#N/A</v>
      </c>
      <c r="D202" s="31" t="e">
        <f>VLOOKUP(A202,'Cadernetas Entregues Secretaria'!$A$2:$P$300,9)</f>
        <v>#N/A</v>
      </c>
      <c r="E202" s="31" t="e">
        <f>VLOOKUP(A202,'Cadernetas Entregues Secretaria'!$A$2:$P$300,12)</f>
        <v>#N/A</v>
      </c>
      <c r="F202" s="32" t="e">
        <f>VLOOKUP(A202,'Cadernetas Entregues Secretaria'!$A$2:$P$300,13)</f>
        <v>#N/A</v>
      </c>
    </row>
    <row r="203" spans="2:6" x14ac:dyDescent="0.3">
      <c r="B203" s="31" t="e">
        <f>VLOOKUP(A203,'Cadernetas Entregues Secretaria'!$A$2:$P$300,6)</f>
        <v>#N/A</v>
      </c>
      <c r="C203" s="31" t="e">
        <f>VLOOKUP(A203,'Cadernetas Entregues Secretaria'!$A$2:$P$300,7)</f>
        <v>#N/A</v>
      </c>
      <c r="D203" s="31" t="e">
        <f>VLOOKUP(A203,'Cadernetas Entregues Secretaria'!$A$2:$P$300,9)</f>
        <v>#N/A</v>
      </c>
      <c r="E203" s="31" t="e">
        <f>VLOOKUP(A203,'Cadernetas Entregues Secretaria'!$A$2:$P$300,12)</f>
        <v>#N/A</v>
      </c>
      <c r="F203" s="32" t="e">
        <f>VLOOKUP(A203,'Cadernetas Entregues Secretaria'!$A$2:$P$300,13)</f>
        <v>#N/A</v>
      </c>
    </row>
    <row r="204" spans="2:6" x14ac:dyDescent="0.3">
      <c r="B204" s="31" t="e">
        <f>VLOOKUP(A204,'Cadernetas Entregues Secretaria'!$A$2:$P$300,6)</f>
        <v>#N/A</v>
      </c>
      <c r="C204" s="31" t="e">
        <f>VLOOKUP(A204,'Cadernetas Entregues Secretaria'!$A$2:$P$300,7)</f>
        <v>#N/A</v>
      </c>
      <c r="D204" s="31" t="e">
        <f>VLOOKUP(A204,'Cadernetas Entregues Secretaria'!$A$2:$P$300,9)</f>
        <v>#N/A</v>
      </c>
      <c r="E204" s="31" t="e">
        <f>VLOOKUP(A204,'Cadernetas Entregues Secretaria'!$A$2:$P$300,12)</f>
        <v>#N/A</v>
      </c>
      <c r="F204" s="32" t="e">
        <f>VLOOKUP(A204,'Cadernetas Entregues Secretaria'!$A$2:$P$300,13)</f>
        <v>#N/A</v>
      </c>
    </row>
    <row r="205" spans="2:6" x14ac:dyDescent="0.3">
      <c r="B205" s="31" t="e">
        <f>VLOOKUP(A205,'Cadernetas Entregues Secretaria'!$A$2:$P$300,6)</f>
        <v>#N/A</v>
      </c>
      <c r="C205" s="31" t="e">
        <f>VLOOKUP(A205,'Cadernetas Entregues Secretaria'!$A$2:$P$300,7)</f>
        <v>#N/A</v>
      </c>
      <c r="D205" s="31" t="e">
        <f>VLOOKUP(A205,'Cadernetas Entregues Secretaria'!$A$2:$P$300,9)</f>
        <v>#N/A</v>
      </c>
      <c r="E205" s="31" t="e">
        <f>VLOOKUP(A205,'Cadernetas Entregues Secretaria'!$A$2:$P$300,12)</f>
        <v>#N/A</v>
      </c>
      <c r="F205" s="32" t="e">
        <f>VLOOKUP(A205,'Cadernetas Entregues Secretaria'!$A$2:$P$300,13)</f>
        <v>#N/A</v>
      </c>
    </row>
    <row r="206" spans="2:6" x14ac:dyDescent="0.3">
      <c r="B206" s="31" t="e">
        <f>VLOOKUP(A206,'Cadernetas Entregues Secretaria'!$A$2:$P$300,6)</f>
        <v>#N/A</v>
      </c>
      <c r="C206" s="31" t="e">
        <f>VLOOKUP(A206,'Cadernetas Entregues Secretaria'!$A$2:$P$300,7)</f>
        <v>#N/A</v>
      </c>
      <c r="D206" s="31" t="e">
        <f>VLOOKUP(A206,'Cadernetas Entregues Secretaria'!$A$2:$P$300,9)</f>
        <v>#N/A</v>
      </c>
      <c r="E206" s="31" t="e">
        <f>VLOOKUP(A206,'Cadernetas Entregues Secretaria'!$A$2:$P$300,12)</f>
        <v>#N/A</v>
      </c>
      <c r="F206" s="32" t="e">
        <f>VLOOKUP(A206,'Cadernetas Entregues Secretaria'!$A$2:$P$300,13)</f>
        <v>#N/A</v>
      </c>
    </row>
    <row r="207" spans="2:6" x14ac:dyDescent="0.3">
      <c r="B207" s="31" t="e">
        <f>VLOOKUP(A207,'Cadernetas Entregues Secretaria'!$A$2:$P$300,6)</f>
        <v>#N/A</v>
      </c>
      <c r="C207" s="31" t="e">
        <f>VLOOKUP(A207,'Cadernetas Entregues Secretaria'!$A$2:$P$300,7)</f>
        <v>#N/A</v>
      </c>
      <c r="D207" s="31" t="e">
        <f>VLOOKUP(A207,'Cadernetas Entregues Secretaria'!$A$2:$P$300,9)</f>
        <v>#N/A</v>
      </c>
      <c r="E207" s="31" t="e">
        <f>VLOOKUP(A207,'Cadernetas Entregues Secretaria'!$A$2:$P$300,12)</f>
        <v>#N/A</v>
      </c>
      <c r="F207" s="32" t="e">
        <f>VLOOKUP(A207,'Cadernetas Entregues Secretaria'!$A$2:$P$300,13)</f>
        <v>#N/A</v>
      </c>
    </row>
    <row r="208" spans="2:6" x14ac:dyDescent="0.3">
      <c r="B208" s="31" t="e">
        <f>VLOOKUP(A208,'Cadernetas Entregues Secretaria'!$A$2:$P$300,6)</f>
        <v>#N/A</v>
      </c>
      <c r="C208" s="31" t="e">
        <f>VLOOKUP(A208,'Cadernetas Entregues Secretaria'!$A$2:$P$300,7)</f>
        <v>#N/A</v>
      </c>
      <c r="D208" s="31" t="e">
        <f>VLOOKUP(A208,'Cadernetas Entregues Secretaria'!$A$2:$P$300,9)</f>
        <v>#N/A</v>
      </c>
      <c r="E208" s="31" t="e">
        <f>VLOOKUP(A208,'Cadernetas Entregues Secretaria'!$A$2:$P$300,12)</f>
        <v>#N/A</v>
      </c>
      <c r="F208" s="32" t="e">
        <f>VLOOKUP(A208,'Cadernetas Entregues Secretaria'!$A$2:$P$300,13)</f>
        <v>#N/A</v>
      </c>
    </row>
    <row r="209" spans="2:6" x14ac:dyDescent="0.3">
      <c r="B209" s="31" t="e">
        <f>VLOOKUP(A209,'Cadernetas Entregues Secretaria'!$A$2:$P$300,6)</f>
        <v>#N/A</v>
      </c>
      <c r="C209" s="31" t="e">
        <f>VLOOKUP(A209,'Cadernetas Entregues Secretaria'!$A$2:$P$300,7)</f>
        <v>#N/A</v>
      </c>
      <c r="D209" s="31" t="e">
        <f>VLOOKUP(A209,'Cadernetas Entregues Secretaria'!$A$2:$P$300,9)</f>
        <v>#N/A</v>
      </c>
      <c r="E209" s="31" t="e">
        <f>VLOOKUP(A209,'Cadernetas Entregues Secretaria'!$A$2:$P$300,12)</f>
        <v>#N/A</v>
      </c>
      <c r="F209" s="32" t="e">
        <f>VLOOKUP(A209,'Cadernetas Entregues Secretaria'!$A$2:$P$300,13)</f>
        <v>#N/A</v>
      </c>
    </row>
    <row r="210" spans="2:6" x14ac:dyDescent="0.3">
      <c r="B210" s="31" t="e">
        <f>VLOOKUP(A210,'Cadernetas Entregues Secretaria'!$A$2:$P$300,6)</f>
        <v>#N/A</v>
      </c>
      <c r="C210" s="31" t="e">
        <f>VLOOKUP(A210,'Cadernetas Entregues Secretaria'!$A$2:$P$300,7)</f>
        <v>#N/A</v>
      </c>
      <c r="D210" s="31" t="e">
        <f>VLOOKUP(A210,'Cadernetas Entregues Secretaria'!$A$2:$P$300,9)</f>
        <v>#N/A</v>
      </c>
      <c r="E210" s="31" t="e">
        <f>VLOOKUP(A210,'Cadernetas Entregues Secretaria'!$A$2:$P$300,12)</f>
        <v>#N/A</v>
      </c>
      <c r="F210" s="32" t="e">
        <f>VLOOKUP(A210,'Cadernetas Entregues Secretaria'!$A$2:$P$300,13)</f>
        <v>#N/A</v>
      </c>
    </row>
    <row r="211" spans="2:6" x14ac:dyDescent="0.3">
      <c r="B211" s="31" t="e">
        <f>VLOOKUP(A211,'Cadernetas Entregues Secretaria'!$A$2:$P$300,6)</f>
        <v>#N/A</v>
      </c>
      <c r="C211" s="31" t="e">
        <f>VLOOKUP(A211,'Cadernetas Entregues Secretaria'!$A$2:$P$300,7)</f>
        <v>#N/A</v>
      </c>
      <c r="D211" s="31" t="e">
        <f>VLOOKUP(A211,'Cadernetas Entregues Secretaria'!$A$2:$P$300,9)</f>
        <v>#N/A</v>
      </c>
      <c r="E211" s="31" t="e">
        <f>VLOOKUP(A211,'Cadernetas Entregues Secretaria'!$A$2:$P$300,12)</f>
        <v>#N/A</v>
      </c>
      <c r="F211" s="32" t="e">
        <f>VLOOKUP(A211,'Cadernetas Entregues Secretaria'!$A$2:$P$300,13)</f>
        <v>#N/A</v>
      </c>
    </row>
    <row r="212" spans="2:6" x14ac:dyDescent="0.3">
      <c r="B212" s="31" t="e">
        <f>VLOOKUP(A212,'Cadernetas Entregues Secretaria'!$A$2:$P$300,6)</f>
        <v>#N/A</v>
      </c>
      <c r="C212" s="31" t="e">
        <f>VLOOKUP(A212,'Cadernetas Entregues Secretaria'!$A$2:$P$300,7)</f>
        <v>#N/A</v>
      </c>
      <c r="D212" s="31" t="e">
        <f>VLOOKUP(A212,'Cadernetas Entregues Secretaria'!$A$2:$P$300,9)</f>
        <v>#N/A</v>
      </c>
      <c r="E212" s="31" t="e">
        <f>VLOOKUP(A212,'Cadernetas Entregues Secretaria'!$A$2:$P$300,12)</f>
        <v>#N/A</v>
      </c>
      <c r="F212" s="32" t="e">
        <f>VLOOKUP(A212,'Cadernetas Entregues Secretaria'!$A$2:$P$300,13)</f>
        <v>#N/A</v>
      </c>
    </row>
    <row r="213" spans="2:6" x14ac:dyDescent="0.3">
      <c r="B213" s="31" t="e">
        <f>VLOOKUP(A213,'Cadernetas Entregues Secretaria'!$A$2:$P$300,6)</f>
        <v>#N/A</v>
      </c>
      <c r="C213" s="31" t="e">
        <f>VLOOKUP(A213,'Cadernetas Entregues Secretaria'!$A$2:$P$300,7)</f>
        <v>#N/A</v>
      </c>
      <c r="D213" s="31" t="e">
        <f>VLOOKUP(A213,'Cadernetas Entregues Secretaria'!$A$2:$P$300,9)</f>
        <v>#N/A</v>
      </c>
      <c r="E213" s="31" t="e">
        <f>VLOOKUP(A213,'Cadernetas Entregues Secretaria'!$A$2:$P$300,12)</f>
        <v>#N/A</v>
      </c>
      <c r="F213" s="32" t="e">
        <f>VLOOKUP(A213,'Cadernetas Entregues Secretaria'!$A$2:$P$300,13)</f>
        <v>#N/A</v>
      </c>
    </row>
    <row r="214" spans="2:6" x14ac:dyDescent="0.3">
      <c r="B214" s="31" t="e">
        <f>VLOOKUP(A214,'Cadernetas Entregues Secretaria'!$A$2:$P$300,6)</f>
        <v>#N/A</v>
      </c>
      <c r="C214" s="31" t="e">
        <f>VLOOKUP(A214,'Cadernetas Entregues Secretaria'!$A$2:$P$300,7)</f>
        <v>#N/A</v>
      </c>
      <c r="D214" s="31" t="e">
        <f>VLOOKUP(A214,'Cadernetas Entregues Secretaria'!$A$2:$P$300,9)</f>
        <v>#N/A</v>
      </c>
      <c r="E214" s="31" t="e">
        <f>VLOOKUP(A214,'Cadernetas Entregues Secretaria'!$A$2:$P$300,12)</f>
        <v>#N/A</v>
      </c>
      <c r="F214" s="32" t="e">
        <f>VLOOKUP(A214,'Cadernetas Entregues Secretaria'!$A$2:$P$300,13)</f>
        <v>#N/A</v>
      </c>
    </row>
    <row r="215" spans="2:6" x14ac:dyDescent="0.3">
      <c r="B215" s="31" t="e">
        <f>VLOOKUP(A215,'Cadernetas Entregues Secretaria'!$A$2:$P$300,6)</f>
        <v>#N/A</v>
      </c>
      <c r="C215" s="31" t="e">
        <f>VLOOKUP(A215,'Cadernetas Entregues Secretaria'!$A$2:$P$300,7)</f>
        <v>#N/A</v>
      </c>
      <c r="D215" s="31" t="e">
        <f>VLOOKUP(A215,'Cadernetas Entregues Secretaria'!$A$2:$P$300,9)</f>
        <v>#N/A</v>
      </c>
      <c r="E215" s="31" t="e">
        <f>VLOOKUP(A215,'Cadernetas Entregues Secretaria'!$A$2:$P$300,12)</f>
        <v>#N/A</v>
      </c>
      <c r="F215" s="32" t="e">
        <f>VLOOKUP(A215,'Cadernetas Entregues Secretaria'!$A$2:$P$300,13)</f>
        <v>#N/A</v>
      </c>
    </row>
    <row r="216" spans="2:6" x14ac:dyDescent="0.3">
      <c r="B216" s="31" t="e">
        <f>VLOOKUP(A216,'Cadernetas Entregues Secretaria'!$A$2:$P$300,6)</f>
        <v>#N/A</v>
      </c>
      <c r="C216" s="31" t="e">
        <f>VLOOKUP(A216,'Cadernetas Entregues Secretaria'!$A$2:$P$300,7)</f>
        <v>#N/A</v>
      </c>
      <c r="D216" s="31" t="e">
        <f>VLOOKUP(A216,'Cadernetas Entregues Secretaria'!$A$2:$P$300,9)</f>
        <v>#N/A</v>
      </c>
      <c r="E216" s="31" t="e">
        <f>VLOOKUP(A216,'Cadernetas Entregues Secretaria'!$A$2:$P$300,12)</f>
        <v>#N/A</v>
      </c>
      <c r="F216" s="32" t="e">
        <f>VLOOKUP(A216,'Cadernetas Entregues Secretaria'!$A$2:$P$300,13)</f>
        <v>#N/A</v>
      </c>
    </row>
    <row r="217" spans="2:6" x14ac:dyDescent="0.3">
      <c r="B217" s="31" t="e">
        <f>VLOOKUP(A217,'Cadernetas Entregues Secretaria'!$A$2:$P$300,6)</f>
        <v>#N/A</v>
      </c>
      <c r="C217" s="31" t="e">
        <f>VLOOKUP(A217,'Cadernetas Entregues Secretaria'!$A$2:$P$300,7)</f>
        <v>#N/A</v>
      </c>
      <c r="D217" s="31" t="e">
        <f>VLOOKUP(A217,'Cadernetas Entregues Secretaria'!$A$2:$P$300,9)</f>
        <v>#N/A</v>
      </c>
      <c r="E217" s="31" t="e">
        <f>VLOOKUP(A217,'Cadernetas Entregues Secretaria'!$A$2:$P$300,12)</f>
        <v>#N/A</v>
      </c>
      <c r="F217" s="32" t="e">
        <f>VLOOKUP(A217,'Cadernetas Entregues Secretaria'!$A$2:$P$300,13)</f>
        <v>#N/A</v>
      </c>
    </row>
    <row r="218" spans="2:6" x14ac:dyDescent="0.3">
      <c r="B218" s="31" t="e">
        <f>VLOOKUP(A218,'Cadernetas Entregues Secretaria'!$A$2:$P$300,6)</f>
        <v>#N/A</v>
      </c>
      <c r="C218" s="31" t="e">
        <f>VLOOKUP(A218,'Cadernetas Entregues Secretaria'!$A$2:$P$300,7)</f>
        <v>#N/A</v>
      </c>
      <c r="D218" s="31" t="e">
        <f>VLOOKUP(A218,'Cadernetas Entregues Secretaria'!$A$2:$P$300,9)</f>
        <v>#N/A</v>
      </c>
      <c r="E218" s="31" t="e">
        <f>VLOOKUP(A218,'Cadernetas Entregues Secretaria'!$A$2:$P$300,12)</f>
        <v>#N/A</v>
      </c>
      <c r="F218" s="32" t="e">
        <f>VLOOKUP(A218,'Cadernetas Entregues Secretaria'!$A$2:$P$300,13)</f>
        <v>#N/A</v>
      </c>
    </row>
    <row r="219" spans="2:6" x14ac:dyDescent="0.3">
      <c r="B219" s="31" t="e">
        <f>VLOOKUP(A219,'Cadernetas Entregues Secretaria'!$A$2:$P$300,6)</f>
        <v>#N/A</v>
      </c>
      <c r="C219" s="31" t="e">
        <f>VLOOKUP(A219,'Cadernetas Entregues Secretaria'!$A$2:$P$300,7)</f>
        <v>#N/A</v>
      </c>
      <c r="D219" s="31" t="e">
        <f>VLOOKUP(A219,'Cadernetas Entregues Secretaria'!$A$2:$P$300,9)</f>
        <v>#N/A</v>
      </c>
      <c r="E219" s="31" t="e">
        <f>VLOOKUP(A219,'Cadernetas Entregues Secretaria'!$A$2:$P$300,12)</f>
        <v>#N/A</v>
      </c>
      <c r="F219" s="32" t="e">
        <f>VLOOKUP(A219,'Cadernetas Entregues Secretaria'!$A$2:$P$300,13)</f>
        <v>#N/A</v>
      </c>
    </row>
    <row r="220" spans="2:6" x14ac:dyDescent="0.3">
      <c r="B220" s="31" t="e">
        <f>VLOOKUP(A220,'Cadernetas Entregues Secretaria'!$A$2:$P$300,6)</f>
        <v>#N/A</v>
      </c>
      <c r="C220" s="31" t="e">
        <f>VLOOKUP(A220,'Cadernetas Entregues Secretaria'!$A$2:$P$300,7)</f>
        <v>#N/A</v>
      </c>
      <c r="D220" s="31" t="e">
        <f>VLOOKUP(A220,'Cadernetas Entregues Secretaria'!$A$2:$P$300,9)</f>
        <v>#N/A</v>
      </c>
      <c r="E220" s="31" t="e">
        <f>VLOOKUP(A220,'Cadernetas Entregues Secretaria'!$A$2:$P$300,12)</f>
        <v>#N/A</v>
      </c>
      <c r="F220" s="32" t="e">
        <f>VLOOKUP(A220,'Cadernetas Entregues Secretaria'!$A$2:$P$300,13)</f>
        <v>#N/A</v>
      </c>
    </row>
    <row r="221" spans="2:6" x14ac:dyDescent="0.3">
      <c r="B221" s="31" t="e">
        <f>VLOOKUP(A221,'Cadernetas Entregues Secretaria'!$A$2:$P$300,6)</f>
        <v>#N/A</v>
      </c>
      <c r="C221" s="31" t="e">
        <f>VLOOKUP(A221,'Cadernetas Entregues Secretaria'!$A$2:$P$300,7)</f>
        <v>#N/A</v>
      </c>
      <c r="D221" s="31" t="e">
        <f>VLOOKUP(A221,'Cadernetas Entregues Secretaria'!$A$2:$P$300,9)</f>
        <v>#N/A</v>
      </c>
      <c r="E221" s="31" t="e">
        <f>VLOOKUP(A221,'Cadernetas Entregues Secretaria'!$A$2:$P$300,12)</f>
        <v>#N/A</v>
      </c>
      <c r="F221" s="32" t="e">
        <f>VLOOKUP(A221,'Cadernetas Entregues Secretaria'!$A$2:$P$300,13)</f>
        <v>#N/A</v>
      </c>
    </row>
    <row r="222" spans="2:6" x14ac:dyDescent="0.3">
      <c r="B222" s="31" t="e">
        <f>VLOOKUP(A222,'Cadernetas Entregues Secretaria'!$A$2:$P$300,6)</f>
        <v>#N/A</v>
      </c>
      <c r="C222" s="31" t="e">
        <f>VLOOKUP(A222,'Cadernetas Entregues Secretaria'!$A$2:$P$300,7)</f>
        <v>#N/A</v>
      </c>
      <c r="D222" s="31" t="e">
        <f>VLOOKUP(A222,'Cadernetas Entregues Secretaria'!$A$2:$P$300,9)</f>
        <v>#N/A</v>
      </c>
      <c r="E222" s="31" t="e">
        <f>VLOOKUP(A222,'Cadernetas Entregues Secretaria'!$A$2:$P$300,12)</f>
        <v>#N/A</v>
      </c>
      <c r="F222" s="32" t="e">
        <f>VLOOKUP(A222,'Cadernetas Entregues Secretaria'!$A$2:$P$300,13)</f>
        <v>#N/A</v>
      </c>
    </row>
    <row r="223" spans="2:6" x14ac:dyDescent="0.3">
      <c r="B223" s="31" t="e">
        <f>VLOOKUP(A223,'Cadernetas Entregues Secretaria'!$A$2:$P$300,6)</f>
        <v>#N/A</v>
      </c>
      <c r="C223" s="31" t="e">
        <f>VLOOKUP(A223,'Cadernetas Entregues Secretaria'!$A$2:$P$300,7)</f>
        <v>#N/A</v>
      </c>
      <c r="D223" s="31" t="e">
        <f>VLOOKUP(A223,'Cadernetas Entregues Secretaria'!$A$2:$P$300,9)</f>
        <v>#N/A</v>
      </c>
      <c r="E223" s="31" t="e">
        <f>VLOOKUP(A223,'Cadernetas Entregues Secretaria'!$A$2:$P$300,12)</f>
        <v>#N/A</v>
      </c>
      <c r="F223" s="32" t="e">
        <f>VLOOKUP(A223,'Cadernetas Entregues Secretaria'!$A$2:$P$300,13)</f>
        <v>#N/A</v>
      </c>
    </row>
    <row r="224" spans="2:6" x14ac:dyDescent="0.3">
      <c r="B224" s="31" t="e">
        <f>VLOOKUP(A224,'Cadernetas Entregues Secretaria'!$A$2:$P$300,6)</f>
        <v>#N/A</v>
      </c>
      <c r="C224" s="31" t="e">
        <f>VLOOKUP(A224,'Cadernetas Entregues Secretaria'!$A$2:$P$300,7)</f>
        <v>#N/A</v>
      </c>
      <c r="D224" s="31" t="e">
        <f>VLOOKUP(A224,'Cadernetas Entregues Secretaria'!$A$2:$P$300,9)</f>
        <v>#N/A</v>
      </c>
      <c r="E224" s="31" t="e">
        <f>VLOOKUP(A224,'Cadernetas Entregues Secretaria'!$A$2:$P$300,12)</f>
        <v>#N/A</v>
      </c>
      <c r="F224" s="32" t="e">
        <f>VLOOKUP(A224,'Cadernetas Entregues Secretaria'!$A$2:$P$300,13)</f>
        <v>#N/A</v>
      </c>
    </row>
    <row r="225" spans="2:6" x14ac:dyDescent="0.3">
      <c r="B225" s="31" t="e">
        <f>VLOOKUP(A225,'Cadernetas Entregues Secretaria'!$A$2:$P$300,6)</f>
        <v>#N/A</v>
      </c>
      <c r="C225" s="31" t="e">
        <f>VLOOKUP(A225,'Cadernetas Entregues Secretaria'!$A$2:$P$300,7)</f>
        <v>#N/A</v>
      </c>
      <c r="D225" s="31" t="e">
        <f>VLOOKUP(A225,'Cadernetas Entregues Secretaria'!$A$2:$P$300,9)</f>
        <v>#N/A</v>
      </c>
      <c r="E225" s="31" t="e">
        <f>VLOOKUP(A225,'Cadernetas Entregues Secretaria'!$A$2:$P$300,12)</f>
        <v>#N/A</v>
      </c>
      <c r="F225" s="32" t="e">
        <f>VLOOKUP(A225,'Cadernetas Entregues Secretaria'!$A$2:$P$300,13)</f>
        <v>#N/A</v>
      </c>
    </row>
    <row r="226" spans="2:6" x14ac:dyDescent="0.3">
      <c r="B226" s="31" t="e">
        <f>VLOOKUP(A226,'Cadernetas Entregues Secretaria'!$A$2:$P$300,6)</f>
        <v>#N/A</v>
      </c>
      <c r="C226" s="31" t="e">
        <f>VLOOKUP(A226,'Cadernetas Entregues Secretaria'!$A$2:$P$300,7)</f>
        <v>#N/A</v>
      </c>
      <c r="D226" s="31" t="e">
        <f>VLOOKUP(A226,'Cadernetas Entregues Secretaria'!$A$2:$P$300,9)</f>
        <v>#N/A</v>
      </c>
      <c r="E226" s="31" t="e">
        <f>VLOOKUP(A226,'Cadernetas Entregues Secretaria'!$A$2:$P$300,12)</f>
        <v>#N/A</v>
      </c>
      <c r="F226" s="32" t="e">
        <f>VLOOKUP(A226,'Cadernetas Entregues Secretaria'!$A$2:$P$300,13)</f>
        <v>#N/A</v>
      </c>
    </row>
    <row r="227" spans="2:6" x14ac:dyDescent="0.3">
      <c r="B227" s="31" t="e">
        <f>VLOOKUP(A227,'Cadernetas Entregues Secretaria'!$A$2:$P$300,6)</f>
        <v>#N/A</v>
      </c>
      <c r="C227" s="31" t="e">
        <f>VLOOKUP(A227,'Cadernetas Entregues Secretaria'!$A$2:$P$300,7)</f>
        <v>#N/A</v>
      </c>
      <c r="D227" s="31" t="e">
        <f>VLOOKUP(A227,'Cadernetas Entregues Secretaria'!$A$2:$P$300,9)</f>
        <v>#N/A</v>
      </c>
      <c r="E227" s="31" t="e">
        <f>VLOOKUP(A227,'Cadernetas Entregues Secretaria'!$A$2:$P$300,12)</f>
        <v>#N/A</v>
      </c>
      <c r="F227" s="32" t="e">
        <f>VLOOKUP(A227,'Cadernetas Entregues Secretaria'!$A$2:$P$300,13)</f>
        <v>#N/A</v>
      </c>
    </row>
    <row r="228" spans="2:6" x14ac:dyDescent="0.3">
      <c r="B228" s="31" t="e">
        <f>VLOOKUP(A228,'Cadernetas Entregues Secretaria'!$A$2:$P$300,6)</f>
        <v>#N/A</v>
      </c>
      <c r="C228" s="31" t="e">
        <f>VLOOKUP(A228,'Cadernetas Entregues Secretaria'!$A$2:$P$300,7)</f>
        <v>#N/A</v>
      </c>
      <c r="D228" s="31" t="e">
        <f>VLOOKUP(A228,'Cadernetas Entregues Secretaria'!$A$2:$P$300,9)</f>
        <v>#N/A</v>
      </c>
      <c r="E228" s="31" t="e">
        <f>VLOOKUP(A228,'Cadernetas Entregues Secretaria'!$A$2:$P$300,12)</f>
        <v>#N/A</v>
      </c>
      <c r="F228" s="32" t="e">
        <f>VLOOKUP(A228,'Cadernetas Entregues Secretaria'!$A$2:$P$300,13)</f>
        <v>#N/A</v>
      </c>
    </row>
    <row r="229" spans="2:6" x14ac:dyDescent="0.3">
      <c r="B229" s="31" t="e">
        <f>VLOOKUP(A229,'Cadernetas Entregues Secretaria'!$A$2:$P$300,6)</f>
        <v>#N/A</v>
      </c>
      <c r="C229" s="31" t="e">
        <f>VLOOKUP(A229,'Cadernetas Entregues Secretaria'!$A$2:$P$300,7)</f>
        <v>#N/A</v>
      </c>
      <c r="D229" s="31" t="e">
        <f>VLOOKUP(A229,'Cadernetas Entregues Secretaria'!$A$2:$P$300,9)</f>
        <v>#N/A</v>
      </c>
      <c r="E229" s="31" t="e">
        <f>VLOOKUP(A229,'Cadernetas Entregues Secretaria'!$A$2:$P$300,12)</f>
        <v>#N/A</v>
      </c>
      <c r="F229" s="32" t="e">
        <f>VLOOKUP(A229,'Cadernetas Entregues Secretaria'!$A$2:$P$300,13)</f>
        <v>#N/A</v>
      </c>
    </row>
    <row r="230" spans="2:6" x14ac:dyDescent="0.3">
      <c r="B230" s="31" t="e">
        <f>VLOOKUP(A230,'Cadernetas Entregues Secretaria'!$A$2:$P$300,6)</f>
        <v>#N/A</v>
      </c>
      <c r="C230" s="31" t="e">
        <f>VLOOKUP(A230,'Cadernetas Entregues Secretaria'!$A$2:$P$300,7)</f>
        <v>#N/A</v>
      </c>
      <c r="D230" s="31" t="e">
        <f>VLOOKUP(A230,'Cadernetas Entregues Secretaria'!$A$2:$P$300,9)</f>
        <v>#N/A</v>
      </c>
      <c r="E230" s="31" t="e">
        <f>VLOOKUP(A230,'Cadernetas Entregues Secretaria'!$A$2:$P$300,12)</f>
        <v>#N/A</v>
      </c>
      <c r="F230" s="32" t="e">
        <f>VLOOKUP(A230,'Cadernetas Entregues Secretaria'!$A$2:$P$300,13)</f>
        <v>#N/A</v>
      </c>
    </row>
    <row r="231" spans="2:6" x14ac:dyDescent="0.3">
      <c r="B231" s="31" t="e">
        <f>VLOOKUP(A231,'Cadernetas Entregues Secretaria'!$A$2:$P$300,6)</f>
        <v>#N/A</v>
      </c>
      <c r="C231" s="31" t="e">
        <f>VLOOKUP(A231,'Cadernetas Entregues Secretaria'!$A$2:$P$300,7)</f>
        <v>#N/A</v>
      </c>
      <c r="D231" s="31" t="e">
        <f>VLOOKUP(A231,'Cadernetas Entregues Secretaria'!$A$2:$P$300,9)</f>
        <v>#N/A</v>
      </c>
      <c r="E231" s="31" t="e">
        <f>VLOOKUP(A231,'Cadernetas Entregues Secretaria'!$A$2:$P$300,12)</f>
        <v>#N/A</v>
      </c>
      <c r="F231" s="32" t="e">
        <f>VLOOKUP(A231,'Cadernetas Entregues Secretaria'!$A$2:$P$300,13)</f>
        <v>#N/A</v>
      </c>
    </row>
    <row r="232" spans="2:6" x14ac:dyDescent="0.3">
      <c r="B232" s="31" t="e">
        <f>VLOOKUP(A232,'Cadernetas Entregues Secretaria'!$A$2:$P$300,6)</f>
        <v>#N/A</v>
      </c>
      <c r="C232" s="31" t="e">
        <f>VLOOKUP(A232,'Cadernetas Entregues Secretaria'!$A$2:$P$300,7)</f>
        <v>#N/A</v>
      </c>
      <c r="D232" s="31" t="e">
        <f>VLOOKUP(A232,'Cadernetas Entregues Secretaria'!$A$2:$P$300,9)</f>
        <v>#N/A</v>
      </c>
      <c r="E232" s="31" t="e">
        <f>VLOOKUP(A232,'Cadernetas Entregues Secretaria'!$A$2:$P$300,12)</f>
        <v>#N/A</v>
      </c>
      <c r="F232" s="32" t="e">
        <f>VLOOKUP(A232,'Cadernetas Entregues Secretaria'!$A$2:$P$300,13)</f>
        <v>#N/A</v>
      </c>
    </row>
    <row r="233" spans="2:6" x14ac:dyDescent="0.3">
      <c r="B233" s="31" t="e">
        <f>VLOOKUP(A233,'Cadernetas Entregues Secretaria'!$A$2:$P$300,6)</f>
        <v>#N/A</v>
      </c>
      <c r="C233" s="31" t="e">
        <f>VLOOKUP(A233,'Cadernetas Entregues Secretaria'!$A$2:$P$300,7)</f>
        <v>#N/A</v>
      </c>
      <c r="D233" s="31" t="e">
        <f>VLOOKUP(A233,'Cadernetas Entregues Secretaria'!$A$2:$P$300,9)</f>
        <v>#N/A</v>
      </c>
      <c r="E233" s="31" t="e">
        <f>VLOOKUP(A233,'Cadernetas Entregues Secretaria'!$A$2:$P$300,12)</f>
        <v>#N/A</v>
      </c>
      <c r="F233" s="32" t="e">
        <f>VLOOKUP(A233,'Cadernetas Entregues Secretaria'!$A$2:$P$300,13)</f>
        <v>#N/A</v>
      </c>
    </row>
    <row r="234" spans="2:6" x14ac:dyDescent="0.3">
      <c r="B234" s="31" t="e">
        <f>VLOOKUP(A234,'Cadernetas Entregues Secretaria'!$A$2:$P$300,6)</f>
        <v>#N/A</v>
      </c>
      <c r="C234" s="31" t="e">
        <f>VLOOKUP(A234,'Cadernetas Entregues Secretaria'!$A$2:$P$300,7)</f>
        <v>#N/A</v>
      </c>
      <c r="D234" s="31" t="e">
        <f>VLOOKUP(A234,'Cadernetas Entregues Secretaria'!$A$2:$P$300,9)</f>
        <v>#N/A</v>
      </c>
      <c r="E234" s="31" t="e">
        <f>VLOOKUP(A234,'Cadernetas Entregues Secretaria'!$A$2:$P$300,12)</f>
        <v>#N/A</v>
      </c>
      <c r="F234" s="32" t="e">
        <f>VLOOKUP(A234,'Cadernetas Entregues Secretaria'!$A$2:$P$300,13)</f>
        <v>#N/A</v>
      </c>
    </row>
    <row r="235" spans="2:6" x14ac:dyDescent="0.3">
      <c r="B235" s="31" t="e">
        <f>VLOOKUP(A235,'Cadernetas Entregues Secretaria'!$A$2:$P$300,6)</f>
        <v>#N/A</v>
      </c>
      <c r="C235" s="31" t="e">
        <f>VLOOKUP(A235,'Cadernetas Entregues Secretaria'!$A$2:$P$300,7)</f>
        <v>#N/A</v>
      </c>
      <c r="D235" s="31" t="e">
        <f>VLOOKUP(A235,'Cadernetas Entregues Secretaria'!$A$2:$P$300,9)</f>
        <v>#N/A</v>
      </c>
      <c r="E235" s="31" t="e">
        <f>VLOOKUP(A235,'Cadernetas Entregues Secretaria'!$A$2:$P$300,12)</f>
        <v>#N/A</v>
      </c>
      <c r="F235" s="32" t="e">
        <f>VLOOKUP(A235,'Cadernetas Entregues Secretaria'!$A$2:$P$300,13)</f>
        <v>#N/A</v>
      </c>
    </row>
    <row r="236" spans="2:6" x14ac:dyDescent="0.3">
      <c r="B236" s="31" t="e">
        <f>VLOOKUP(A236,'Cadernetas Entregues Secretaria'!$A$2:$P$300,6)</f>
        <v>#N/A</v>
      </c>
      <c r="C236" s="31" t="e">
        <f>VLOOKUP(A236,'Cadernetas Entregues Secretaria'!$A$2:$P$300,7)</f>
        <v>#N/A</v>
      </c>
      <c r="D236" s="31" t="e">
        <f>VLOOKUP(A236,'Cadernetas Entregues Secretaria'!$A$2:$P$300,9)</f>
        <v>#N/A</v>
      </c>
      <c r="E236" s="31" t="e">
        <f>VLOOKUP(A236,'Cadernetas Entregues Secretaria'!$A$2:$P$300,12)</f>
        <v>#N/A</v>
      </c>
      <c r="F236" s="32" t="e">
        <f>VLOOKUP(A236,'Cadernetas Entregues Secretaria'!$A$2:$P$300,13)</f>
        <v>#N/A</v>
      </c>
    </row>
    <row r="237" spans="2:6" x14ac:dyDescent="0.3">
      <c r="B237" s="31" t="e">
        <f>VLOOKUP(A237,'Cadernetas Entregues Secretaria'!$A$2:$P$300,6)</f>
        <v>#N/A</v>
      </c>
      <c r="C237" s="31" t="e">
        <f>VLOOKUP(A237,'Cadernetas Entregues Secretaria'!$A$2:$P$300,7)</f>
        <v>#N/A</v>
      </c>
      <c r="D237" s="31" t="e">
        <f>VLOOKUP(A237,'Cadernetas Entregues Secretaria'!$A$2:$P$300,9)</f>
        <v>#N/A</v>
      </c>
      <c r="E237" s="31" t="e">
        <f>VLOOKUP(A237,'Cadernetas Entregues Secretaria'!$A$2:$P$300,12)</f>
        <v>#N/A</v>
      </c>
      <c r="F237" s="32" t="e">
        <f>VLOOKUP(A237,'Cadernetas Entregues Secretaria'!$A$2:$P$300,13)</f>
        <v>#N/A</v>
      </c>
    </row>
    <row r="238" spans="2:6" x14ac:dyDescent="0.3">
      <c r="B238" s="31" t="e">
        <f>VLOOKUP(A238,'Cadernetas Entregues Secretaria'!$A$2:$P$300,6)</f>
        <v>#N/A</v>
      </c>
      <c r="C238" s="31" t="e">
        <f>VLOOKUP(A238,'Cadernetas Entregues Secretaria'!$A$2:$P$300,7)</f>
        <v>#N/A</v>
      </c>
      <c r="D238" s="31" t="e">
        <f>VLOOKUP(A238,'Cadernetas Entregues Secretaria'!$A$2:$P$300,9)</f>
        <v>#N/A</v>
      </c>
      <c r="E238" s="31" t="e">
        <f>VLOOKUP(A238,'Cadernetas Entregues Secretaria'!$A$2:$P$300,12)</f>
        <v>#N/A</v>
      </c>
      <c r="F238" s="32" t="e">
        <f>VLOOKUP(A238,'Cadernetas Entregues Secretaria'!$A$2:$P$300,13)</f>
        <v>#N/A</v>
      </c>
    </row>
    <row r="239" spans="2:6" x14ac:dyDescent="0.3">
      <c r="B239" s="31" t="e">
        <f>VLOOKUP(A239,'Cadernetas Entregues Secretaria'!$A$2:$P$300,6)</f>
        <v>#N/A</v>
      </c>
      <c r="C239" s="31" t="e">
        <f>VLOOKUP(A239,'Cadernetas Entregues Secretaria'!$A$2:$P$300,7)</f>
        <v>#N/A</v>
      </c>
      <c r="D239" s="31" t="e">
        <f>VLOOKUP(A239,'Cadernetas Entregues Secretaria'!$A$2:$P$300,9)</f>
        <v>#N/A</v>
      </c>
      <c r="E239" s="31" t="e">
        <f>VLOOKUP(A239,'Cadernetas Entregues Secretaria'!$A$2:$P$300,12)</f>
        <v>#N/A</v>
      </c>
      <c r="F239" s="32" t="e">
        <f>VLOOKUP(A239,'Cadernetas Entregues Secretaria'!$A$2:$P$300,13)</f>
        <v>#N/A</v>
      </c>
    </row>
    <row r="240" spans="2:6" x14ac:dyDescent="0.3">
      <c r="B240" s="31" t="e">
        <f>VLOOKUP(A240,'Cadernetas Entregues Secretaria'!$A$2:$P$300,6)</f>
        <v>#N/A</v>
      </c>
      <c r="C240" s="31" t="e">
        <f>VLOOKUP(A240,'Cadernetas Entregues Secretaria'!$A$2:$P$300,7)</f>
        <v>#N/A</v>
      </c>
      <c r="D240" s="31" t="e">
        <f>VLOOKUP(A240,'Cadernetas Entregues Secretaria'!$A$2:$P$300,9)</f>
        <v>#N/A</v>
      </c>
      <c r="E240" s="31" t="e">
        <f>VLOOKUP(A240,'Cadernetas Entregues Secretaria'!$A$2:$P$300,12)</f>
        <v>#N/A</v>
      </c>
      <c r="F240" s="32" t="e">
        <f>VLOOKUP(A240,'Cadernetas Entregues Secretaria'!$A$2:$P$300,13)</f>
        <v>#N/A</v>
      </c>
    </row>
    <row r="241" spans="2:6" x14ac:dyDescent="0.3">
      <c r="B241" s="31" t="e">
        <f>VLOOKUP(A241,'Cadernetas Entregues Secretaria'!$A$2:$P$300,6)</f>
        <v>#N/A</v>
      </c>
      <c r="C241" s="31" t="e">
        <f>VLOOKUP(A241,'Cadernetas Entregues Secretaria'!$A$2:$P$300,7)</f>
        <v>#N/A</v>
      </c>
      <c r="D241" s="31" t="e">
        <f>VLOOKUP(A241,'Cadernetas Entregues Secretaria'!$A$2:$P$300,9)</f>
        <v>#N/A</v>
      </c>
      <c r="E241" s="31" t="e">
        <f>VLOOKUP(A241,'Cadernetas Entregues Secretaria'!$A$2:$P$300,12)</f>
        <v>#N/A</v>
      </c>
      <c r="F241" s="32" t="e">
        <f>VLOOKUP(A241,'Cadernetas Entregues Secretaria'!$A$2:$P$300,13)</f>
        <v>#N/A</v>
      </c>
    </row>
    <row r="242" spans="2:6" x14ac:dyDescent="0.3">
      <c r="B242" s="31" t="e">
        <f>VLOOKUP(A242,'Cadernetas Entregues Secretaria'!$A$2:$P$300,6)</f>
        <v>#N/A</v>
      </c>
      <c r="C242" s="31" t="e">
        <f>VLOOKUP(A242,'Cadernetas Entregues Secretaria'!$A$2:$P$300,7)</f>
        <v>#N/A</v>
      </c>
      <c r="D242" s="31" t="e">
        <f>VLOOKUP(A242,'Cadernetas Entregues Secretaria'!$A$2:$P$300,9)</f>
        <v>#N/A</v>
      </c>
      <c r="E242" s="31" t="e">
        <f>VLOOKUP(A242,'Cadernetas Entregues Secretaria'!$A$2:$P$300,12)</f>
        <v>#N/A</v>
      </c>
      <c r="F242" s="32" t="e">
        <f>VLOOKUP(A242,'Cadernetas Entregues Secretaria'!$A$2:$P$300,13)</f>
        <v>#N/A</v>
      </c>
    </row>
    <row r="243" spans="2:6" x14ac:dyDescent="0.3">
      <c r="B243" s="31" t="e">
        <f>VLOOKUP(A243,'Cadernetas Entregues Secretaria'!$A$2:$P$300,6)</f>
        <v>#N/A</v>
      </c>
      <c r="C243" s="31" t="e">
        <f>VLOOKUP(A243,'Cadernetas Entregues Secretaria'!$A$2:$P$300,7)</f>
        <v>#N/A</v>
      </c>
      <c r="D243" s="31" t="e">
        <f>VLOOKUP(A243,'Cadernetas Entregues Secretaria'!$A$2:$P$300,9)</f>
        <v>#N/A</v>
      </c>
      <c r="E243" s="31" t="e">
        <f>VLOOKUP(A243,'Cadernetas Entregues Secretaria'!$A$2:$P$300,12)</f>
        <v>#N/A</v>
      </c>
      <c r="F243" s="32" t="e">
        <f>VLOOKUP(A243,'Cadernetas Entregues Secretaria'!$A$2:$P$300,13)</f>
        <v>#N/A</v>
      </c>
    </row>
    <row r="244" spans="2:6" x14ac:dyDescent="0.3">
      <c r="B244" s="31" t="e">
        <f>VLOOKUP(A244,'Cadernetas Entregues Secretaria'!$A$2:$P$300,6)</f>
        <v>#N/A</v>
      </c>
      <c r="C244" s="31" t="e">
        <f>VLOOKUP(A244,'Cadernetas Entregues Secretaria'!$A$2:$P$300,7)</f>
        <v>#N/A</v>
      </c>
      <c r="D244" s="31" t="e">
        <f>VLOOKUP(A244,'Cadernetas Entregues Secretaria'!$A$2:$P$300,9)</f>
        <v>#N/A</v>
      </c>
      <c r="E244" s="31" t="e">
        <f>VLOOKUP(A244,'Cadernetas Entregues Secretaria'!$A$2:$P$300,12)</f>
        <v>#N/A</v>
      </c>
      <c r="F244" s="32" t="e">
        <f>VLOOKUP(A244,'Cadernetas Entregues Secretaria'!$A$2:$P$300,13)</f>
        <v>#N/A</v>
      </c>
    </row>
    <row r="245" spans="2:6" x14ac:dyDescent="0.3">
      <c r="B245" s="31" t="e">
        <f>VLOOKUP(A245,'Cadernetas Entregues Secretaria'!$A$2:$P$300,6)</f>
        <v>#N/A</v>
      </c>
      <c r="C245" s="31" t="e">
        <f>VLOOKUP(A245,'Cadernetas Entregues Secretaria'!$A$2:$P$300,7)</f>
        <v>#N/A</v>
      </c>
      <c r="D245" s="31" t="e">
        <f>VLOOKUP(A245,'Cadernetas Entregues Secretaria'!$A$2:$P$300,9)</f>
        <v>#N/A</v>
      </c>
      <c r="E245" s="31" t="e">
        <f>VLOOKUP(A245,'Cadernetas Entregues Secretaria'!$A$2:$P$300,12)</f>
        <v>#N/A</v>
      </c>
      <c r="F245" s="32" t="e">
        <f>VLOOKUP(A245,'Cadernetas Entregues Secretaria'!$A$2:$P$300,13)</f>
        <v>#N/A</v>
      </c>
    </row>
    <row r="246" spans="2:6" x14ac:dyDescent="0.3">
      <c r="B246" s="31" t="e">
        <f>VLOOKUP(A246,'Cadernetas Entregues Secretaria'!$A$2:$P$300,6)</f>
        <v>#N/A</v>
      </c>
      <c r="C246" s="31" t="e">
        <f>VLOOKUP(A246,'Cadernetas Entregues Secretaria'!$A$2:$P$300,7)</f>
        <v>#N/A</v>
      </c>
      <c r="D246" s="31" t="e">
        <f>VLOOKUP(A246,'Cadernetas Entregues Secretaria'!$A$2:$P$300,9)</f>
        <v>#N/A</v>
      </c>
      <c r="E246" s="31" t="e">
        <f>VLOOKUP(A246,'Cadernetas Entregues Secretaria'!$A$2:$P$300,12)</f>
        <v>#N/A</v>
      </c>
      <c r="F246" s="32" t="e">
        <f>VLOOKUP(A246,'Cadernetas Entregues Secretaria'!$A$2:$P$300,13)</f>
        <v>#N/A</v>
      </c>
    </row>
    <row r="247" spans="2:6" x14ac:dyDescent="0.3">
      <c r="B247" s="31" t="e">
        <f>VLOOKUP(A247,'Cadernetas Entregues Secretaria'!$A$2:$P$300,6)</f>
        <v>#N/A</v>
      </c>
      <c r="C247" s="31" t="e">
        <f>VLOOKUP(A247,'Cadernetas Entregues Secretaria'!$A$2:$P$300,7)</f>
        <v>#N/A</v>
      </c>
      <c r="D247" s="31" t="e">
        <f>VLOOKUP(A247,'Cadernetas Entregues Secretaria'!$A$2:$P$300,9)</f>
        <v>#N/A</v>
      </c>
      <c r="E247" s="31" t="e">
        <f>VLOOKUP(A247,'Cadernetas Entregues Secretaria'!$A$2:$P$300,12)</f>
        <v>#N/A</v>
      </c>
      <c r="F247" s="32" t="e">
        <f>VLOOKUP(A247,'Cadernetas Entregues Secretaria'!$A$2:$P$300,13)</f>
        <v>#N/A</v>
      </c>
    </row>
    <row r="248" spans="2:6" x14ac:dyDescent="0.3">
      <c r="B248" s="31" t="e">
        <f>VLOOKUP(A248,'Cadernetas Entregues Secretaria'!$A$2:$P$300,6)</f>
        <v>#N/A</v>
      </c>
      <c r="C248" s="31" t="e">
        <f>VLOOKUP(A248,'Cadernetas Entregues Secretaria'!$A$2:$P$300,7)</f>
        <v>#N/A</v>
      </c>
      <c r="D248" s="31" t="e">
        <f>VLOOKUP(A248,'Cadernetas Entregues Secretaria'!$A$2:$P$300,9)</f>
        <v>#N/A</v>
      </c>
      <c r="E248" s="31" t="e">
        <f>VLOOKUP(A248,'Cadernetas Entregues Secretaria'!$A$2:$P$300,12)</f>
        <v>#N/A</v>
      </c>
      <c r="F248" s="32" t="e">
        <f>VLOOKUP(A248,'Cadernetas Entregues Secretaria'!$A$2:$P$300,13)</f>
        <v>#N/A</v>
      </c>
    </row>
    <row r="249" spans="2:6" x14ac:dyDescent="0.3">
      <c r="B249" s="31" t="e">
        <f>VLOOKUP(A249,'Cadernetas Entregues Secretaria'!$A$2:$P$300,6)</f>
        <v>#N/A</v>
      </c>
      <c r="C249" s="31" t="e">
        <f>VLOOKUP(A249,'Cadernetas Entregues Secretaria'!$A$2:$P$300,7)</f>
        <v>#N/A</v>
      </c>
      <c r="D249" s="31" t="e">
        <f>VLOOKUP(A249,'Cadernetas Entregues Secretaria'!$A$2:$P$300,9)</f>
        <v>#N/A</v>
      </c>
      <c r="E249" s="31" t="e">
        <f>VLOOKUP(A249,'Cadernetas Entregues Secretaria'!$A$2:$P$300,12)</f>
        <v>#N/A</v>
      </c>
      <c r="F249" s="32" t="e">
        <f>VLOOKUP(A249,'Cadernetas Entregues Secretaria'!$A$2:$P$300,13)</f>
        <v>#N/A</v>
      </c>
    </row>
    <row r="250" spans="2:6" x14ac:dyDescent="0.3">
      <c r="B250" s="31" t="e">
        <f>VLOOKUP(A250,'Cadernetas Entregues Secretaria'!$A$2:$P$300,6)</f>
        <v>#N/A</v>
      </c>
      <c r="C250" s="31" t="e">
        <f>VLOOKUP(A250,'Cadernetas Entregues Secretaria'!$A$2:$P$300,7)</f>
        <v>#N/A</v>
      </c>
      <c r="D250" s="31" t="e">
        <f>VLOOKUP(A250,'Cadernetas Entregues Secretaria'!$A$2:$P$300,9)</f>
        <v>#N/A</v>
      </c>
      <c r="E250" s="31" t="e">
        <f>VLOOKUP(A250,'Cadernetas Entregues Secretaria'!$A$2:$P$300,12)</f>
        <v>#N/A</v>
      </c>
      <c r="F250" s="32" t="e">
        <f>VLOOKUP(A250,'Cadernetas Entregues Secretaria'!$A$2:$P$300,13)</f>
        <v>#N/A</v>
      </c>
    </row>
    <row r="251" spans="2:6" x14ac:dyDescent="0.3">
      <c r="B251" s="31" t="e">
        <f>VLOOKUP(A251,'Cadernetas Entregues Secretaria'!$A$2:$P$300,6)</f>
        <v>#N/A</v>
      </c>
      <c r="C251" s="31" t="e">
        <f>VLOOKUP(A251,'Cadernetas Entregues Secretaria'!$A$2:$P$300,7)</f>
        <v>#N/A</v>
      </c>
      <c r="D251" s="31" t="e">
        <f>VLOOKUP(A251,'Cadernetas Entregues Secretaria'!$A$2:$P$300,9)</f>
        <v>#N/A</v>
      </c>
      <c r="E251" s="31" t="e">
        <f>VLOOKUP(A251,'Cadernetas Entregues Secretaria'!$A$2:$P$300,12)</f>
        <v>#N/A</v>
      </c>
      <c r="F251" s="32" t="e">
        <f>VLOOKUP(A251,'Cadernetas Entregues Secretaria'!$A$2:$P$300,13)</f>
        <v>#N/A</v>
      </c>
    </row>
    <row r="252" spans="2:6" x14ac:dyDescent="0.3">
      <c r="B252" s="31" t="e">
        <f>VLOOKUP(A252,'Cadernetas Entregues Secretaria'!$A$2:$P$300,6)</f>
        <v>#N/A</v>
      </c>
      <c r="C252" s="31" t="e">
        <f>VLOOKUP(A252,'Cadernetas Entregues Secretaria'!$A$2:$P$300,7)</f>
        <v>#N/A</v>
      </c>
      <c r="D252" s="31" t="e">
        <f>VLOOKUP(A252,'Cadernetas Entregues Secretaria'!$A$2:$P$300,9)</f>
        <v>#N/A</v>
      </c>
      <c r="E252" s="31" t="e">
        <f>VLOOKUP(A252,'Cadernetas Entregues Secretaria'!$A$2:$P$300,12)</f>
        <v>#N/A</v>
      </c>
      <c r="F252" s="32" t="e">
        <f>VLOOKUP(A252,'Cadernetas Entregues Secretaria'!$A$2:$P$300,13)</f>
        <v>#N/A</v>
      </c>
    </row>
    <row r="253" spans="2:6" x14ac:dyDescent="0.3">
      <c r="B253" s="31" t="e">
        <f>VLOOKUP(A253,'Cadernetas Entregues Secretaria'!$A$2:$P$300,6)</f>
        <v>#N/A</v>
      </c>
      <c r="C253" s="31" t="e">
        <f>VLOOKUP(A253,'Cadernetas Entregues Secretaria'!$A$2:$P$300,7)</f>
        <v>#N/A</v>
      </c>
      <c r="D253" s="31" t="e">
        <f>VLOOKUP(A253,'Cadernetas Entregues Secretaria'!$A$2:$P$300,9)</f>
        <v>#N/A</v>
      </c>
      <c r="E253" s="31" t="e">
        <f>VLOOKUP(A253,'Cadernetas Entregues Secretaria'!$A$2:$P$300,12)</f>
        <v>#N/A</v>
      </c>
      <c r="F253" s="32" t="e">
        <f>VLOOKUP(A253,'Cadernetas Entregues Secretaria'!$A$2:$P$300,13)</f>
        <v>#N/A</v>
      </c>
    </row>
    <row r="254" spans="2:6" x14ac:dyDescent="0.3">
      <c r="B254" s="31" t="e">
        <f>VLOOKUP(A254,'Cadernetas Entregues Secretaria'!$A$2:$P$300,6)</f>
        <v>#N/A</v>
      </c>
      <c r="C254" s="31" t="e">
        <f>VLOOKUP(A254,'Cadernetas Entregues Secretaria'!$A$2:$P$300,7)</f>
        <v>#N/A</v>
      </c>
      <c r="D254" s="31" t="e">
        <f>VLOOKUP(A254,'Cadernetas Entregues Secretaria'!$A$2:$P$300,9)</f>
        <v>#N/A</v>
      </c>
      <c r="E254" s="31" t="e">
        <f>VLOOKUP(A254,'Cadernetas Entregues Secretaria'!$A$2:$P$300,12)</f>
        <v>#N/A</v>
      </c>
      <c r="F254" s="32" t="e">
        <f>VLOOKUP(A254,'Cadernetas Entregues Secretaria'!$A$2:$P$300,13)</f>
        <v>#N/A</v>
      </c>
    </row>
    <row r="255" spans="2:6" x14ac:dyDescent="0.3">
      <c r="B255" s="31" t="e">
        <f>VLOOKUP(A255,'Cadernetas Entregues Secretaria'!$A$2:$P$300,6)</f>
        <v>#N/A</v>
      </c>
      <c r="C255" s="31" t="e">
        <f>VLOOKUP(A255,'Cadernetas Entregues Secretaria'!$A$2:$P$300,7)</f>
        <v>#N/A</v>
      </c>
      <c r="D255" s="31" t="e">
        <f>VLOOKUP(A255,'Cadernetas Entregues Secretaria'!$A$2:$P$300,9)</f>
        <v>#N/A</v>
      </c>
      <c r="E255" s="31" t="e">
        <f>VLOOKUP(A255,'Cadernetas Entregues Secretaria'!$A$2:$P$300,12)</f>
        <v>#N/A</v>
      </c>
      <c r="F255" s="32" t="e">
        <f>VLOOKUP(A255,'Cadernetas Entregues Secretaria'!$A$2:$P$300,13)</f>
        <v>#N/A</v>
      </c>
    </row>
    <row r="256" spans="2:6" x14ac:dyDescent="0.3">
      <c r="B256" s="31" t="e">
        <f>VLOOKUP(A256,'Cadernetas Entregues Secretaria'!$A$2:$P$300,6)</f>
        <v>#N/A</v>
      </c>
      <c r="C256" s="31" t="e">
        <f>VLOOKUP(A256,'Cadernetas Entregues Secretaria'!$A$2:$P$300,7)</f>
        <v>#N/A</v>
      </c>
      <c r="D256" s="31" t="e">
        <f>VLOOKUP(A256,'Cadernetas Entregues Secretaria'!$A$2:$P$300,9)</f>
        <v>#N/A</v>
      </c>
      <c r="E256" s="31" t="e">
        <f>VLOOKUP(A256,'Cadernetas Entregues Secretaria'!$A$2:$P$300,12)</f>
        <v>#N/A</v>
      </c>
      <c r="F256" s="32" t="e">
        <f>VLOOKUP(A256,'Cadernetas Entregues Secretaria'!$A$2:$P$300,13)</f>
        <v>#N/A</v>
      </c>
    </row>
    <row r="257" spans="2:6" x14ac:dyDescent="0.3">
      <c r="B257" s="31" t="e">
        <f>VLOOKUP(A257,'Cadernetas Entregues Secretaria'!$A$2:$P$300,6)</f>
        <v>#N/A</v>
      </c>
      <c r="C257" s="31" t="e">
        <f>VLOOKUP(A257,'Cadernetas Entregues Secretaria'!$A$2:$P$300,7)</f>
        <v>#N/A</v>
      </c>
      <c r="D257" s="31" t="e">
        <f>VLOOKUP(A257,'Cadernetas Entregues Secretaria'!$A$2:$P$300,9)</f>
        <v>#N/A</v>
      </c>
      <c r="E257" s="31" t="e">
        <f>VLOOKUP(A257,'Cadernetas Entregues Secretaria'!$A$2:$P$300,12)</f>
        <v>#N/A</v>
      </c>
      <c r="F257" s="32" t="e">
        <f>VLOOKUP(A257,'Cadernetas Entregues Secretaria'!$A$2:$P$300,13)</f>
        <v>#N/A</v>
      </c>
    </row>
    <row r="258" spans="2:6" x14ac:dyDescent="0.3">
      <c r="B258" s="31" t="e">
        <f>VLOOKUP(A258,'Cadernetas Entregues Secretaria'!$A$2:$P$300,6)</f>
        <v>#N/A</v>
      </c>
      <c r="C258" s="31" t="e">
        <f>VLOOKUP(A258,'Cadernetas Entregues Secretaria'!$A$2:$P$300,7)</f>
        <v>#N/A</v>
      </c>
      <c r="D258" s="31" t="e">
        <f>VLOOKUP(A258,'Cadernetas Entregues Secretaria'!$A$2:$P$300,9)</f>
        <v>#N/A</v>
      </c>
      <c r="E258" s="31" t="e">
        <f>VLOOKUP(A258,'Cadernetas Entregues Secretaria'!$A$2:$P$300,12)</f>
        <v>#N/A</v>
      </c>
      <c r="F258" s="32" t="e">
        <f>VLOOKUP(A258,'Cadernetas Entregues Secretaria'!$A$2:$P$300,13)</f>
        <v>#N/A</v>
      </c>
    </row>
    <row r="259" spans="2:6" x14ac:dyDescent="0.3">
      <c r="B259" s="31" t="e">
        <f>VLOOKUP(A259,'Cadernetas Entregues Secretaria'!$A$2:$P$300,6)</f>
        <v>#N/A</v>
      </c>
      <c r="C259" s="31" t="e">
        <f>VLOOKUP(A259,'Cadernetas Entregues Secretaria'!$A$2:$P$300,7)</f>
        <v>#N/A</v>
      </c>
      <c r="D259" s="31" t="e">
        <f>VLOOKUP(A259,'Cadernetas Entregues Secretaria'!$A$2:$P$300,9)</f>
        <v>#N/A</v>
      </c>
      <c r="E259" s="31" t="e">
        <f>VLOOKUP(A259,'Cadernetas Entregues Secretaria'!$A$2:$P$300,12)</f>
        <v>#N/A</v>
      </c>
      <c r="F259" s="32" t="e">
        <f>VLOOKUP(A259,'Cadernetas Entregues Secretaria'!$A$2:$P$300,13)</f>
        <v>#N/A</v>
      </c>
    </row>
    <row r="260" spans="2:6" x14ac:dyDescent="0.3">
      <c r="B260" s="31" t="e">
        <f>VLOOKUP(A260,'Cadernetas Entregues Secretaria'!$A$2:$P$300,6)</f>
        <v>#N/A</v>
      </c>
      <c r="C260" s="31" t="e">
        <f>VLOOKUP(A260,'Cadernetas Entregues Secretaria'!$A$2:$P$300,7)</f>
        <v>#N/A</v>
      </c>
      <c r="D260" s="31" t="e">
        <f>VLOOKUP(A260,'Cadernetas Entregues Secretaria'!$A$2:$P$300,9)</f>
        <v>#N/A</v>
      </c>
      <c r="E260" s="31" t="e">
        <f>VLOOKUP(A260,'Cadernetas Entregues Secretaria'!$A$2:$P$300,12)</f>
        <v>#N/A</v>
      </c>
      <c r="F260" s="32" t="e">
        <f>VLOOKUP(A260,'Cadernetas Entregues Secretaria'!$A$2:$P$300,13)</f>
        <v>#N/A</v>
      </c>
    </row>
    <row r="261" spans="2:6" x14ac:dyDescent="0.3">
      <c r="B261" s="31" t="e">
        <f>VLOOKUP(A261,'Cadernetas Entregues Secretaria'!$A$2:$P$300,6)</f>
        <v>#N/A</v>
      </c>
      <c r="C261" s="31" t="e">
        <f>VLOOKUP(A261,'Cadernetas Entregues Secretaria'!$A$2:$P$300,7)</f>
        <v>#N/A</v>
      </c>
      <c r="D261" s="31" t="e">
        <f>VLOOKUP(A261,'Cadernetas Entregues Secretaria'!$A$2:$P$300,9)</f>
        <v>#N/A</v>
      </c>
      <c r="E261" s="31" t="e">
        <f>VLOOKUP(A261,'Cadernetas Entregues Secretaria'!$A$2:$P$300,12)</f>
        <v>#N/A</v>
      </c>
      <c r="F261" s="32" t="e">
        <f>VLOOKUP(A261,'Cadernetas Entregues Secretaria'!$A$2:$P$300,13)</f>
        <v>#N/A</v>
      </c>
    </row>
    <row r="262" spans="2:6" x14ac:dyDescent="0.3">
      <c r="B262" s="31" t="e">
        <f>VLOOKUP(A262,'Cadernetas Entregues Secretaria'!$A$2:$P$300,6)</f>
        <v>#N/A</v>
      </c>
      <c r="C262" s="31" t="e">
        <f>VLOOKUP(A262,'Cadernetas Entregues Secretaria'!$A$2:$P$300,7)</f>
        <v>#N/A</v>
      </c>
      <c r="D262" s="31" t="e">
        <f>VLOOKUP(A262,'Cadernetas Entregues Secretaria'!$A$2:$P$300,9)</f>
        <v>#N/A</v>
      </c>
      <c r="E262" s="31" t="e">
        <f>VLOOKUP(A262,'Cadernetas Entregues Secretaria'!$A$2:$P$300,12)</f>
        <v>#N/A</v>
      </c>
      <c r="F262" s="32" t="e">
        <f>VLOOKUP(A262,'Cadernetas Entregues Secretaria'!$A$2:$P$300,13)</f>
        <v>#N/A</v>
      </c>
    </row>
    <row r="263" spans="2:6" x14ac:dyDescent="0.3">
      <c r="B263" s="31" t="e">
        <f>VLOOKUP(A263,'Cadernetas Entregues Secretaria'!$A$2:$P$300,6)</f>
        <v>#N/A</v>
      </c>
      <c r="C263" s="31" t="e">
        <f>VLOOKUP(A263,'Cadernetas Entregues Secretaria'!$A$2:$P$300,7)</f>
        <v>#N/A</v>
      </c>
      <c r="D263" s="31" t="e">
        <f>VLOOKUP(A263,'Cadernetas Entregues Secretaria'!$A$2:$P$300,9)</f>
        <v>#N/A</v>
      </c>
      <c r="E263" s="31" t="e">
        <f>VLOOKUP(A263,'Cadernetas Entregues Secretaria'!$A$2:$P$300,12)</f>
        <v>#N/A</v>
      </c>
      <c r="F263" s="32" t="e">
        <f>VLOOKUP(A263,'Cadernetas Entregues Secretaria'!$A$2:$P$300,13)</f>
        <v>#N/A</v>
      </c>
    </row>
    <row r="264" spans="2:6" x14ac:dyDescent="0.3">
      <c r="B264" s="31" t="e">
        <f>VLOOKUP(A264,'Cadernetas Entregues Secretaria'!$A$2:$P$300,6)</f>
        <v>#N/A</v>
      </c>
      <c r="C264" s="31" t="e">
        <f>VLOOKUP(A264,'Cadernetas Entregues Secretaria'!$A$2:$P$300,7)</f>
        <v>#N/A</v>
      </c>
      <c r="D264" s="31" t="e">
        <f>VLOOKUP(A264,'Cadernetas Entregues Secretaria'!$A$2:$P$300,9)</f>
        <v>#N/A</v>
      </c>
      <c r="E264" s="31" t="e">
        <f>VLOOKUP(A264,'Cadernetas Entregues Secretaria'!$A$2:$P$300,12)</f>
        <v>#N/A</v>
      </c>
      <c r="F264" s="32" t="e">
        <f>VLOOKUP(A264,'Cadernetas Entregues Secretaria'!$A$2:$P$300,13)</f>
        <v>#N/A</v>
      </c>
    </row>
    <row r="265" spans="2:6" x14ac:dyDescent="0.3">
      <c r="B265" s="31" t="e">
        <f>VLOOKUP(A265,'Cadernetas Entregues Secretaria'!$A$2:$P$300,6)</f>
        <v>#N/A</v>
      </c>
      <c r="C265" s="31" t="e">
        <f>VLOOKUP(A265,'Cadernetas Entregues Secretaria'!$A$2:$P$300,7)</f>
        <v>#N/A</v>
      </c>
      <c r="D265" s="31" t="e">
        <f>VLOOKUP(A265,'Cadernetas Entregues Secretaria'!$A$2:$P$300,9)</f>
        <v>#N/A</v>
      </c>
      <c r="E265" s="31" t="e">
        <f>VLOOKUP(A265,'Cadernetas Entregues Secretaria'!$A$2:$P$300,12)</f>
        <v>#N/A</v>
      </c>
      <c r="F265" s="32" t="e">
        <f>VLOOKUP(A265,'Cadernetas Entregues Secretaria'!$A$2:$P$300,13)</f>
        <v>#N/A</v>
      </c>
    </row>
    <row r="266" spans="2:6" x14ac:dyDescent="0.3">
      <c r="B266" s="31" t="e">
        <f>VLOOKUP(A266,'Cadernetas Entregues Secretaria'!$A$2:$P$300,6)</f>
        <v>#N/A</v>
      </c>
      <c r="C266" s="31" t="e">
        <f>VLOOKUP(A266,'Cadernetas Entregues Secretaria'!$A$2:$P$300,7)</f>
        <v>#N/A</v>
      </c>
      <c r="D266" s="31" t="e">
        <f>VLOOKUP(A266,'Cadernetas Entregues Secretaria'!$A$2:$P$300,9)</f>
        <v>#N/A</v>
      </c>
      <c r="E266" s="31" t="e">
        <f>VLOOKUP(A266,'Cadernetas Entregues Secretaria'!$A$2:$P$300,12)</f>
        <v>#N/A</v>
      </c>
      <c r="F266" s="32" t="e">
        <f>VLOOKUP(A266,'Cadernetas Entregues Secretaria'!$A$2:$P$300,13)</f>
        <v>#N/A</v>
      </c>
    </row>
    <row r="267" spans="2:6" x14ac:dyDescent="0.3">
      <c r="B267" s="31" t="e">
        <f>VLOOKUP(A267,'Cadernetas Entregues Secretaria'!$A$2:$P$300,6)</f>
        <v>#N/A</v>
      </c>
      <c r="C267" s="31" t="e">
        <f>VLOOKUP(A267,'Cadernetas Entregues Secretaria'!$A$2:$P$300,7)</f>
        <v>#N/A</v>
      </c>
      <c r="D267" s="31" t="e">
        <f>VLOOKUP(A267,'Cadernetas Entregues Secretaria'!$A$2:$P$300,9)</f>
        <v>#N/A</v>
      </c>
      <c r="E267" s="31" t="e">
        <f>VLOOKUP(A267,'Cadernetas Entregues Secretaria'!$A$2:$P$300,12)</f>
        <v>#N/A</v>
      </c>
      <c r="F267" s="32" t="e">
        <f>VLOOKUP(A267,'Cadernetas Entregues Secretaria'!$A$2:$P$300,13)</f>
        <v>#N/A</v>
      </c>
    </row>
    <row r="268" spans="2:6" x14ac:dyDescent="0.3">
      <c r="B268" s="31" t="e">
        <f>VLOOKUP(A268,'Cadernetas Entregues Secretaria'!$A$2:$P$300,6)</f>
        <v>#N/A</v>
      </c>
      <c r="C268" s="31" t="e">
        <f>VLOOKUP(A268,'Cadernetas Entregues Secretaria'!$A$2:$P$300,7)</f>
        <v>#N/A</v>
      </c>
      <c r="D268" s="31" t="e">
        <f>VLOOKUP(A268,'Cadernetas Entregues Secretaria'!$A$2:$P$300,9)</f>
        <v>#N/A</v>
      </c>
      <c r="E268" s="31" t="e">
        <f>VLOOKUP(A268,'Cadernetas Entregues Secretaria'!$A$2:$P$300,12)</f>
        <v>#N/A</v>
      </c>
      <c r="F268" s="32" t="e">
        <f>VLOOKUP(A268,'Cadernetas Entregues Secretaria'!$A$2:$P$300,13)</f>
        <v>#N/A</v>
      </c>
    </row>
    <row r="269" spans="2:6" x14ac:dyDescent="0.3">
      <c r="B269" s="31" t="e">
        <f>VLOOKUP(A269,'Cadernetas Entregues Secretaria'!$A$2:$P$300,6)</f>
        <v>#N/A</v>
      </c>
      <c r="C269" s="31" t="e">
        <f>VLOOKUP(A269,'Cadernetas Entregues Secretaria'!$A$2:$P$300,7)</f>
        <v>#N/A</v>
      </c>
      <c r="D269" s="31" t="e">
        <f>VLOOKUP(A269,'Cadernetas Entregues Secretaria'!$A$2:$P$300,9)</f>
        <v>#N/A</v>
      </c>
      <c r="E269" s="31" t="e">
        <f>VLOOKUP(A269,'Cadernetas Entregues Secretaria'!$A$2:$P$300,12)</f>
        <v>#N/A</v>
      </c>
      <c r="F269" s="32" t="e">
        <f>VLOOKUP(A269,'Cadernetas Entregues Secretaria'!$A$2:$P$300,13)</f>
        <v>#N/A</v>
      </c>
    </row>
    <row r="270" spans="2:6" x14ac:dyDescent="0.3">
      <c r="B270" s="31" t="e">
        <f>VLOOKUP(A270,'Cadernetas Entregues Secretaria'!$A$2:$P$300,6)</f>
        <v>#N/A</v>
      </c>
      <c r="C270" s="31" t="e">
        <f>VLOOKUP(A270,'Cadernetas Entregues Secretaria'!$A$2:$P$300,7)</f>
        <v>#N/A</v>
      </c>
      <c r="D270" s="31" t="e">
        <f>VLOOKUP(A270,'Cadernetas Entregues Secretaria'!$A$2:$P$300,9)</f>
        <v>#N/A</v>
      </c>
      <c r="E270" s="31" t="e">
        <f>VLOOKUP(A270,'Cadernetas Entregues Secretaria'!$A$2:$P$300,12)</f>
        <v>#N/A</v>
      </c>
      <c r="F270" s="32" t="e">
        <f>VLOOKUP(A270,'Cadernetas Entregues Secretaria'!$A$2:$P$300,13)</f>
        <v>#N/A</v>
      </c>
    </row>
    <row r="271" spans="2:6" x14ac:dyDescent="0.3">
      <c r="B271" s="31" t="e">
        <f>VLOOKUP(A271,'Cadernetas Entregues Secretaria'!$A$2:$P$300,6)</f>
        <v>#N/A</v>
      </c>
      <c r="C271" s="31" t="e">
        <f>VLOOKUP(A271,'Cadernetas Entregues Secretaria'!$A$2:$P$300,7)</f>
        <v>#N/A</v>
      </c>
      <c r="D271" s="31" t="e">
        <f>VLOOKUP(A271,'Cadernetas Entregues Secretaria'!$A$2:$P$300,9)</f>
        <v>#N/A</v>
      </c>
      <c r="E271" s="31" t="e">
        <f>VLOOKUP(A271,'Cadernetas Entregues Secretaria'!$A$2:$P$300,12)</f>
        <v>#N/A</v>
      </c>
      <c r="F271" s="32" t="e">
        <f>VLOOKUP(A271,'Cadernetas Entregues Secretaria'!$A$2:$P$300,13)</f>
        <v>#N/A</v>
      </c>
    </row>
    <row r="272" spans="2:6" x14ac:dyDescent="0.3">
      <c r="B272" s="31" t="e">
        <f>VLOOKUP(A272,'Cadernetas Entregues Secretaria'!$A$2:$P$300,6)</f>
        <v>#N/A</v>
      </c>
      <c r="C272" s="31" t="e">
        <f>VLOOKUP(A272,'Cadernetas Entregues Secretaria'!$A$2:$P$300,7)</f>
        <v>#N/A</v>
      </c>
      <c r="D272" s="31" t="e">
        <f>VLOOKUP(A272,'Cadernetas Entregues Secretaria'!$A$2:$P$300,9)</f>
        <v>#N/A</v>
      </c>
      <c r="E272" s="31" t="e">
        <f>VLOOKUP(A272,'Cadernetas Entregues Secretaria'!$A$2:$P$300,12)</f>
        <v>#N/A</v>
      </c>
      <c r="F272" s="32" t="e">
        <f>VLOOKUP(A272,'Cadernetas Entregues Secretaria'!$A$2:$P$300,13)</f>
        <v>#N/A</v>
      </c>
    </row>
    <row r="273" spans="2:6" x14ac:dyDescent="0.3">
      <c r="B273" s="31" t="e">
        <f>VLOOKUP(A273,'Cadernetas Entregues Secretaria'!$A$2:$P$300,6)</f>
        <v>#N/A</v>
      </c>
      <c r="C273" s="31" t="e">
        <f>VLOOKUP(A273,'Cadernetas Entregues Secretaria'!$A$2:$P$300,7)</f>
        <v>#N/A</v>
      </c>
      <c r="D273" s="31" t="e">
        <f>VLOOKUP(A273,'Cadernetas Entregues Secretaria'!$A$2:$P$300,9)</f>
        <v>#N/A</v>
      </c>
      <c r="E273" s="31" t="e">
        <f>VLOOKUP(A273,'Cadernetas Entregues Secretaria'!$A$2:$P$300,12)</f>
        <v>#N/A</v>
      </c>
      <c r="F273" s="32" t="e">
        <f>VLOOKUP(A273,'Cadernetas Entregues Secretaria'!$A$2:$P$300,13)</f>
        <v>#N/A</v>
      </c>
    </row>
    <row r="274" spans="2:6" x14ac:dyDescent="0.3">
      <c r="B274" s="31" t="e">
        <f>VLOOKUP(A274,'Cadernetas Entregues Secretaria'!$A$2:$P$300,6)</f>
        <v>#N/A</v>
      </c>
      <c r="C274" s="31" t="e">
        <f>VLOOKUP(A274,'Cadernetas Entregues Secretaria'!$A$2:$P$300,7)</f>
        <v>#N/A</v>
      </c>
      <c r="D274" s="31" t="e">
        <f>VLOOKUP(A274,'Cadernetas Entregues Secretaria'!$A$2:$P$300,9)</f>
        <v>#N/A</v>
      </c>
      <c r="E274" s="31" t="e">
        <f>VLOOKUP(A274,'Cadernetas Entregues Secretaria'!$A$2:$P$300,12)</f>
        <v>#N/A</v>
      </c>
      <c r="F274" s="32" t="e">
        <f>VLOOKUP(A274,'Cadernetas Entregues Secretaria'!$A$2:$P$300,13)</f>
        <v>#N/A</v>
      </c>
    </row>
    <row r="275" spans="2:6" x14ac:dyDescent="0.3">
      <c r="B275" s="31" t="e">
        <f>VLOOKUP(A275,'Cadernetas Entregues Secretaria'!$A$2:$P$300,6)</f>
        <v>#N/A</v>
      </c>
      <c r="C275" s="31" t="e">
        <f>VLOOKUP(A275,'Cadernetas Entregues Secretaria'!$A$2:$P$300,7)</f>
        <v>#N/A</v>
      </c>
      <c r="D275" s="31" t="e">
        <f>VLOOKUP(A275,'Cadernetas Entregues Secretaria'!$A$2:$P$300,9)</f>
        <v>#N/A</v>
      </c>
      <c r="E275" s="31" t="e">
        <f>VLOOKUP(A275,'Cadernetas Entregues Secretaria'!$A$2:$P$300,12)</f>
        <v>#N/A</v>
      </c>
      <c r="F275" s="32" t="e">
        <f>VLOOKUP(A275,'Cadernetas Entregues Secretaria'!$A$2:$P$300,13)</f>
        <v>#N/A</v>
      </c>
    </row>
    <row r="276" spans="2:6" x14ac:dyDescent="0.3">
      <c r="B276" s="31" t="e">
        <f>VLOOKUP(A276,'Cadernetas Entregues Secretaria'!$A$2:$P$300,6)</f>
        <v>#N/A</v>
      </c>
      <c r="C276" s="31" t="e">
        <f>VLOOKUP(A276,'Cadernetas Entregues Secretaria'!$A$2:$P$300,7)</f>
        <v>#N/A</v>
      </c>
      <c r="D276" s="31" t="e">
        <f>VLOOKUP(A276,'Cadernetas Entregues Secretaria'!$A$2:$P$300,9)</f>
        <v>#N/A</v>
      </c>
      <c r="E276" s="31" t="e">
        <f>VLOOKUP(A276,'Cadernetas Entregues Secretaria'!$A$2:$P$300,12)</f>
        <v>#N/A</v>
      </c>
      <c r="F276" s="32" t="e">
        <f>VLOOKUP(A276,'Cadernetas Entregues Secretaria'!$A$2:$P$300,13)</f>
        <v>#N/A</v>
      </c>
    </row>
    <row r="277" spans="2:6" x14ac:dyDescent="0.3">
      <c r="B277" s="31" t="e">
        <f>VLOOKUP(A277,'Cadernetas Entregues Secretaria'!$A$2:$P$300,6)</f>
        <v>#N/A</v>
      </c>
      <c r="C277" s="31" t="e">
        <f>VLOOKUP(A277,'Cadernetas Entregues Secretaria'!$A$2:$P$300,7)</f>
        <v>#N/A</v>
      </c>
      <c r="D277" s="31" t="e">
        <f>VLOOKUP(A277,'Cadernetas Entregues Secretaria'!$A$2:$P$300,9)</f>
        <v>#N/A</v>
      </c>
      <c r="E277" s="31" t="e">
        <f>VLOOKUP(A277,'Cadernetas Entregues Secretaria'!$A$2:$P$300,12)</f>
        <v>#N/A</v>
      </c>
      <c r="F277" s="32" t="e">
        <f>VLOOKUP(A277,'Cadernetas Entregues Secretaria'!$A$2:$P$300,13)</f>
        <v>#N/A</v>
      </c>
    </row>
    <row r="278" spans="2:6" x14ac:dyDescent="0.3">
      <c r="B278" s="31" t="e">
        <f>VLOOKUP(A278,'Cadernetas Entregues Secretaria'!$A$2:$P$300,6)</f>
        <v>#N/A</v>
      </c>
      <c r="C278" s="31" t="e">
        <f>VLOOKUP(A278,'Cadernetas Entregues Secretaria'!$A$2:$P$300,7)</f>
        <v>#N/A</v>
      </c>
      <c r="D278" s="31" t="e">
        <f>VLOOKUP(A278,'Cadernetas Entregues Secretaria'!$A$2:$P$300,9)</f>
        <v>#N/A</v>
      </c>
      <c r="E278" s="31" t="e">
        <f>VLOOKUP(A278,'Cadernetas Entregues Secretaria'!$A$2:$P$300,12)</f>
        <v>#N/A</v>
      </c>
      <c r="F278" s="32" t="e">
        <f>VLOOKUP(A278,'Cadernetas Entregues Secretaria'!$A$2:$P$300,13)</f>
        <v>#N/A</v>
      </c>
    </row>
    <row r="279" spans="2:6" x14ac:dyDescent="0.3">
      <c r="B279" s="31" t="e">
        <f>VLOOKUP(A279,'Cadernetas Entregues Secretaria'!$A$2:$P$300,6)</f>
        <v>#N/A</v>
      </c>
      <c r="C279" s="31" t="e">
        <f>VLOOKUP(A279,'Cadernetas Entregues Secretaria'!$A$2:$P$300,7)</f>
        <v>#N/A</v>
      </c>
      <c r="D279" s="31" t="e">
        <f>VLOOKUP(A279,'Cadernetas Entregues Secretaria'!$A$2:$P$300,9)</f>
        <v>#N/A</v>
      </c>
      <c r="E279" s="31" t="e">
        <f>VLOOKUP(A279,'Cadernetas Entregues Secretaria'!$A$2:$P$300,12)</f>
        <v>#N/A</v>
      </c>
      <c r="F279" s="32" t="e">
        <f>VLOOKUP(A279,'Cadernetas Entregues Secretaria'!$A$2:$P$300,13)</f>
        <v>#N/A</v>
      </c>
    </row>
    <row r="280" spans="2:6" x14ac:dyDescent="0.3">
      <c r="B280" s="31" t="e">
        <f>VLOOKUP(A280,'Cadernetas Entregues Secretaria'!$A$2:$P$300,6)</f>
        <v>#N/A</v>
      </c>
      <c r="C280" s="31" t="e">
        <f>VLOOKUP(A280,'Cadernetas Entregues Secretaria'!$A$2:$P$300,7)</f>
        <v>#N/A</v>
      </c>
      <c r="D280" s="31" t="e">
        <f>VLOOKUP(A280,'Cadernetas Entregues Secretaria'!$A$2:$P$300,9)</f>
        <v>#N/A</v>
      </c>
      <c r="E280" s="31" t="e">
        <f>VLOOKUP(A280,'Cadernetas Entregues Secretaria'!$A$2:$P$300,12)</f>
        <v>#N/A</v>
      </c>
      <c r="F280" s="32" t="e">
        <f>VLOOKUP(A280,'Cadernetas Entregues Secretaria'!$A$2:$P$300,13)</f>
        <v>#N/A</v>
      </c>
    </row>
    <row r="281" spans="2:6" x14ac:dyDescent="0.3">
      <c r="B281" s="31" t="e">
        <f>VLOOKUP(A281,'Cadernetas Entregues Secretaria'!$A$2:$P$300,6)</f>
        <v>#N/A</v>
      </c>
      <c r="C281" s="31" t="e">
        <f>VLOOKUP(A281,'Cadernetas Entregues Secretaria'!$A$2:$P$300,7)</f>
        <v>#N/A</v>
      </c>
      <c r="D281" s="31" t="e">
        <f>VLOOKUP(A281,'Cadernetas Entregues Secretaria'!$A$2:$P$300,9)</f>
        <v>#N/A</v>
      </c>
      <c r="E281" s="31" t="e">
        <f>VLOOKUP(A281,'Cadernetas Entregues Secretaria'!$A$2:$P$300,12)</f>
        <v>#N/A</v>
      </c>
      <c r="F281" s="32" t="e">
        <f>VLOOKUP(A281,'Cadernetas Entregues Secretaria'!$A$2:$P$300,13)</f>
        <v>#N/A</v>
      </c>
    </row>
    <row r="282" spans="2:6" x14ac:dyDescent="0.3">
      <c r="B282" s="31" t="e">
        <f>VLOOKUP(A282,'Cadernetas Entregues Secretaria'!$A$2:$P$300,6)</f>
        <v>#N/A</v>
      </c>
      <c r="C282" s="31" t="e">
        <f>VLOOKUP(A282,'Cadernetas Entregues Secretaria'!$A$2:$P$300,7)</f>
        <v>#N/A</v>
      </c>
      <c r="D282" s="31" t="e">
        <f>VLOOKUP(A282,'Cadernetas Entregues Secretaria'!$A$2:$P$300,9)</f>
        <v>#N/A</v>
      </c>
      <c r="E282" s="31" t="e">
        <f>VLOOKUP(A282,'Cadernetas Entregues Secretaria'!$A$2:$P$300,12)</f>
        <v>#N/A</v>
      </c>
      <c r="F282" s="32" t="e">
        <f>VLOOKUP(A282,'Cadernetas Entregues Secretaria'!$A$2:$P$300,13)</f>
        <v>#N/A</v>
      </c>
    </row>
    <row r="283" spans="2:6" x14ac:dyDescent="0.3">
      <c r="B283" s="31" t="e">
        <f>VLOOKUP(A283,'Cadernetas Entregues Secretaria'!$A$2:$P$300,6)</f>
        <v>#N/A</v>
      </c>
      <c r="C283" s="31" t="e">
        <f>VLOOKUP(A283,'Cadernetas Entregues Secretaria'!$A$2:$P$300,7)</f>
        <v>#N/A</v>
      </c>
      <c r="D283" s="31" t="e">
        <f>VLOOKUP(A283,'Cadernetas Entregues Secretaria'!$A$2:$P$300,9)</f>
        <v>#N/A</v>
      </c>
      <c r="E283" s="31" t="e">
        <f>VLOOKUP(A283,'Cadernetas Entregues Secretaria'!$A$2:$P$300,12)</f>
        <v>#N/A</v>
      </c>
      <c r="F283" s="32" t="e">
        <f>VLOOKUP(A283,'Cadernetas Entregues Secretaria'!$A$2:$P$300,13)</f>
        <v>#N/A</v>
      </c>
    </row>
    <row r="284" spans="2:6" x14ac:dyDescent="0.3">
      <c r="B284" s="31" t="e">
        <f>VLOOKUP(A284,'Cadernetas Entregues Secretaria'!$A$2:$P$300,6)</f>
        <v>#N/A</v>
      </c>
      <c r="C284" s="31" t="e">
        <f>VLOOKUP(A284,'Cadernetas Entregues Secretaria'!$A$2:$P$300,7)</f>
        <v>#N/A</v>
      </c>
      <c r="D284" s="31" t="e">
        <f>VLOOKUP(A284,'Cadernetas Entregues Secretaria'!$A$2:$P$300,9)</f>
        <v>#N/A</v>
      </c>
      <c r="E284" s="31" t="e">
        <f>VLOOKUP(A284,'Cadernetas Entregues Secretaria'!$A$2:$P$300,12)</f>
        <v>#N/A</v>
      </c>
      <c r="F284" s="32" t="e">
        <f>VLOOKUP(A284,'Cadernetas Entregues Secretaria'!$A$2:$P$300,13)</f>
        <v>#N/A</v>
      </c>
    </row>
    <row r="285" spans="2:6" x14ac:dyDescent="0.3">
      <c r="B285" s="31" t="e">
        <f>VLOOKUP(A285,'Cadernetas Entregues Secretaria'!$A$2:$P$300,6)</f>
        <v>#N/A</v>
      </c>
      <c r="C285" s="31" t="e">
        <f>VLOOKUP(A285,'Cadernetas Entregues Secretaria'!$A$2:$P$300,7)</f>
        <v>#N/A</v>
      </c>
      <c r="D285" s="31" t="e">
        <f>VLOOKUP(A285,'Cadernetas Entregues Secretaria'!$A$2:$P$300,9)</f>
        <v>#N/A</v>
      </c>
      <c r="E285" s="31" t="e">
        <f>VLOOKUP(A285,'Cadernetas Entregues Secretaria'!$A$2:$P$300,12)</f>
        <v>#N/A</v>
      </c>
      <c r="F285" s="32" t="e">
        <f>VLOOKUP(A285,'Cadernetas Entregues Secretaria'!$A$2:$P$300,13)</f>
        <v>#N/A</v>
      </c>
    </row>
    <row r="286" spans="2:6" x14ac:dyDescent="0.3">
      <c r="B286" s="31" t="e">
        <f>VLOOKUP(A286,'Cadernetas Entregues Secretaria'!$A$2:$P$300,6)</f>
        <v>#N/A</v>
      </c>
      <c r="C286" s="31" t="e">
        <f>VLOOKUP(A286,'Cadernetas Entregues Secretaria'!$A$2:$P$300,7)</f>
        <v>#N/A</v>
      </c>
      <c r="D286" s="31" t="e">
        <f>VLOOKUP(A286,'Cadernetas Entregues Secretaria'!$A$2:$P$300,9)</f>
        <v>#N/A</v>
      </c>
      <c r="E286" s="31" t="e">
        <f>VLOOKUP(A286,'Cadernetas Entregues Secretaria'!$A$2:$P$300,12)</f>
        <v>#N/A</v>
      </c>
      <c r="F286" s="32" t="e">
        <f>VLOOKUP(A286,'Cadernetas Entregues Secretaria'!$A$2:$P$300,13)</f>
        <v>#N/A</v>
      </c>
    </row>
    <row r="287" spans="2:6" x14ac:dyDescent="0.3">
      <c r="B287" s="31" t="e">
        <f>VLOOKUP(A287,'Cadernetas Entregues Secretaria'!$A$2:$P$300,6)</f>
        <v>#N/A</v>
      </c>
      <c r="C287" s="31" t="e">
        <f>VLOOKUP(A287,'Cadernetas Entregues Secretaria'!$A$2:$P$300,7)</f>
        <v>#N/A</v>
      </c>
      <c r="D287" s="31" t="e">
        <f>VLOOKUP(A287,'Cadernetas Entregues Secretaria'!$A$2:$P$300,9)</f>
        <v>#N/A</v>
      </c>
      <c r="E287" s="31" t="e">
        <f>VLOOKUP(A287,'Cadernetas Entregues Secretaria'!$A$2:$P$300,12)</f>
        <v>#N/A</v>
      </c>
      <c r="F287" s="32" t="e">
        <f>VLOOKUP(A287,'Cadernetas Entregues Secretaria'!$A$2:$P$300,13)</f>
        <v>#N/A</v>
      </c>
    </row>
    <row r="288" spans="2:6" x14ac:dyDescent="0.3">
      <c r="B288" s="31" t="e">
        <f>VLOOKUP(A288,'Cadernetas Entregues Secretaria'!$A$2:$P$300,6)</f>
        <v>#N/A</v>
      </c>
      <c r="C288" s="31" t="e">
        <f>VLOOKUP(A288,'Cadernetas Entregues Secretaria'!$A$2:$P$300,7)</f>
        <v>#N/A</v>
      </c>
      <c r="D288" s="31" t="e">
        <f>VLOOKUP(A288,'Cadernetas Entregues Secretaria'!$A$2:$P$300,9)</f>
        <v>#N/A</v>
      </c>
      <c r="E288" s="31" t="e">
        <f>VLOOKUP(A288,'Cadernetas Entregues Secretaria'!$A$2:$P$300,12)</f>
        <v>#N/A</v>
      </c>
      <c r="F288" s="32" t="e">
        <f>VLOOKUP(A288,'Cadernetas Entregues Secretaria'!$A$2:$P$300,13)</f>
        <v>#N/A</v>
      </c>
    </row>
    <row r="289" spans="2:6" x14ac:dyDescent="0.3">
      <c r="B289" s="31" t="e">
        <f>VLOOKUP(A289,'Cadernetas Entregues Secretaria'!$A$2:$P$300,6)</f>
        <v>#N/A</v>
      </c>
      <c r="C289" s="31" t="e">
        <f>VLOOKUP(A289,'Cadernetas Entregues Secretaria'!$A$2:$P$300,7)</f>
        <v>#N/A</v>
      </c>
      <c r="D289" s="31" t="e">
        <f>VLOOKUP(A289,'Cadernetas Entregues Secretaria'!$A$2:$P$300,9)</f>
        <v>#N/A</v>
      </c>
      <c r="E289" s="31" t="e">
        <f>VLOOKUP(A289,'Cadernetas Entregues Secretaria'!$A$2:$P$300,12)</f>
        <v>#N/A</v>
      </c>
      <c r="F289" s="32" t="e">
        <f>VLOOKUP(A289,'Cadernetas Entregues Secretaria'!$A$2:$P$300,13)</f>
        <v>#N/A</v>
      </c>
    </row>
    <row r="290" spans="2:6" x14ac:dyDescent="0.3">
      <c r="B290" s="31" t="e">
        <f>VLOOKUP(A290,'Cadernetas Entregues Secretaria'!$A$2:$P$300,6)</f>
        <v>#N/A</v>
      </c>
      <c r="C290" s="31" t="e">
        <f>VLOOKUP(A290,'Cadernetas Entregues Secretaria'!$A$2:$P$300,7)</f>
        <v>#N/A</v>
      </c>
      <c r="D290" s="31" t="e">
        <f>VLOOKUP(A290,'Cadernetas Entregues Secretaria'!$A$2:$P$300,9)</f>
        <v>#N/A</v>
      </c>
      <c r="E290" s="31" t="e">
        <f>VLOOKUP(A290,'Cadernetas Entregues Secretaria'!$A$2:$P$300,12)</f>
        <v>#N/A</v>
      </c>
      <c r="F290" s="32" t="e">
        <f>VLOOKUP(A290,'Cadernetas Entregues Secretaria'!$A$2:$P$300,13)</f>
        <v>#N/A</v>
      </c>
    </row>
    <row r="291" spans="2:6" x14ac:dyDescent="0.3">
      <c r="B291" s="31" t="e">
        <f>VLOOKUP(A291,'Cadernetas Entregues Secretaria'!$A$2:$P$300,6)</f>
        <v>#N/A</v>
      </c>
      <c r="C291" s="31" t="e">
        <f>VLOOKUP(A291,'Cadernetas Entregues Secretaria'!$A$2:$P$300,7)</f>
        <v>#N/A</v>
      </c>
      <c r="D291" s="31" t="e">
        <f>VLOOKUP(A291,'Cadernetas Entregues Secretaria'!$A$2:$P$300,9)</f>
        <v>#N/A</v>
      </c>
      <c r="E291" s="31" t="e">
        <f>VLOOKUP(A291,'Cadernetas Entregues Secretaria'!$A$2:$P$300,12)</f>
        <v>#N/A</v>
      </c>
      <c r="F291" s="32" t="e">
        <f>VLOOKUP(A291,'Cadernetas Entregues Secretaria'!$A$2:$P$300,13)</f>
        <v>#N/A</v>
      </c>
    </row>
    <row r="292" spans="2:6" x14ac:dyDescent="0.3">
      <c r="B292" s="31" t="e">
        <f>VLOOKUP(A292,'Cadernetas Entregues Secretaria'!$A$2:$P$300,6)</f>
        <v>#N/A</v>
      </c>
      <c r="C292" s="31" t="e">
        <f>VLOOKUP(A292,'Cadernetas Entregues Secretaria'!$A$2:$P$300,7)</f>
        <v>#N/A</v>
      </c>
      <c r="D292" s="31" t="e">
        <f>VLOOKUP(A292,'Cadernetas Entregues Secretaria'!$A$2:$P$300,9)</f>
        <v>#N/A</v>
      </c>
      <c r="E292" s="31" t="e">
        <f>VLOOKUP(A292,'Cadernetas Entregues Secretaria'!$A$2:$P$300,12)</f>
        <v>#N/A</v>
      </c>
      <c r="F292" s="32" t="e">
        <f>VLOOKUP(A292,'Cadernetas Entregues Secretaria'!$A$2:$P$300,13)</f>
        <v>#N/A</v>
      </c>
    </row>
    <row r="293" spans="2:6" x14ac:dyDescent="0.3">
      <c r="B293" s="31" t="e">
        <f>VLOOKUP(A293,'Cadernetas Entregues Secretaria'!$A$2:$P$300,6)</f>
        <v>#N/A</v>
      </c>
      <c r="C293" s="31" t="e">
        <f>VLOOKUP(A293,'Cadernetas Entregues Secretaria'!$A$2:$P$300,7)</f>
        <v>#N/A</v>
      </c>
      <c r="D293" s="31" t="e">
        <f>VLOOKUP(A293,'Cadernetas Entregues Secretaria'!$A$2:$P$300,9)</f>
        <v>#N/A</v>
      </c>
      <c r="E293" s="31" t="e">
        <f>VLOOKUP(A293,'Cadernetas Entregues Secretaria'!$A$2:$P$300,12)</f>
        <v>#N/A</v>
      </c>
      <c r="F293" s="32" t="e">
        <f>VLOOKUP(A293,'Cadernetas Entregues Secretaria'!$A$2:$P$300,13)</f>
        <v>#N/A</v>
      </c>
    </row>
    <row r="294" spans="2:6" x14ac:dyDescent="0.3">
      <c r="B294" s="31" t="e">
        <f>VLOOKUP(A294,'Cadernetas Entregues Secretaria'!$A$2:$P$300,6)</f>
        <v>#N/A</v>
      </c>
      <c r="C294" s="31" t="e">
        <f>VLOOKUP(A294,'Cadernetas Entregues Secretaria'!$A$2:$P$300,7)</f>
        <v>#N/A</v>
      </c>
      <c r="D294" s="31" t="e">
        <f>VLOOKUP(A294,'Cadernetas Entregues Secretaria'!$A$2:$P$300,9)</f>
        <v>#N/A</v>
      </c>
      <c r="E294" s="31" t="e">
        <f>VLOOKUP(A294,'Cadernetas Entregues Secretaria'!$A$2:$P$300,12)</f>
        <v>#N/A</v>
      </c>
      <c r="F294" s="32" t="e">
        <f>VLOOKUP(A294,'Cadernetas Entregues Secretaria'!$A$2:$P$300,13)</f>
        <v>#N/A</v>
      </c>
    </row>
    <row r="295" spans="2:6" x14ac:dyDescent="0.3">
      <c r="B295" s="31" t="e">
        <f>VLOOKUP(A295,'Cadernetas Entregues Secretaria'!$A$2:$P$300,6)</f>
        <v>#N/A</v>
      </c>
      <c r="C295" s="31" t="e">
        <f>VLOOKUP(A295,'Cadernetas Entregues Secretaria'!$A$2:$P$300,7)</f>
        <v>#N/A</v>
      </c>
      <c r="D295" s="31" t="e">
        <f>VLOOKUP(A295,'Cadernetas Entregues Secretaria'!$A$2:$P$300,9)</f>
        <v>#N/A</v>
      </c>
      <c r="E295" s="31" t="e">
        <f>VLOOKUP(A295,'Cadernetas Entregues Secretaria'!$A$2:$P$300,12)</f>
        <v>#N/A</v>
      </c>
      <c r="F295" s="32" t="e">
        <f>VLOOKUP(A295,'Cadernetas Entregues Secretaria'!$A$2:$P$300,13)</f>
        <v>#N/A</v>
      </c>
    </row>
    <row r="296" spans="2:6" x14ac:dyDescent="0.3">
      <c r="B296" s="31" t="e">
        <f>VLOOKUP(A296,'Cadernetas Entregues Secretaria'!$A$2:$P$300,6)</f>
        <v>#N/A</v>
      </c>
      <c r="C296" s="31" t="e">
        <f>VLOOKUP(A296,'Cadernetas Entregues Secretaria'!$A$2:$P$300,7)</f>
        <v>#N/A</v>
      </c>
      <c r="D296" s="31" t="e">
        <f>VLOOKUP(A296,'Cadernetas Entregues Secretaria'!$A$2:$P$300,9)</f>
        <v>#N/A</v>
      </c>
      <c r="E296" s="31" t="e">
        <f>VLOOKUP(A296,'Cadernetas Entregues Secretaria'!$A$2:$P$300,12)</f>
        <v>#N/A</v>
      </c>
      <c r="F296" s="32" t="e">
        <f>VLOOKUP(A296,'Cadernetas Entregues Secretaria'!$A$2:$P$300,13)</f>
        <v>#N/A</v>
      </c>
    </row>
    <row r="297" spans="2:6" x14ac:dyDescent="0.3">
      <c r="B297" s="31" t="e">
        <f>VLOOKUP(A297,'Cadernetas Entregues Secretaria'!$A$2:$P$300,6)</f>
        <v>#N/A</v>
      </c>
      <c r="C297" s="31" t="e">
        <f>VLOOKUP(A297,'Cadernetas Entregues Secretaria'!$A$2:$P$300,7)</f>
        <v>#N/A</v>
      </c>
      <c r="D297" s="31" t="e">
        <f>VLOOKUP(A297,'Cadernetas Entregues Secretaria'!$A$2:$P$300,9)</f>
        <v>#N/A</v>
      </c>
      <c r="E297" s="31" t="e">
        <f>VLOOKUP(A297,'Cadernetas Entregues Secretaria'!$A$2:$P$300,12)</f>
        <v>#N/A</v>
      </c>
      <c r="F297" s="32" t="e">
        <f>VLOOKUP(A297,'Cadernetas Entregues Secretaria'!$A$2:$P$300,13)</f>
        <v>#N/A</v>
      </c>
    </row>
    <row r="298" spans="2:6" x14ac:dyDescent="0.3">
      <c r="B298" s="31" t="e">
        <f>VLOOKUP(A298,'Cadernetas Entregues Secretaria'!$A$2:$P$300,6)</f>
        <v>#N/A</v>
      </c>
      <c r="C298" s="31" t="e">
        <f>VLOOKUP(A298,'Cadernetas Entregues Secretaria'!$A$2:$P$300,7)</f>
        <v>#N/A</v>
      </c>
      <c r="D298" s="31" t="e">
        <f>VLOOKUP(A298,'Cadernetas Entregues Secretaria'!$A$2:$P$300,9)</f>
        <v>#N/A</v>
      </c>
      <c r="E298" s="31" t="e">
        <f>VLOOKUP(A298,'Cadernetas Entregues Secretaria'!$A$2:$P$300,12)</f>
        <v>#N/A</v>
      </c>
      <c r="F298" s="32" t="e">
        <f>VLOOKUP(A298,'Cadernetas Entregues Secretaria'!$A$2:$P$300,13)</f>
        <v>#N/A</v>
      </c>
    </row>
    <row r="299" spans="2:6" x14ac:dyDescent="0.3">
      <c r="B299" s="31" t="e">
        <f>VLOOKUP(A299,'Cadernetas Entregues Secretaria'!$A$2:$P$300,6)</f>
        <v>#N/A</v>
      </c>
      <c r="C299" s="31" t="e">
        <f>VLOOKUP(A299,'Cadernetas Entregues Secretaria'!$A$2:$P$300,7)</f>
        <v>#N/A</v>
      </c>
      <c r="D299" s="31" t="e">
        <f>VLOOKUP(A299,'Cadernetas Entregues Secretaria'!$A$2:$P$300,9)</f>
        <v>#N/A</v>
      </c>
      <c r="E299" s="31" t="e">
        <f>VLOOKUP(A299,'Cadernetas Entregues Secretaria'!$A$2:$P$300,12)</f>
        <v>#N/A</v>
      </c>
      <c r="F299" s="32" t="e">
        <f>VLOOKUP(A299,'Cadernetas Entregues Secretaria'!$A$2:$P$300,13)</f>
        <v>#N/A</v>
      </c>
    </row>
    <row r="300" spans="2:6" x14ac:dyDescent="0.3">
      <c r="B300" s="31" t="e">
        <f>VLOOKUP(A300,'Cadernetas Entregues Secretaria'!$A$2:$P$300,6)</f>
        <v>#N/A</v>
      </c>
      <c r="C300" s="31" t="e">
        <f>VLOOKUP(A300,'Cadernetas Entregues Secretaria'!$A$2:$P$300,7)</f>
        <v>#N/A</v>
      </c>
      <c r="D300" s="31" t="e">
        <f>VLOOKUP(A300,'Cadernetas Entregues Secretaria'!$A$2:$P$300,9)</f>
        <v>#N/A</v>
      </c>
      <c r="E300" s="31" t="e">
        <f>VLOOKUP(A300,'Cadernetas Entregues Secretaria'!$A$2:$P$300,12)</f>
        <v>#N/A</v>
      </c>
      <c r="F300" s="32" t="e">
        <f>VLOOKUP(A300,'Cadernetas Entregues Secretaria'!$A$2:$P$300,13)</f>
        <v>#N/A</v>
      </c>
    </row>
  </sheetData>
  <sheetProtection password="9B13" sheet="1" objects="1" scenarios="1"/>
  <conditionalFormatting sqref="A5">
    <cfRule type="expression" dxfId="19" priority="8">
      <formula>$F$5</formula>
    </cfRule>
  </conditionalFormatting>
  <conditionalFormatting sqref="E4:E300">
    <cfRule type="containsText" dxfId="18" priority="5" operator="containsText" text="VENCIDO">
      <formula>NOT(ISERROR(SEARCH("VENCIDO",E4)))</formula>
    </cfRule>
    <cfRule type="containsText" dxfId="17" priority="6" operator="containsText" text="NO PRAZO">
      <formula>NOT(ISERROR(SEARCH("NO PRAZO",E4)))</formula>
    </cfRule>
  </conditionalFormatting>
  <conditionalFormatting sqref="F4:F300">
    <cfRule type="containsText" dxfId="16" priority="4" operator="containsText" text="00/01/00">
      <formula>NOT(ISERROR(SEARCH("00/01/00",F4)))</formula>
    </cfRule>
  </conditionalFormatting>
  <conditionalFormatting sqref="F4:F10">
    <cfRule type="timePeriod" dxfId="15" priority="3" timePeriod="yesterday">
      <formula>FLOOR(F4,1)=TODAY()-1</formula>
    </cfRule>
  </conditionalFormatting>
  <conditionalFormatting sqref="F4">
    <cfRule type="timePeriod" dxfId="14" priority="2" timePeriod="yesterday">
      <formula>FLOOR(F4,1)=TODAY()-1</formula>
    </cfRule>
  </conditionalFormatting>
  <conditionalFormatting sqref="B4:F300">
    <cfRule type="containsErrors" dxfId="13" priority="1">
      <formula>ISERROR(B4)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"/>
  <sheetViews>
    <sheetView tabSelected="1" topLeftCell="A2" workbookViewId="0">
      <selection activeCell="A4" sqref="A4"/>
    </sheetView>
  </sheetViews>
  <sheetFormatPr defaultRowHeight="14.4" x14ac:dyDescent="0.3"/>
  <cols>
    <col min="1" max="1" width="13.77734375" style="4" customWidth="1"/>
    <col min="2" max="2" width="10.44140625" style="9" customWidth="1"/>
    <col min="3" max="3" width="8.88671875" style="9"/>
    <col min="4" max="4" width="12.109375" style="9" bestFit="1" customWidth="1"/>
    <col min="5" max="5" width="9.5546875" style="9" bestFit="1" customWidth="1"/>
    <col min="6" max="6" width="13.77734375" style="9" customWidth="1"/>
    <col min="7" max="16384" width="8.88671875" style="4"/>
  </cols>
  <sheetData>
    <row r="1" spans="1:12" ht="18" x14ac:dyDescent="0.35">
      <c r="A1" s="24" t="s">
        <v>35</v>
      </c>
      <c r="B1" s="28"/>
      <c r="C1" s="28"/>
      <c r="D1" s="28"/>
      <c r="E1" s="28"/>
      <c r="F1" s="28"/>
      <c r="G1" s="25"/>
      <c r="H1" s="25"/>
      <c r="I1" s="25"/>
      <c r="J1" s="25"/>
      <c r="K1" s="25"/>
      <c r="L1" s="25"/>
    </row>
    <row r="2" spans="1:12" x14ac:dyDescent="0.3">
      <c r="A2" s="25"/>
      <c r="B2" s="28"/>
      <c r="C2" s="28"/>
      <c r="D2" s="28"/>
      <c r="E2" s="28"/>
      <c r="F2" s="28"/>
      <c r="G2" s="25"/>
      <c r="H2" s="25"/>
      <c r="I2" s="25"/>
      <c r="J2" s="25"/>
      <c r="K2" s="25"/>
      <c r="L2" s="25"/>
    </row>
    <row r="3" spans="1:12" ht="57.6" customHeight="1" x14ac:dyDescent="0.3">
      <c r="A3" s="16" t="s">
        <v>38</v>
      </c>
      <c r="B3" s="30" t="s">
        <v>3</v>
      </c>
      <c r="C3" s="29" t="s">
        <v>4</v>
      </c>
      <c r="D3" s="29" t="s">
        <v>46</v>
      </c>
      <c r="E3" s="30" t="s">
        <v>43</v>
      </c>
      <c r="F3" s="30" t="s">
        <v>44</v>
      </c>
      <c r="G3" s="25"/>
      <c r="H3" s="25"/>
      <c r="I3" s="25"/>
      <c r="J3" s="25"/>
      <c r="K3" s="25"/>
      <c r="L3" s="25"/>
    </row>
    <row r="4" spans="1:12" x14ac:dyDescent="0.3">
      <c r="A4" s="27">
        <v>1</v>
      </c>
      <c r="B4" s="31" t="str">
        <f>VLOOKUP(A4,'Cadernetas Entregues Secretaria'!$A$2:$P$300,6)</f>
        <v>Riscos</v>
      </c>
      <c r="C4" s="31">
        <f>VLOOKUP(A4,'Cadernetas Entregues Secretaria'!$A$2:$P$300,7)</f>
        <v>20</v>
      </c>
      <c r="D4" s="31" t="str">
        <f>VLOOKUP(A4,'Cadernetas Entregues Secretaria'!$A$2:$P$300,4)</f>
        <v>jocemar calado</v>
      </c>
      <c r="E4" s="31" t="str">
        <f ca="1">VLOOKUP(A4,'Cadernetas Entregues Secretaria'!$A$2:$P$300,15)</f>
        <v>NO PRAZO</v>
      </c>
      <c r="F4" s="32">
        <f>VLOOKUP(A4,'Cadernetas Entregues Secretaria'!$A$2:$P$300,16)</f>
        <v>41586</v>
      </c>
      <c r="G4" s="25"/>
      <c r="H4" s="25"/>
      <c r="I4" s="25"/>
      <c r="J4" s="25"/>
      <c r="K4" s="25"/>
      <c r="L4" s="25"/>
    </row>
    <row r="5" spans="1:12" x14ac:dyDescent="0.3">
      <c r="A5" s="27"/>
      <c r="B5" s="31" t="e">
        <f>VLOOKUP(A5,'Cadernetas Entregues Secretaria'!$A$2:$P$300,6)</f>
        <v>#N/A</v>
      </c>
      <c r="C5" s="31" t="e">
        <f>VLOOKUP(A5,'Cadernetas Entregues Secretaria'!$A$2:$P$300,7)</f>
        <v>#N/A</v>
      </c>
      <c r="D5" s="31" t="e">
        <f>VLOOKUP(A5,'Cadernetas Entregues Secretaria'!$A$2:$P$300,4)</f>
        <v>#N/A</v>
      </c>
      <c r="E5" s="31" t="e">
        <f>VLOOKUP(A5,'Cadernetas Entregues Secretaria'!$A$2:$P$300,15)</f>
        <v>#N/A</v>
      </c>
      <c r="F5" s="32" t="e">
        <f>VLOOKUP(A5,'Cadernetas Entregues Secretaria'!$A$2:$P$300,16)</f>
        <v>#N/A</v>
      </c>
      <c r="G5" s="25"/>
      <c r="H5" s="25"/>
      <c r="I5" s="25"/>
      <c r="J5" s="25"/>
      <c r="K5" s="25"/>
      <c r="L5" s="25"/>
    </row>
    <row r="6" spans="1:12" x14ac:dyDescent="0.3">
      <c r="A6" s="27"/>
      <c r="B6" s="31" t="e">
        <f>VLOOKUP(A6,'Cadernetas Entregues Secretaria'!$A$2:$P$300,6)</f>
        <v>#N/A</v>
      </c>
      <c r="C6" s="31" t="e">
        <f>VLOOKUP(A6,'Cadernetas Entregues Secretaria'!$A$2:$P$300,7)</f>
        <v>#N/A</v>
      </c>
      <c r="D6" s="31" t="e">
        <f>VLOOKUP(A6,'Cadernetas Entregues Secretaria'!$A$2:$P$300,4)</f>
        <v>#N/A</v>
      </c>
      <c r="E6" s="31" t="e">
        <f>VLOOKUP(A6,'Cadernetas Entregues Secretaria'!$A$2:$P$300,15)</f>
        <v>#N/A</v>
      </c>
      <c r="F6" s="32" t="e">
        <f>VLOOKUP(A6,'Cadernetas Entregues Secretaria'!$A$2:$P$300,16)</f>
        <v>#N/A</v>
      </c>
      <c r="G6" s="25"/>
      <c r="H6" s="25"/>
      <c r="I6" s="25"/>
      <c r="J6" s="25"/>
      <c r="K6" s="25"/>
      <c r="L6" s="25"/>
    </row>
    <row r="7" spans="1:12" x14ac:dyDescent="0.3">
      <c r="A7" s="27"/>
      <c r="B7" s="31" t="e">
        <f>VLOOKUP(A7,'Cadernetas Entregues Secretaria'!$A$2:$P$300,6)</f>
        <v>#N/A</v>
      </c>
      <c r="C7" s="31" t="e">
        <f>VLOOKUP(A7,'Cadernetas Entregues Secretaria'!$A$2:$P$300,7)</f>
        <v>#N/A</v>
      </c>
      <c r="D7" s="31" t="e">
        <f>VLOOKUP(A7,'Cadernetas Entregues Secretaria'!$A$2:$P$300,4)</f>
        <v>#N/A</v>
      </c>
      <c r="E7" s="31" t="e">
        <f>VLOOKUP(A7,'Cadernetas Entregues Secretaria'!$A$2:$P$300,15)</f>
        <v>#N/A</v>
      </c>
      <c r="F7" s="32" t="e">
        <f>VLOOKUP(A7,'Cadernetas Entregues Secretaria'!$A$2:$P$300,16)</f>
        <v>#N/A</v>
      </c>
      <c r="G7" s="25"/>
      <c r="H7" s="25"/>
      <c r="I7" s="25"/>
      <c r="J7" s="25"/>
      <c r="K7" s="25"/>
      <c r="L7" s="25"/>
    </row>
    <row r="8" spans="1:12" x14ac:dyDescent="0.3">
      <c r="A8" s="27"/>
      <c r="B8" s="31" t="e">
        <f>VLOOKUP(A8,'Cadernetas Entregues Secretaria'!$A$2:$P$300,6)</f>
        <v>#N/A</v>
      </c>
      <c r="C8" s="31" t="e">
        <f>VLOOKUP(A8,'Cadernetas Entregues Secretaria'!$A$2:$P$300,7)</f>
        <v>#N/A</v>
      </c>
      <c r="D8" s="31" t="e">
        <f>VLOOKUP(A8,'Cadernetas Entregues Secretaria'!$A$2:$P$300,4)</f>
        <v>#N/A</v>
      </c>
      <c r="E8" s="31" t="e">
        <f>VLOOKUP(A8,'Cadernetas Entregues Secretaria'!$A$2:$P$300,15)</f>
        <v>#N/A</v>
      </c>
      <c r="F8" s="32" t="e">
        <f>VLOOKUP(A8,'Cadernetas Entregues Secretaria'!$A$2:$P$300,16)</f>
        <v>#N/A</v>
      </c>
      <c r="G8" s="25"/>
      <c r="H8" s="25"/>
      <c r="I8" s="25"/>
      <c r="J8" s="25"/>
      <c r="K8" s="25"/>
      <c r="L8" s="25"/>
    </row>
    <row r="9" spans="1:12" x14ac:dyDescent="0.3">
      <c r="A9" s="27"/>
      <c r="B9" s="31" t="e">
        <f>VLOOKUP(A9,'Cadernetas Entregues Secretaria'!$A$2:$P$300,6)</f>
        <v>#N/A</v>
      </c>
      <c r="C9" s="31" t="e">
        <f>VLOOKUP(A9,'Cadernetas Entregues Secretaria'!$A$2:$P$300,7)</f>
        <v>#N/A</v>
      </c>
      <c r="D9" s="31" t="e">
        <f>VLOOKUP(A9,'Cadernetas Entregues Secretaria'!$A$2:$P$300,4)</f>
        <v>#N/A</v>
      </c>
      <c r="E9" s="31" t="e">
        <f>VLOOKUP(A9,'Cadernetas Entregues Secretaria'!$A$2:$P$300,15)</f>
        <v>#N/A</v>
      </c>
      <c r="F9" s="32" t="e">
        <f>VLOOKUP(A9,'Cadernetas Entregues Secretaria'!$A$2:$P$300,16)</f>
        <v>#N/A</v>
      </c>
      <c r="G9" s="25"/>
      <c r="H9" s="25"/>
      <c r="I9" s="25"/>
      <c r="J9" s="25"/>
      <c r="K9" s="25"/>
      <c r="L9" s="25"/>
    </row>
    <row r="10" spans="1:12" x14ac:dyDescent="0.3">
      <c r="A10" s="27"/>
      <c r="B10" s="31" t="e">
        <f>VLOOKUP(A10,'Cadernetas Entregues Secretaria'!$A$2:$P$300,6)</f>
        <v>#N/A</v>
      </c>
      <c r="C10" s="31" t="e">
        <f>VLOOKUP(A10,'Cadernetas Entregues Secretaria'!$A$2:$P$300,7)</f>
        <v>#N/A</v>
      </c>
      <c r="D10" s="31" t="e">
        <f>VLOOKUP(A10,'Cadernetas Entregues Secretaria'!$A$2:$P$300,4)</f>
        <v>#N/A</v>
      </c>
      <c r="E10" s="31" t="e">
        <f>VLOOKUP(A10,'Cadernetas Entregues Secretaria'!$A$2:$P$300,15)</f>
        <v>#N/A</v>
      </c>
      <c r="F10" s="32" t="e">
        <f>VLOOKUP(A10,'Cadernetas Entregues Secretaria'!$A$2:$P$300,16)</f>
        <v>#N/A</v>
      </c>
      <c r="G10" s="25"/>
      <c r="H10" s="25"/>
      <c r="I10" s="25"/>
      <c r="J10" s="25"/>
      <c r="K10" s="25"/>
      <c r="L10" s="25"/>
    </row>
    <row r="11" spans="1:12" x14ac:dyDescent="0.3">
      <c r="A11" s="27"/>
      <c r="B11" s="31" t="e">
        <f>VLOOKUP(A11,'Cadernetas Entregues Secretaria'!$A$2:$P$300,6)</f>
        <v>#N/A</v>
      </c>
      <c r="C11" s="31" t="e">
        <f>VLOOKUP(A11,'Cadernetas Entregues Secretaria'!$A$2:$P$300,7)</f>
        <v>#N/A</v>
      </c>
      <c r="D11" s="31" t="e">
        <f>VLOOKUP(A11,'Cadernetas Entregues Secretaria'!$A$2:$P$300,4)</f>
        <v>#N/A</v>
      </c>
      <c r="E11" s="31" t="e">
        <f>VLOOKUP(A11,'Cadernetas Entregues Secretaria'!$A$2:$P$300,15)</f>
        <v>#N/A</v>
      </c>
      <c r="F11" s="32" t="e">
        <f>VLOOKUP(A11,'Cadernetas Entregues Secretaria'!$A$2:$P$300,16)</f>
        <v>#N/A</v>
      </c>
      <c r="G11" s="25"/>
      <c r="H11" s="25"/>
      <c r="I11" s="25"/>
      <c r="J11" s="25"/>
      <c r="K11" s="25"/>
      <c r="L11" s="25"/>
    </row>
    <row r="12" spans="1:12" x14ac:dyDescent="0.3">
      <c r="A12" s="27"/>
      <c r="B12" s="31" t="e">
        <f>VLOOKUP(A12,'Cadernetas Entregues Secretaria'!$A$2:$P$300,6)</f>
        <v>#N/A</v>
      </c>
      <c r="C12" s="31" t="e">
        <f>VLOOKUP(A12,'Cadernetas Entregues Secretaria'!$A$2:$P$300,7)</f>
        <v>#N/A</v>
      </c>
      <c r="D12" s="31" t="e">
        <f>VLOOKUP(A12,'Cadernetas Entregues Secretaria'!$A$2:$P$300,4)</f>
        <v>#N/A</v>
      </c>
      <c r="E12" s="31" t="e">
        <f>VLOOKUP(A12,'Cadernetas Entregues Secretaria'!$A$2:$P$300,15)</f>
        <v>#N/A</v>
      </c>
      <c r="F12" s="32" t="e">
        <f>VLOOKUP(A12,'Cadernetas Entregues Secretaria'!$A$2:$P$300,16)</f>
        <v>#N/A</v>
      </c>
      <c r="G12" s="25"/>
      <c r="H12" s="25"/>
      <c r="I12" s="25"/>
      <c r="J12" s="25"/>
      <c r="K12" s="25"/>
      <c r="L12" s="25"/>
    </row>
    <row r="13" spans="1:12" x14ac:dyDescent="0.3">
      <c r="A13" s="27"/>
      <c r="B13" s="31" t="e">
        <f>VLOOKUP(A13,'Cadernetas Entregues Secretaria'!$A$2:$P$300,6)</f>
        <v>#N/A</v>
      </c>
      <c r="C13" s="31" t="e">
        <f>VLOOKUP(A13,'Cadernetas Entregues Secretaria'!$A$2:$P$300,7)</f>
        <v>#N/A</v>
      </c>
      <c r="D13" s="31" t="e">
        <f>VLOOKUP(A13,'Cadernetas Entregues Secretaria'!$A$2:$P$300,4)</f>
        <v>#N/A</v>
      </c>
      <c r="E13" s="31" t="e">
        <f>VLOOKUP(A13,'Cadernetas Entregues Secretaria'!$A$2:$P$300,15)</f>
        <v>#N/A</v>
      </c>
      <c r="F13" s="32" t="e">
        <f>VLOOKUP(A13,'Cadernetas Entregues Secretaria'!$A$2:$P$300,16)</f>
        <v>#N/A</v>
      </c>
      <c r="G13" s="25"/>
      <c r="H13" s="25"/>
      <c r="I13" s="25"/>
      <c r="J13" s="25"/>
      <c r="K13" s="25"/>
      <c r="L13" s="25"/>
    </row>
    <row r="14" spans="1:12" x14ac:dyDescent="0.3">
      <c r="A14" s="27"/>
      <c r="B14" s="31" t="e">
        <f>VLOOKUP(A14,'Cadernetas Entregues Secretaria'!$A$2:$P$300,6)</f>
        <v>#N/A</v>
      </c>
      <c r="C14" s="31" t="e">
        <f>VLOOKUP(A14,'Cadernetas Entregues Secretaria'!$A$2:$P$300,7)</f>
        <v>#N/A</v>
      </c>
      <c r="D14" s="31" t="e">
        <f>VLOOKUP(A14,'Cadernetas Entregues Secretaria'!$A$2:$P$300,4)</f>
        <v>#N/A</v>
      </c>
      <c r="E14" s="31" t="e">
        <f>VLOOKUP(A14,'Cadernetas Entregues Secretaria'!$A$2:$P$300,15)</f>
        <v>#N/A</v>
      </c>
      <c r="F14" s="32" t="e">
        <f>VLOOKUP(A14,'Cadernetas Entregues Secretaria'!$A$2:$P$300,16)</f>
        <v>#N/A</v>
      </c>
      <c r="G14" s="25"/>
      <c r="H14" s="25"/>
      <c r="I14" s="25"/>
      <c r="J14" s="25"/>
      <c r="K14" s="25"/>
      <c r="L14" s="25"/>
    </row>
    <row r="15" spans="1:12" x14ac:dyDescent="0.3">
      <c r="A15" s="27"/>
      <c r="B15" s="31" t="e">
        <f>VLOOKUP(A15,'Cadernetas Entregues Secretaria'!$A$2:$P$300,6)</f>
        <v>#N/A</v>
      </c>
      <c r="C15" s="31" t="e">
        <f>VLOOKUP(A15,'Cadernetas Entregues Secretaria'!$A$2:$P$300,7)</f>
        <v>#N/A</v>
      </c>
      <c r="D15" s="31" t="e">
        <f>VLOOKUP(A15,'Cadernetas Entregues Secretaria'!$A$2:$P$300,4)</f>
        <v>#N/A</v>
      </c>
      <c r="E15" s="31" t="e">
        <f>VLOOKUP(A15,'Cadernetas Entregues Secretaria'!$A$2:$P$300,15)</f>
        <v>#N/A</v>
      </c>
      <c r="F15" s="32" t="e">
        <f>VLOOKUP(A15,'Cadernetas Entregues Secretaria'!$A$2:$P$300,16)</f>
        <v>#N/A</v>
      </c>
      <c r="G15" s="25"/>
      <c r="H15" s="25"/>
      <c r="I15" s="25"/>
      <c r="J15" s="25"/>
      <c r="K15" s="25"/>
      <c r="L15" s="25"/>
    </row>
    <row r="16" spans="1:12" x14ac:dyDescent="0.3">
      <c r="A16" s="27"/>
      <c r="B16" s="31" t="e">
        <f>VLOOKUP(A16,'Cadernetas Entregues Secretaria'!$A$2:$P$300,6)</f>
        <v>#N/A</v>
      </c>
      <c r="C16" s="31" t="e">
        <f>VLOOKUP(A16,'Cadernetas Entregues Secretaria'!$A$2:$P$300,7)</f>
        <v>#N/A</v>
      </c>
      <c r="D16" s="31" t="e">
        <f>VLOOKUP(A16,'Cadernetas Entregues Secretaria'!$A$2:$P$300,4)</f>
        <v>#N/A</v>
      </c>
      <c r="E16" s="31" t="e">
        <f>VLOOKUP(A16,'Cadernetas Entregues Secretaria'!$A$2:$P$300,15)</f>
        <v>#N/A</v>
      </c>
      <c r="F16" s="32" t="e">
        <f>VLOOKUP(A16,'Cadernetas Entregues Secretaria'!$A$2:$P$300,16)</f>
        <v>#N/A</v>
      </c>
      <c r="G16" s="25"/>
      <c r="H16" s="25"/>
      <c r="I16" s="25"/>
      <c r="J16" s="25"/>
      <c r="K16" s="25"/>
      <c r="L16" s="25"/>
    </row>
    <row r="17" spans="1:12" x14ac:dyDescent="0.3">
      <c r="A17" s="27"/>
      <c r="B17" s="31" t="e">
        <f>VLOOKUP(A17,'Cadernetas Entregues Secretaria'!$A$2:$P$300,6)</f>
        <v>#N/A</v>
      </c>
      <c r="C17" s="31" t="e">
        <f>VLOOKUP(A17,'Cadernetas Entregues Secretaria'!$A$2:$P$300,7)</f>
        <v>#N/A</v>
      </c>
      <c r="D17" s="31" t="e">
        <f>VLOOKUP(A17,'Cadernetas Entregues Secretaria'!$A$2:$P$300,4)</f>
        <v>#N/A</v>
      </c>
      <c r="E17" s="31" t="e">
        <f>VLOOKUP(A17,'Cadernetas Entregues Secretaria'!$A$2:$P$300,15)</f>
        <v>#N/A</v>
      </c>
      <c r="F17" s="32" t="e">
        <f>VLOOKUP(A17,'Cadernetas Entregues Secretaria'!$A$2:$P$300,16)</f>
        <v>#N/A</v>
      </c>
      <c r="G17" s="25"/>
      <c r="H17" s="25"/>
      <c r="I17" s="25"/>
      <c r="J17" s="25"/>
      <c r="K17" s="25"/>
      <c r="L17" s="25"/>
    </row>
    <row r="18" spans="1:12" x14ac:dyDescent="0.3">
      <c r="A18" s="27"/>
      <c r="B18" s="31" t="e">
        <f>VLOOKUP(A18,'Cadernetas Entregues Secretaria'!$A$2:$P$300,6)</f>
        <v>#N/A</v>
      </c>
      <c r="C18" s="31" t="e">
        <f>VLOOKUP(A18,'Cadernetas Entregues Secretaria'!$A$2:$P$300,7)</f>
        <v>#N/A</v>
      </c>
      <c r="D18" s="31" t="e">
        <f>VLOOKUP(A18,'Cadernetas Entregues Secretaria'!$A$2:$P$300,4)</f>
        <v>#N/A</v>
      </c>
      <c r="E18" s="31" t="e">
        <f>VLOOKUP(A18,'Cadernetas Entregues Secretaria'!$A$2:$P$300,15)</f>
        <v>#N/A</v>
      </c>
      <c r="F18" s="32" t="e">
        <f>VLOOKUP(A18,'Cadernetas Entregues Secretaria'!$A$2:$P$300,16)</f>
        <v>#N/A</v>
      </c>
      <c r="G18" s="25"/>
      <c r="H18" s="25"/>
      <c r="I18" s="25"/>
      <c r="J18" s="25"/>
      <c r="K18" s="25"/>
      <c r="L18" s="25"/>
    </row>
    <row r="19" spans="1:12" x14ac:dyDescent="0.3">
      <c r="A19" s="27"/>
      <c r="B19" s="31" t="e">
        <f>VLOOKUP(A19,'Cadernetas Entregues Secretaria'!$A$2:$P$300,6)</f>
        <v>#N/A</v>
      </c>
      <c r="C19" s="31" t="e">
        <f>VLOOKUP(A19,'Cadernetas Entregues Secretaria'!$A$2:$P$300,7)</f>
        <v>#N/A</v>
      </c>
      <c r="D19" s="31" t="e">
        <f>VLOOKUP(A19,'Cadernetas Entregues Secretaria'!$A$2:$P$300,4)</f>
        <v>#N/A</v>
      </c>
      <c r="E19" s="31" t="e">
        <f>VLOOKUP(A19,'Cadernetas Entregues Secretaria'!$A$2:$P$300,15)</f>
        <v>#N/A</v>
      </c>
      <c r="F19" s="32" t="e">
        <f>VLOOKUP(A19,'Cadernetas Entregues Secretaria'!$A$2:$P$300,16)</f>
        <v>#N/A</v>
      </c>
      <c r="G19" s="25"/>
      <c r="H19" s="25"/>
      <c r="I19" s="25"/>
      <c r="J19" s="25"/>
      <c r="K19" s="25"/>
      <c r="L19" s="25"/>
    </row>
    <row r="20" spans="1:12" x14ac:dyDescent="0.3">
      <c r="A20" s="27"/>
      <c r="B20" s="31" t="e">
        <f>VLOOKUP(A20,'Cadernetas Entregues Secretaria'!$A$2:$P$300,6)</f>
        <v>#N/A</v>
      </c>
      <c r="C20" s="31" t="e">
        <f>VLOOKUP(A20,'Cadernetas Entregues Secretaria'!$A$2:$P$300,7)</f>
        <v>#N/A</v>
      </c>
      <c r="D20" s="31" t="e">
        <f>VLOOKUP(A20,'Cadernetas Entregues Secretaria'!$A$2:$P$300,4)</f>
        <v>#N/A</v>
      </c>
      <c r="E20" s="31" t="e">
        <f>VLOOKUP(A20,'Cadernetas Entregues Secretaria'!$A$2:$P$300,15)</f>
        <v>#N/A</v>
      </c>
      <c r="F20" s="32" t="e">
        <f>VLOOKUP(A20,'Cadernetas Entregues Secretaria'!$A$2:$P$300,16)</f>
        <v>#N/A</v>
      </c>
      <c r="G20" s="25"/>
      <c r="H20" s="25"/>
      <c r="I20" s="25"/>
      <c r="J20" s="25"/>
      <c r="K20" s="25"/>
      <c r="L20" s="25"/>
    </row>
    <row r="21" spans="1:12" x14ac:dyDescent="0.3">
      <c r="A21" s="27"/>
      <c r="B21" s="31" t="e">
        <f>VLOOKUP(A21,'Cadernetas Entregues Secretaria'!$A$2:$P$300,6)</f>
        <v>#N/A</v>
      </c>
      <c r="C21" s="31" t="e">
        <f>VLOOKUP(A21,'Cadernetas Entregues Secretaria'!$A$2:$P$300,7)</f>
        <v>#N/A</v>
      </c>
      <c r="D21" s="31" t="e">
        <f>VLOOKUP(A21,'Cadernetas Entregues Secretaria'!$A$2:$P$300,4)</f>
        <v>#N/A</v>
      </c>
      <c r="E21" s="31" t="e">
        <f>VLOOKUP(A21,'Cadernetas Entregues Secretaria'!$A$2:$P$300,15)</f>
        <v>#N/A</v>
      </c>
      <c r="F21" s="32" t="e">
        <f>VLOOKUP(A21,'Cadernetas Entregues Secretaria'!$A$2:$P$300,16)</f>
        <v>#N/A</v>
      </c>
    </row>
    <row r="22" spans="1:12" x14ac:dyDescent="0.3">
      <c r="A22" s="27"/>
      <c r="B22" s="31" t="e">
        <f>VLOOKUP(A22,'Cadernetas Entregues Secretaria'!$A$2:$P$300,6)</f>
        <v>#N/A</v>
      </c>
      <c r="C22" s="31" t="e">
        <f>VLOOKUP(A22,'Cadernetas Entregues Secretaria'!$A$2:$P$300,7)</f>
        <v>#N/A</v>
      </c>
      <c r="D22" s="31" t="e">
        <f>VLOOKUP(A22,'Cadernetas Entregues Secretaria'!$A$2:$P$300,4)</f>
        <v>#N/A</v>
      </c>
      <c r="E22" s="31" t="e">
        <f>VLOOKUP(A22,'Cadernetas Entregues Secretaria'!$A$2:$P$300,15)</f>
        <v>#N/A</v>
      </c>
      <c r="F22" s="32" t="e">
        <f>VLOOKUP(A22,'Cadernetas Entregues Secretaria'!$A$2:$P$300,16)</f>
        <v>#N/A</v>
      </c>
    </row>
    <row r="23" spans="1:12" x14ac:dyDescent="0.3">
      <c r="A23" s="27"/>
      <c r="B23" s="31" t="e">
        <f>VLOOKUP(A23,'Cadernetas Entregues Secretaria'!$A$2:$P$300,6)</f>
        <v>#N/A</v>
      </c>
      <c r="C23" s="31" t="e">
        <f>VLOOKUP(A23,'Cadernetas Entregues Secretaria'!$A$2:$P$300,7)</f>
        <v>#N/A</v>
      </c>
      <c r="D23" s="31" t="e">
        <f>VLOOKUP(A23,'Cadernetas Entregues Secretaria'!$A$2:$P$300,4)</f>
        <v>#N/A</v>
      </c>
      <c r="E23" s="31" t="e">
        <f>VLOOKUP(A23,'Cadernetas Entregues Secretaria'!$A$2:$P$300,15)</f>
        <v>#N/A</v>
      </c>
      <c r="F23" s="32" t="e">
        <f>VLOOKUP(A23,'Cadernetas Entregues Secretaria'!$A$2:$P$300,16)</f>
        <v>#N/A</v>
      </c>
    </row>
    <row r="24" spans="1:12" x14ac:dyDescent="0.3">
      <c r="A24" s="27"/>
      <c r="B24" s="31" t="e">
        <f>VLOOKUP(A24,'Cadernetas Entregues Secretaria'!$A$2:$P$300,6)</f>
        <v>#N/A</v>
      </c>
      <c r="C24" s="31" t="e">
        <f>VLOOKUP(A24,'Cadernetas Entregues Secretaria'!$A$2:$P$300,7)</f>
        <v>#N/A</v>
      </c>
      <c r="D24" s="31" t="e">
        <f>VLOOKUP(A24,'Cadernetas Entregues Secretaria'!$A$2:$P$300,4)</f>
        <v>#N/A</v>
      </c>
      <c r="E24" s="31" t="e">
        <f>VLOOKUP(A24,'Cadernetas Entregues Secretaria'!$A$2:$P$300,15)</f>
        <v>#N/A</v>
      </c>
      <c r="F24" s="32" t="e">
        <f>VLOOKUP(A24,'Cadernetas Entregues Secretaria'!$A$2:$P$300,16)</f>
        <v>#N/A</v>
      </c>
    </row>
    <row r="25" spans="1:12" x14ac:dyDescent="0.3">
      <c r="A25" s="27"/>
      <c r="B25" s="31" t="e">
        <f>VLOOKUP(A25,'Cadernetas Entregues Secretaria'!$A$2:$P$300,6)</f>
        <v>#N/A</v>
      </c>
      <c r="C25" s="31" t="e">
        <f>VLOOKUP(A25,'Cadernetas Entregues Secretaria'!$A$2:$P$300,7)</f>
        <v>#N/A</v>
      </c>
      <c r="D25" s="31" t="e">
        <f>VLOOKUP(A25,'Cadernetas Entregues Secretaria'!$A$2:$P$300,4)</f>
        <v>#N/A</v>
      </c>
      <c r="E25" s="31" t="e">
        <f>VLOOKUP(A25,'Cadernetas Entregues Secretaria'!$A$2:$P$300,15)</f>
        <v>#N/A</v>
      </c>
      <c r="F25" s="32" t="e">
        <f>VLOOKUP(A25,'Cadernetas Entregues Secretaria'!$A$2:$P$300,16)</f>
        <v>#N/A</v>
      </c>
    </row>
    <row r="26" spans="1:12" x14ac:dyDescent="0.3">
      <c r="A26" s="27"/>
      <c r="B26" s="31" t="e">
        <f>VLOOKUP(A26,'Cadernetas Entregues Secretaria'!$A$2:$P$300,6)</f>
        <v>#N/A</v>
      </c>
      <c r="C26" s="31" t="e">
        <f>VLOOKUP(A26,'Cadernetas Entregues Secretaria'!$A$2:$P$300,7)</f>
        <v>#N/A</v>
      </c>
      <c r="D26" s="31" t="e">
        <f>VLOOKUP(A26,'Cadernetas Entregues Secretaria'!$A$2:$P$300,4)</f>
        <v>#N/A</v>
      </c>
      <c r="E26" s="31" t="e">
        <f>VLOOKUP(A26,'Cadernetas Entregues Secretaria'!$A$2:$P$300,15)</f>
        <v>#N/A</v>
      </c>
      <c r="F26" s="32" t="e">
        <f>VLOOKUP(A26,'Cadernetas Entregues Secretaria'!$A$2:$P$300,16)</f>
        <v>#N/A</v>
      </c>
    </row>
    <row r="27" spans="1:12" x14ac:dyDescent="0.3">
      <c r="A27" s="27"/>
      <c r="B27" s="31" t="e">
        <f>VLOOKUP(A27,'Cadernetas Entregues Secretaria'!$A$2:$P$300,6)</f>
        <v>#N/A</v>
      </c>
      <c r="C27" s="31" t="e">
        <f>VLOOKUP(A27,'Cadernetas Entregues Secretaria'!$A$2:$P$300,7)</f>
        <v>#N/A</v>
      </c>
      <c r="D27" s="31" t="e">
        <f>VLOOKUP(A27,'Cadernetas Entregues Secretaria'!$A$2:$P$300,4)</f>
        <v>#N/A</v>
      </c>
      <c r="E27" s="31" t="e">
        <f>VLOOKUP(A27,'Cadernetas Entregues Secretaria'!$A$2:$P$300,15)</f>
        <v>#N/A</v>
      </c>
      <c r="F27" s="32" t="e">
        <f>VLOOKUP(A27,'Cadernetas Entregues Secretaria'!$A$2:$P$300,16)</f>
        <v>#N/A</v>
      </c>
    </row>
    <row r="28" spans="1:12" x14ac:dyDescent="0.3">
      <c r="A28" s="27"/>
      <c r="B28" s="31" t="e">
        <f>VLOOKUP(A28,'Cadernetas Entregues Secretaria'!$A$2:$P$300,6)</f>
        <v>#N/A</v>
      </c>
      <c r="C28" s="31" t="e">
        <f>VLOOKUP(A28,'Cadernetas Entregues Secretaria'!$A$2:$P$300,7)</f>
        <v>#N/A</v>
      </c>
      <c r="D28" s="31" t="e">
        <f>VLOOKUP(A28,'Cadernetas Entregues Secretaria'!$A$2:$P$300,4)</f>
        <v>#N/A</v>
      </c>
      <c r="E28" s="31" t="e">
        <f>VLOOKUP(A28,'Cadernetas Entregues Secretaria'!$A$2:$P$300,15)</f>
        <v>#N/A</v>
      </c>
      <c r="F28" s="32" t="e">
        <f>VLOOKUP(A28,'Cadernetas Entregues Secretaria'!$A$2:$P$300,16)</f>
        <v>#N/A</v>
      </c>
    </row>
    <row r="29" spans="1:12" x14ac:dyDescent="0.3">
      <c r="A29" s="27"/>
      <c r="B29" s="31" t="e">
        <f>VLOOKUP(A29,'Cadernetas Entregues Secretaria'!$A$2:$P$300,6)</f>
        <v>#N/A</v>
      </c>
      <c r="C29" s="31" t="e">
        <f>VLOOKUP(A29,'Cadernetas Entregues Secretaria'!$A$2:$P$300,7)</f>
        <v>#N/A</v>
      </c>
      <c r="D29" s="31" t="e">
        <f>VLOOKUP(A29,'Cadernetas Entregues Secretaria'!$A$2:$P$300,4)</f>
        <v>#N/A</v>
      </c>
      <c r="E29" s="31" t="e">
        <f>VLOOKUP(A29,'Cadernetas Entregues Secretaria'!$A$2:$P$300,15)</f>
        <v>#N/A</v>
      </c>
      <c r="F29" s="32" t="e">
        <f>VLOOKUP(A29,'Cadernetas Entregues Secretaria'!$A$2:$P$300,16)</f>
        <v>#N/A</v>
      </c>
    </row>
    <row r="30" spans="1:12" x14ac:dyDescent="0.3">
      <c r="A30" s="27"/>
      <c r="B30" s="31" t="e">
        <f>VLOOKUP(A30,'Cadernetas Entregues Secretaria'!$A$2:$P$300,6)</f>
        <v>#N/A</v>
      </c>
      <c r="C30" s="31" t="e">
        <f>VLOOKUP(A30,'Cadernetas Entregues Secretaria'!$A$2:$P$300,7)</f>
        <v>#N/A</v>
      </c>
      <c r="D30" s="31" t="e">
        <f>VLOOKUP(A30,'Cadernetas Entregues Secretaria'!$A$2:$P$300,4)</f>
        <v>#N/A</v>
      </c>
      <c r="E30" s="31" t="e">
        <f>VLOOKUP(A30,'Cadernetas Entregues Secretaria'!$A$2:$P$300,15)</f>
        <v>#N/A</v>
      </c>
      <c r="F30" s="32" t="e">
        <f>VLOOKUP(A30,'Cadernetas Entregues Secretaria'!$A$2:$P$300,16)</f>
        <v>#N/A</v>
      </c>
    </row>
    <row r="31" spans="1:12" x14ac:dyDescent="0.3">
      <c r="A31" s="27"/>
      <c r="B31" s="31" t="e">
        <f>VLOOKUP(A31,'Cadernetas Entregues Secretaria'!$A$2:$P$300,6)</f>
        <v>#N/A</v>
      </c>
      <c r="C31" s="31" t="e">
        <f>VLOOKUP(A31,'Cadernetas Entregues Secretaria'!$A$2:$P$300,7)</f>
        <v>#N/A</v>
      </c>
      <c r="D31" s="31" t="e">
        <f>VLOOKUP(A31,'Cadernetas Entregues Secretaria'!$A$2:$P$300,4)</f>
        <v>#N/A</v>
      </c>
      <c r="E31" s="31" t="e">
        <f>VLOOKUP(A31,'Cadernetas Entregues Secretaria'!$A$2:$P$300,15)</f>
        <v>#N/A</v>
      </c>
      <c r="F31" s="32" t="e">
        <f>VLOOKUP(A31,'Cadernetas Entregues Secretaria'!$A$2:$P$300,16)</f>
        <v>#N/A</v>
      </c>
    </row>
    <row r="32" spans="1:12" x14ac:dyDescent="0.3">
      <c r="A32" s="27"/>
      <c r="B32" s="31" t="e">
        <f>VLOOKUP(A32,'Cadernetas Entregues Secretaria'!$A$2:$P$300,6)</f>
        <v>#N/A</v>
      </c>
      <c r="C32" s="31" t="e">
        <f>VLOOKUP(A32,'Cadernetas Entregues Secretaria'!$A$2:$P$300,7)</f>
        <v>#N/A</v>
      </c>
      <c r="D32" s="31" t="e">
        <f>VLOOKUP(A32,'Cadernetas Entregues Secretaria'!$A$2:$P$300,4)</f>
        <v>#N/A</v>
      </c>
      <c r="E32" s="31" t="e">
        <f>VLOOKUP(A32,'Cadernetas Entregues Secretaria'!$A$2:$P$300,15)</f>
        <v>#N/A</v>
      </c>
      <c r="F32" s="32" t="e">
        <f>VLOOKUP(A32,'Cadernetas Entregues Secretaria'!$A$2:$P$300,16)</f>
        <v>#N/A</v>
      </c>
    </row>
    <row r="33" spans="1:6" x14ac:dyDescent="0.3">
      <c r="A33" s="27"/>
      <c r="B33" s="31" t="e">
        <f>VLOOKUP(A33,'Cadernetas Entregues Secretaria'!$A$2:$P$300,6)</f>
        <v>#N/A</v>
      </c>
      <c r="C33" s="31" t="e">
        <f>VLOOKUP(A33,'Cadernetas Entregues Secretaria'!$A$2:$P$300,7)</f>
        <v>#N/A</v>
      </c>
      <c r="D33" s="31" t="e">
        <f>VLOOKUP(A33,'Cadernetas Entregues Secretaria'!$A$2:$P$300,4)</f>
        <v>#N/A</v>
      </c>
      <c r="E33" s="31" t="e">
        <f>VLOOKUP(A33,'Cadernetas Entregues Secretaria'!$A$2:$P$300,15)</f>
        <v>#N/A</v>
      </c>
      <c r="F33" s="32" t="e">
        <f>VLOOKUP(A33,'Cadernetas Entregues Secretaria'!$A$2:$P$300,16)</f>
        <v>#N/A</v>
      </c>
    </row>
    <row r="34" spans="1:6" x14ac:dyDescent="0.3">
      <c r="A34" s="27"/>
      <c r="B34" s="31" t="e">
        <f>VLOOKUP(A34,'Cadernetas Entregues Secretaria'!$A$2:$P$300,6)</f>
        <v>#N/A</v>
      </c>
      <c r="C34" s="31" t="e">
        <f>VLOOKUP(A34,'Cadernetas Entregues Secretaria'!$A$2:$P$300,7)</f>
        <v>#N/A</v>
      </c>
      <c r="D34" s="31" t="e">
        <f>VLOOKUP(A34,'Cadernetas Entregues Secretaria'!$A$2:$P$300,4)</f>
        <v>#N/A</v>
      </c>
      <c r="E34" s="31" t="e">
        <f>VLOOKUP(A34,'Cadernetas Entregues Secretaria'!$A$2:$P$300,15)</f>
        <v>#N/A</v>
      </c>
      <c r="F34" s="32" t="e">
        <f>VLOOKUP(A34,'Cadernetas Entregues Secretaria'!$A$2:$P$300,16)</f>
        <v>#N/A</v>
      </c>
    </row>
    <row r="35" spans="1:6" x14ac:dyDescent="0.3">
      <c r="A35" s="27"/>
      <c r="B35" s="31" t="e">
        <f>VLOOKUP(A35,'Cadernetas Entregues Secretaria'!$A$2:$P$300,6)</f>
        <v>#N/A</v>
      </c>
      <c r="C35" s="31" t="e">
        <f>VLOOKUP(A35,'Cadernetas Entregues Secretaria'!$A$2:$P$300,7)</f>
        <v>#N/A</v>
      </c>
      <c r="D35" s="31" t="e">
        <f>VLOOKUP(A35,'Cadernetas Entregues Secretaria'!$A$2:$P$300,4)</f>
        <v>#N/A</v>
      </c>
      <c r="E35" s="31" t="e">
        <f>VLOOKUP(A35,'Cadernetas Entregues Secretaria'!$A$2:$P$300,15)</f>
        <v>#N/A</v>
      </c>
      <c r="F35" s="32" t="e">
        <f>VLOOKUP(A35,'Cadernetas Entregues Secretaria'!$A$2:$P$300,16)</f>
        <v>#N/A</v>
      </c>
    </row>
    <row r="36" spans="1:6" x14ac:dyDescent="0.3">
      <c r="A36" s="27"/>
      <c r="B36" s="31" t="e">
        <f>VLOOKUP(A36,'Cadernetas Entregues Secretaria'!$A$2:$P$300,6)</f>
        <v>#N/A</v>
      </c>
      <c r="C36" s="31" t="e">
        <f>VLOOKUP(A36,'Cadernetas Entregues Secretaria'!$A$2:$P$300,7)</f>
        <v>#N/A</v>
      </c>
      <c r="D36" s="31" t="e">
        <f>VLOOKUP(A36,'Cadernetas Entregues Secretaria'!$A$2:$P$300,4)</f>
        <v>#N/A</v>
      </c>
      <c r="E36" s="31" t="e">
        <f>VLOOKUP(A36,'Cadernetas Entregues Secretaria'!$A$2:$P$300,15)</f>
        <v>#N/A</v>
      </c>
      <c r="F36" s="32" t="e">
        <f>VLOOKUP(A36,'Cadernetas Entregues Secretaria'!$A$2:$P$300,16)</f>
        <v>#N/A</v>
      </c>
    </row>
    <row r="37" spans="1:6" x14ac:dyDescent="0.3">
      <c r="A37" s="27"/>
      <c r="B37" s="31" t="e">
        <f>VLOOKUP(A37,'Cadernetas Entregues Secretaria'!$A$2:$P$300,6)</f>
        <v>#N/A</v>
      </c>
      <c r="C37" s="31" t="e">
        <f>VLOOKUP(A37,'Cadernetas Entregues Secretaria'!$A$2:$P$300,7)</f>
        <v>#N/A</v>
      </c>
      <c r="D37" s="31" t="e">
        <f>VLOOKUP(A37,'Cadernetas Entregues Secretaria'!$A$2:$P$300,4)</f>
        <v>#N/A</v>
      </c>
      <c r="E37" s="31" t="e">
        <f>VLOOKUP(A37,'Cadernetas Entregues Secretaria'!$A$2:$P$300,15)</f>
        <v>#N/A</v>
      </c>
      <c r="F37" s="32" t="e">
        <f>VLOOKUP(A37,'Cadernetas Entregues Secretaria'!$A$2:$P$300,16)</f>
        <v>#N/A</v>
      </c>
    </row>
    <row r="38" spans="1:6" x14ac:dyDescent="0.3">
      <c r="A38" s="27"/>
      <c r="B38" s="31" t="e">
        <f>VLOOKUP(A38,'Cadernetas Entregues Secretaria'!$A$2:$P$300,6)</f>
        <v>#N/A</v>
      </c>
      <c r="C38" s="31" t="e">
        <f>VLOOKUP(A38,'Cadernetas Entregues Secretaria'!$A$2:$P$300,7)</f>
        <v>#N/A</v>
      </c>
      <c r="D38" s="31" t="e">
        <f>VLOOKUP(A38,'Cadernetas Entregues Secretaria'!$A$2:$P$300,4)</f>
        <v>#N/A</v>
      </c>
      <c r="E38" s="31" t="e">
        <f>VLOOKUP(A38,'Cadernetas Entregues Secretaria'!$A$2:$P$300,15)</f>
        <v>#N/A</v>
      </c>
      <c r="F38" s="32" t="e">
        <f>VLOOKUP(A38,'Cadernetas Entregues Secretaria'!$A$2:$P$300,16)</f>
        <v>#N/A</v>
      </c>
    </row>
    <row r="39" spans="1:6" x14ac:dyDescent="0.3">
      <c r="A39" s="27"/>
      <c r="B39" s="31" t="e">
        <f>VLOOKUP(A39,'Cadernetas Entregues Secretaria'!$A$2:$P$300,6)</f>
        <v>#N/A</v>
      </c>
      <c r="C39" s="31" t="e">
        <f>VLOOKUP(A39,'Cadernetas Entregues Secretaria'!$A$2:$P$300,7)</f>
        <v>#N/A</v>
      </c>
      <c r="D39" s="31" t="e">
        <f>VLOOKUP(A39,'Cadernetas Entregues Secretaria'!$A$2:$P$300,4)</f>
        <v>#N/A</v>
      </c>
      <c r="E39" s="31" t="e">
        <f>VLOOKUP(A39,'Cadernetas Entregues Secretaria'!$A$2:$P$300,15)</f>
        <v>#N/A</v>
      </c>
      <c r="F39" s="32" t="e">
        <f>VLOOKUP(A39,'Cadernetas Entregues Secretaria'!$A$2:$P$300,16)</f>
        <v>#N/A</v>
      </c>
    </row>
    <row r="40" spans="1:6" x14ac:dyDescent="0.3">
      <c r="A40" s="27"/>
      <c r="B40" s="31" t="e">
        <f>VLOOKUP(A40,'Cadernetas Entregues Secretaria'!$A$2:$P$300,6)</f>
        <v>#N/A</v>
      </c>
      <c r="C40" s="31" t="e">
        <f>VLOOKUP(A40,'Cadernetas Entregues Secretaria'!$A$2:$P$300,7)</f>
        <v>#N/A</v>
      </c>
      <c r="D40" s="31" t="e">
        <f>VLOOKUP(A40,'Cadernetas Entregues Secretaria'!$A$2:$P$300,4)</f>
        <v>#N/A</v>
      </c>
      <c r="E40" s="31" t="e">
        <f>VLOOKUP(A40,'Cadernetas Entregues Secretaria'!$A$2:$P$300,15)</f>
        <v>#N/A</v>
      </c>
      <c r="F40" s="32" t="e">
        <f>VLOOKUP(A40,'Cadernetas Entregues Secretaria'!$A$2:$P$300,16)</f>
        <v>#N/A</v>
      </c>
    </row>
    <row r="41" spans="1:6" x14ac:dyDescent="0.3">
      <c r="A41" s="27"/>
      <c r="B41" s="31" t="e">
        <f>VLOOKUP(A41,'Cadernetas Entregues Secretaria'!$A$2:$P$300,6)</f>
        <v>#N/A</v>
      </c>
      <c r="C41" s="31" t="e">
        <f>VLOOKUP(A41,'Cadernetas Entregues Secretaria'!$A$2:$P$300,7)</f>
        <v>#N/A</v>
      </c>
      <c r="D41" s="31" t="e">
        <f>VLOOKUP(A41,'Cadernetas Entregues Secretaria'!$A$2:$P$300,4)</f>
        <v>#N/A</v>
      </c>
      <c r="E41" s="31" t="e">
        <f>VLOOKUP(A41,'Cadernetas Entregues Secretaria'!$A$2:$P$300,15)</f>
        <v>#N/A</v>
      </c>
      <c r="F41" s="32" t="e">
        <f>VLOOKUP(A41,'Cadernetas Entregues Secretaria'!$A$2:$P$300,16)</f>
        <v>#N/A</v>
      </c>
    </row>
    <row r="42" spans="1:6" x14ac:dyDescent="0.3">
      <c r="A42" s="27"/>
      <c r="B42" s="31" t="e">
        <f>VLOOKUP(A42,'Cadernetas Entregues Secretaria'!$A$2:$P$300,6)</f>
        <v>#N/A</v>
      </c>
      <c r="C42" s="31" t="e">
        <f>VLOOKUP(A42,'Cadernetas Entregues Secretaria'!$A$2:$P$300,7)</f>
        <v>#N/A</v>
      </c>
      <c r="D42" s="31" t="e">
        <f>VLOOKUP(A42,'Cadernetas Entregues Secretaria'!$A$2:$P$300,4)</f>
        <v>#N/A</v>
      </c>
      <c r="E42" s="31" t="e">
        <f>VLOOKUP(A42,'Cadernetas Entregues Secretaria'!$A$2:$P$300,15)</f>
        <v>#N/A</v>
      </c>
      <c r="F42" s="32" t="e">
        <f>VLOOKUP(A42,'Cadernetas Entregues Secretaria'!$A$2:$P$300,16)</f>
        <v>#N/A</v>
      </c>
    </row>
    <row r="43" spans="1:6" x14ac:dyDescent="0.3">
      <c r="A43" s="27"/>
      <c r="B43" s="31" t="e">
        <f>VLOOKUP(A43,'Cadernetas Entregues Secretaria'!$A$2:$P$300,6)</f>
        <v>#N/A</v>
      </c>
      <c r="C43" s="31" t="e">
        <f>VLOOKUP(A43,'Cadernetas Entregues Secretaria'!$A$2:$P$300,7)</f>
        <v>#N/A</v>
      </c>
      <c r="D43" s="31" t="e">
        <f>VLOOKUP(A43,'Cadernetas Entregues Secretaria'!$A$2:$P$300,4)</f>
        <v>#N/A</v>
      </c>
      <c r="E43" s="31" t="e">
        <f>VLOOKUP(A43,'Cadernetas Entregues Secretaria'!$A$2:$P$300,15)</f>
        <v>#N/A</v>
      </c>
      <c r="F43" s="32" t="e">
        <f>VLOOKUP(A43,'Cadernetas Entregues Secretaria'!$A$2:$P$300,16)</f>
        <v>#N/A</v>
      </c>
    </row>
    <row r="44" spans="1:6" x14ac:dyDescent="0.3">
      <c r="A44" s="27"/>
      <c r="B44" s="31" t="e">
        <f>VLOOKUP(A44,'Cadernetas Entregues Secretaria'!$A$2:$P$300,6)</f>
        <v>#N/A</v>
      </c>
      <c r="C44" s="31" t="e">
        <f>VLOOKUP(A44,'Cadernetas Entregues Secretaria'!$A$2:$P$300,7)</f>
        <v>#N/A</v>
      </c>
      <c r="D44" s="31" t="e">
        <f>VLOOKUP(A44,'Cadernetas Entregues Secretaria'!$A$2:$P$300,4)</f>
        <v>#N/A</v>
      </c>
      <c r="E44" s="31" t="e">
        <f>VLOOKUP(A44,'Cadernetas Entregues Secretaria'!$A$2:$P$300,15)</f>
        <v>#N/A</v>
      </c>
      <c r="F44" s="32" t="e">
        <f>VLOOKUP(A44,'Cadernetas Entregues Secretaria'!$A$2:$P$300,16)</f>
        <v>#N/A</v>
      </c>
    </row>
    <row r="45" spans="1:6" x14ac:dyDescent="0.3">
      <c r="A45" s="27"/>
      <c r="B45" s="31" t="e">
        <f>VLOOKUP(A45,'Cadernetas Entregues Secretaria'!$A$2:$P$300,6)</f>
        <v>#N/A</v>
      </c>
      <c r="C45" s="31" t="e">
        <f>VLOOKUP(A45,'Cadernetas Entregues Secretaria'!$A$2:$P$300,7)</f>
        <v>#N/A</v>
      </c>
      <c r="D45" s="31" t="e">
        <f>VLOOKUP(A45,'Cadernetas Entregues Secretaria'!$A$2:$P$300,4)</f>
        <v>#N/A</v>
      </c>
      <c r="E45" s="31" t="e">
        <f>VLOOKUP(A45,'Cadernetas Entregues Secretaria'!$A$2:$P$300,15)</f>
        <v>#N/A</v>
      </c>
      <c r="F45" s="32" t="e">
        <f>VLOOKUP(A45,'Cadernetas Entregues Secretaria'!$A$2:$P$300,16)</f>
        <v>#N/A</v>
      </c>
    </row>
    <row r="46" spans="1:6" x14ac:dyDescent="0.3">
      <c r="A46" s="27"/>
      <c r="B46" s="31" t="e">
        <f>VLOOKUP(A46,'Cadernetas Entregues Secretaria'!$A$2:$P$300,6)</f>
        <v>#N/A</v>
      </c>
      <c r="C46" s="31" t="e">
        <f>VLOOKUP(A46,'Cadernetas Entregues Secretaria'!$A$2:$P$300,7)</f>
        <v>#N/A</v>
      </c>
      <c r="D46" s="31" t="e">
        <f>VLOOKUP(A46,'Cadernetas Entregues Secretaria'!$A$2:$P$300,4)</f>
        <v>#N/A</v>
      </c>
      <c r="E46" s="31" t="e">
        <f>VLOOKUP(A46,'Cadernetas Entregues Secretaria'!$A$2:$P$300,15)</f>
        <v>#N/A</v>
      </c>
      <c r="F46" s="32" t="e">
        <f>VLOOKUP(A46,'Cadernetas Entregues Secretaria'!$A$2:$P$300,16)</f>
        <v>#N/A</v>
      </c>
    </row>
    <row r="47" spans="1:6" x14ac:dyDescent="0.3">
      <c r="A47" s="27"/>
      <c r="B47" s="31" t="e">
        <f>VLOOKUP(A47,'Cadernetas Entregues Secretaria'!$A$2:$P$300,6)</f>
        <v>#N/A</v>
      </c>
      <c r="C47" s="31" t="e">
        <f>VLOOKUP(A47,'Cadernetas Entregues Secretaria'!$A$2:$P$300,7)</f>
        <v>#N/A</v>
      </c>
      <c r="D47" s="31" t="e">
        <f>VLOOKUP(A47,'Cadernetas Entregues Secretaria'!$A$2:$P$300,4)</f>
        <v>#N/A</v>
      </c>
      <c r="E47" s="31" t="e">
        <f>VLOOKUP(A47,'Cadernetas Entregues Secretaria'!$A$2:$P$300,15)</f>
        <v>#N/A</v>
      </c>
      <c r="F47" s="32" t="e">
        <f>VLOOKUP(A47,'Cadernetas Entregues Secretaria'!$A$2:$P$300,16)</f>
        <v>#N/A</v>
      </c>
    </row>
    <row r="48" spans="1:6" x14ac:dyDescent="0.3">
      <c r="A48" s="27"/>
      <c r="B48" s="31" t="e">
        <f>VLOOKUP(A48,'Cadernetas Entregues Secretaria'!$A$2:$P$300,6)</f>
        <v>#N/A</v>
      </c>
      <c r="C48" s="31" t="e">
        <f>VLOOKUP(A48,'Cadernetas Entregues Secretaria'!$A$2:$P$300,7)</f>
        <v>#N/A</v>
      </c>
      <c r="D48" s="31" t="e">
        <f>VLOOKUP(A48,'Cadernetas Entregues Secretaria'!$A$2:$P$300,4)</f>
        <v>#N/A</v>
      </c>
      <c r="E48" s="31" t="e">
        <f>VLOOKUP(A48,'Cadernetas Entregues Secretaria'!$A$2:$P$300,15)</f>
        <v>#N/A</v>
      </c>
      <c r="F48" s="32" t="e">
        <f>VLOOKUP(A48,'Cadernetas Entregues Secretaria'!$A$2:$P$300,16)</f>
        <v>#N/A</v>
      </c>
    </row>
    <row r="49" spans="1:6" x14ac:dyDescent="0.3">
      <c r="A49" s="27"/>
      <c r="B49" s="31" t="e">
        <f>VLOOKUP(A49,'Cadernetas Entregues Secretaria'!$A$2:$P$300,6)</f>
        <v>#N/A</v>
      </c>
      <c r="C49" s="31" t="e">
        <f>VLOOKUP(A49,'Cadernetas Entregues Secretaria'!$A$2:$P$300,7)</f>
        <v>#N/A</v>
      </c>
      <c r="D49" s="31" t="e">
        <f>VLOOKUP(A49,'Cadernetas Entregues Secretaria'!$A$2:$P$300,4)</f>
        <v>#N/A</v>
      </c>
      <c r="E49" s="31" t="e">
        <f>VLOOKUP(A49,'Cadernetas Entregues Secretaria'!$A$2:$P$300,15)</f>
        <v>#N/A</v>
      </c>
      <c r="F49" s="32" t="e">
        <f>VLOOKUP(A49,'Cadernetas Entregues Secretaria'!$A$2:$P$300,16)</f>
        <v>#N/A</v>
      </c>
    </row>
    <row r="50" spans="1:6" x14ac:dyDescent="0.3">
      <c r="A50" s="27"/>
      <c r="B50" s="31" t="e">
        <f>VLOOKUP(A50,'Cadernetas Entregues Secretaria'!$A$2:$P$300,6)</f>
        <v>#N/A</v>
      </c>
      <c r="C50" s="31" t="e">
        <f>VLOOKUP(A50,'Cadernetas Entregues Secretaria'!$A$2:$P$300,7)</f>
        <v>#N/A</v>
      </c>
      <c r="D50" s="31" t="e">
        <f>VLOOKUP(A50,'Cadernetas Entregues Secretaria'!$A$2:$P$300,4)</f>
        <v>#N/A</v>
      </c>
      <c r="E50" s="31" t="e">
        <f>VLOOKUP(A50,'Cadernetas Entregues Secretaria'!$A$2:$P$300,15)</f>
        <v>#N/A</v>
      </c>
      <c r="F50" s="32" t="e">
        <f>VLOOKUP(A50,'Cadernetas Entregues Secretaria'!$A$2:$P$300,16)</f>
        <v>#N/A</v>
      </c>
    </row>
    <row r="51" spans="1:6" x14ac:dyDescent="0.3">
      <c r="A51" s="27"/>
      <c r="B51" s="31" t="e">
        <f>VLOOKUP(A51,'Cadernetas Entregues Secretaria'!$A$2:$P$300,6)</f>
        <v>#N/A</v>
      </c>
      <c r="C51" s="31" t="e">
        <f>VLOOKUP(A51,'Cadernetas Entregues Secretaria'!$A$2:$P$300,7)</f>
        <v>#N/A</v>
      </c>
      <c r="D51" s="31" t="e">
        <f>VLOOKUP(A51,'Cadernetas Entregues Secretaria'!$A$2:$P$300,4)</f>
        <v>#N/A</v>
      </c>
      <c r="E51" s="31" t="e">
        <f>VLOOKUP(A51,'Cadernetas Entregues Secretaria'!$A$2:$P$300,15)</f>
        <v>#N/A</v>
      </c>
      <c r="F51" s="32" t="e">
        <f>VLOOKUP(A51,'Cadernetas Entregues Secretaria'!$A$2:$P$300,16)</f>
        <v>#N/A</v>
      </c>
    </row>
    <row r="52" spans="1:6" x14ac:dyDescent="0.3">
      <c r="A52" s="27"/>
      <c r="B52" s="31" t="e">
        <f>VLOOKUP(A52,'Cadernetas Entregues Secretaria'!$A$2:$P$300,6)</f>
        <v>#N/A</v>
      </c>
      <c r="C52" s="31" t="e">
        <f>VLOOKUP(A52,'Cadernetas Entregues Secretaria'!$A$2:$P$300,7)</f>
        <v>#N/A</v>
      </c>
      <c r="D52" s="31" t="e">
        <f>VLOOKUP(A52,'Cadernetas Entregues Secretaria'!$A$2:$P$300,4)</f>
        <v>#N/A</v>
      </c>
      <c r="E52" s="31" t="e">
        <f>VLOOKUP(A52,'Cadernetas Entregues Secretaria'!$A$2:$P$300,15)</f>
        <v>#N/A</v>
      </c>
      <c r="F52" s="32" t="e">
        <f>VLOOKUP(A52,'Cadernetas Entregues Secretaria'!$A$2:$P$300,16)</f>
        <v>#N/A</v>
      </c>
    </row>
    <row r="53" spans="1:6" x14ac:dyDescent="0.3">
      <c r="A53" s="27"/>
      <c r="B53" s="31" t="e">
        <f>VLOOKUP(A53,'Cadernetas Entregues Secretaria'!$A$2:$P$300,6)</f>
        <v>#N/A</v>
      </c>
      <c r="C53" s="31" t="e">
        <f>VLOOKUP(A53,'Cadernetas Entregues Secretaria'!$A$2:$P$300,7)</f>
        <v>#N/A</v>
      </c>
      <c r="D53" s="31" t="e">
        <f>VLOOKUP(A53,'Cadernetas Entregues Secretaria'!$A$2:$P$300,4)</f>
        <v>#N/A</v>
      </c>
      <c r="E53" s="31" t="e">
        <f>VLOOKUP(A53,'Cadernetas Entregues Secretaria'!$A$2:$P$300,15)</f>
        <v>#N/A</v>
      </c>
      <c r="F53" s="32" t="e">
        <f>VLOOKUP(A53,'Cadernetas Entregues Secretaria'!$A$2:$P$300,16)</f>
        <v>#N/A</v>
      </c>
    </row>
    <row r="54" spans="1:6" x14ac:dyDescent="0.3">
      <c r="A54" s="27"/>
      <c r="B54" s="31" t="e">
        <f>VLOOKUP(A54,'Cadernetas Entregues Secretaria'!$A$2:$P$300,6)</f>
        <v>#N/A</v>
      </c>
      <c r="C54" s="31" t="e">
        <f>VLOOKUP(A54,'Cadernetas Entregues Secretaria'!$A$2:$P$300,7)</f>
        <v>#N/A</v>
      </c>
      <c r="D54" s="31" t="e">
        <f>VLOOKUP(A54,'Cadernetas Entregues Secretaria'!$A$2:$P$300,4)</f>
        <v>#N/A</v>
      </c>
      <c r="E54" s="31" t="e">
        <f>VLOOKUP(A54,'Cadernetas Entregues Secretaria'!$A$2:$P$300,15)</f>
        <v>#N/A</v>
      </c>
      <c r="F54" s="32" t="e">
        <f>VLOOKUP(A54,'Cadernetas Entregues Secretaria'!$A$2:$P$300,16)</f>
        <v>#N/A</v>
      </c>
    </row>
    <row r="55" spans="1:6" x14ac:dyDescent="0.3">
      <c r="A55" s="27"/>
      <c r="B55" s="31" t="e">
        <f>VLOOKUP(A55,'Cadernetas Entregues Secretaria'!$A$2:$P$300,6)</f>
        <v>#N/A</v>
      </c>
      <c r="C55" s="31" t="e">
        <f>VLOOKUP(A55,'Cadernetas Entregues Secretaria'!$A$2:$P$300,7)</f>
        <v>#N/A</v>
      </c>
      <c r="D55" s="31" t="e">
        <f>VLOOKUP(A55,'Cadernetas Entregues Secretaria'!$A$2:$P$300,4)</f>
        <v>#N/A</v>
      </c>
      <c r="E55" s="31" t="e">
        <f>VLOOKUP(A55,'Cadernetas Entregues Secretaria'!$A$2:$P$300,15)</f>
        <v>#N/A</v>
      </c>
      <c r="F55" s="32" t="e">
        <f>VLOOKUP(A55,'Cadernetas Entregues Secretaria'!$A$2:$P$300,16)</f>
        <v>#N/A</v>
      </c>
    </row>
    <row r="56" spans="1:6" x14ac:dyDescent="0.3">
      <c r="A56" s="27"/>
      <c r="B56" s="31" t="e">
        <f>VLOOKUP(A56,'Cadernetas Entregues Secretaria'!$A$2:$P$300,6)</f>
        <v>#N/A</v>
      </c>
      <c r="C56" s="31" t="e">
        <f>VLOOKUP(A56,'Cadernetas Entregues Secretaria'!$A$2:$P$300,7)</f>
        <v>#N/A</v>
      </c>
      <c r="D56" s="31" t="e">
        <f>VLOOKUP(A56,'Cadernetas Entregues Secretaria'!$A$2:$P$300,4)</f>
        <v>#N/A</v>
      </c>
      <c r="E56" s="31" t="e">
        <f>VLOOKUP(A56,'Cadernetas Entregues Secretaria'!$A$2:$P$300,15)</f>
        <v>#N/A</v>
      </c>
      <c r="F56" s="32" t="e">
        <f>VLOOKUP(A56,'Cadernetas Entregues Secretaria'!$A$2:$P$300,16)</f>
        <v>#N/A</v>
      </c>
    </row>
    <row r="57" spans="1:6" x14ac:dyDescent="0.3">
      <c r="A57" s="27"/>
      <c r="B57" s="31" t="e">
        <f>VLOOKUP(A57,'Cadernetas Entregues Secretaria'!$A$2:$P$300,6)</f>
        <v>#N/A</v>
      </c>
      <c r="C57" s="31" t="e">
        <f>VLOOKUP(A57,'Cadernetas Entregues Secretaria'!$A$2:$P$300,7)</f>
        <v>#N/A</v>
      </c>
      <c r="D57" s="31" t="e">
        <f>VLOOKUP(A57,'Cadernetas Entregues Secretaria'!$A$2:$P$300,4)</f>
        <v>#N/A</v>
      </c>
      <c r="E57" s="31" t="e">
        <f>VLOOKUP(A57,'Cadernetas Entregues Secretaria'!$A$2:$P$300,15)</f>
        <v>#N/A</v>
      </c>
      <c r="F57" s="32" t="e">
        <f>VLOOKUP(A57,'Cadernetas Entregues Secretaria'!$A$2:$P$300,16)</f>
        <v>#N/A</v>
      </c>
    </row>
    <row r="58" spans="1:6" x14ac:dyDescent="0.3">
      <c r="A58" s="27"/>
      <c r="B58" s="31" t="e">
        <f>VLOOKUP(A58,'Cadernetas Entregues Secretaria'!$A$2:$P$300,6)</f>
        <v>#N/A</v>
      </c>
      <c r="C58" s="31" t="e">
        <f>VLOOKUP(A58,'Cadernetas Entregues Secretaria'!$A$2:$P$300,7)</f>
        <v>#N/A</v>
      </c>
      <c r="D58" s="31" t="e">
        <f>VLOOKUP(A58,'Cadernetas Entregues Secretaria'!$A$2:$P$300,4)</f>
        <v>#N/A</v>
      </c>
      <c r="E58" s="31" t="e">
        <f>VLOOKUP(A58,'Cadernetas Entregues Secretaria'!$A$2:$P$300,15)</f>
        <v>#N/A</v>
      </c>
      <c r="F58" s="32" t="e">
        <f>VLOOKUP(A58,'Cadernetas Entregues Secretaria'!$A$2:$P$300,16)</f>
        <v>#N/A</v>
      </c>
    </row>
    <row r="59" spans="1:6" x14ac:dyDescent="0.3">
      <c r="A59" s="27"/>
      <c r="B59" s="31" t="e">
        <f>VLOOKUP(A59,'Cadernetas Entregues Secretaria'!$A$2:$P$300,6)</f>
        <v>#N/A</v>
      </c>
      <c r="C59" s="31" t="e">
        <f>VLOOKUP(A59,'Cadernetas Entregues Secretaria'!$A$2:$P$300,7)</f>
        <v>#N/A</v>
      </c>
      <c r="D59" s="31" t="e">
        <f>VLOOKUP(A59,'Cadernetas Entregues Secretaria'!$A$2:$P$300,4)</f>
        <v>#N/A</v>
      </c>
      <c r="E59" s="31" t="e">
        <f>VLOOKUP(A59,'Cadernetas Entregues Secretaria'!$A$2:$P$300,15)</f>
        <v>#N/A</v>
      </c>
      <c r="F59" s="32" t="e">
        <f>VLOOKUP(A59,'Cadernetas Entregues Secretaria'!$A$2:$P$300,16)</f>
        <v>#N/A</v>
      </c>
    </row>
    <row r="60" spans="1:6" x14ac:dyDescent="0.3">
      <c r="A60" s="27"/>
      <c r="B60" s="31" t="e">
        <f>VLOOKUP(A60,'Cadernetas Entregues Secretaria'!$A$2:$P$300,6)</f>
        <v>#N/A</v>
      </c>
      <c r="C60" s="31" t="e">
        <f>VLOOKUP(A60,'Cadernetas Entregues Secretaria'!$A$2:$P$300,7)</f>
        <v>#N/A</v>
      </c>
      <c r="D60" s="31" t="e">
        <f>VLOOKUP(A60,'Cadernetas Entregues Secretaria'!$A$2:$P$300,4)</f>
        <v>#N/A</v>
      </c>
      <c r="E60" s="31" t="e">
        <f>VLOOKUP(A60,'Cadernetas Entregues Secretaria'!$A$2:$P$300,15)</f>
        <v>#N/A</v>
      </c>
      <c r="F60" s="32" t="e">
        <f>VLOOKUP(A60,'Cadernetas Entregues Secretaria'!$A$2:$P$300,16)</f>
        <v>#N/A</v>
      </c>
    </row>
    <row r="61" spans="1:6" x14ac:dyDescent="0.3">
      <c r="A61" s="27"/>
      <c r="B61" s="31" t="e">
        <f>VLOOKUP(A61,'Cadernetas Entregues Secretaria'!$A$2:$P$300,6)</f>
        <v>#N/A</v>
      </c>
      <c r="C61" s="31" t="e">
        <f>VLOOKUP(A61,'Cadernetas Entregues Secretaria'!$A$2:$P$300,7)</f>
        <v>#N/A</v>
      </c>
      <c r="D61" s="31" t="e">
        <f>VLOOKUP(A61,'Cadernetas Entregues Secretaria'!$A$2:$P$300,4)</f>
        <v>#N/A</v>
      </c>
      <c r="E61" s="31" t="e">
        <f>VLOOKUP(A61,'Cadernetas Entregues Secretaria'!$A$2:$P$300,15)</f>
        <v>#N/A</v>
      </c>
      <c r="F61" s="32" t="e">
        <f>VLOOKUP(A61,'Cadernetas Entregues Secretaria'!$A$2:$P$300,16)</f>
        <v>#N/A</v>
      </c>
    </row>
    <row r="62" spans="1:6" x14ac:dyDescent="0.3">
      <c r="A62" s="27"/>
      <c r="B62" s="31" t="e">
        <f>VLOOKUP(A62,'Cadernetas Entregues Secretaria'!$A$2:$P$300,6)</f>
        <v>#N/A</v>
      </c>
      <c r="C62" s="31" t="e">
        <f>VLOOKUP(A62,'Cadernetas Entregues Secretaria'!$A$2:$P$300,7)</f>
        <v>#N/A</v>
      </c>
      <c r="D62" s="31" t="e">
        <f>VLOOKUP(A62,'Cadernetas Entregues Secretaria'!$A$2:$P$300,4)</f>
        <v>#N/A</v>
      </c>
      <c r="E62" s="31" t="e">
        <f>VLOOKUP(A62,'Cadernetas Entregues Secretaria'!$A$2:$P$300,15)</f>
        <v>#N/A</v>
      </c>
      <c r="F62" s="32" t="e">
        <f>VLOOKUP(A62,'Cadernetas Entregues Secretaria'!$A$2:$P$300,16)</f>
        <v>#N/A</v>
      </c>
    </row>
    <row r="63" spans="1:6" x14ac:dyDescent="0.3">
      <c r="A63" s="27"/>
      <c r="B63" s="31" t="e">
        <f>VLOOKUP(A63,'Cadernetas Entregues Secretaria'!$A$2:$P$300,6)</f>
        <v>#N/A</v>
      </c>
      <c r="C63" s="31" t="e">
        <f>VLOOKUP(A63,'Cadernetas Entregues Secretaria'!$A$2:$P$300,7)</f>
        <v>#N/A</v>
      </c>
      <c r="D63" s="31" t="e">
        <f>VLOOKUP(A63,'Cadernetas Entregues Secretaria'!$A$2:$P$300,4)</f>
        <v>#N/A</v>
      </c>
      <c r="E63" s="31" t="e">
        <f>VLOOKUP(A63,'Cadernetas Entregues Secretaria'!$A$2:$P$300,15)</f>
        <v>#N/A</v>
      </c>
      <c r="F63" s="32" t="e">
        <f>VLOOKUP(A63,'Cadernetas Entregues Secretaria'!$A$2:$P$300,16)</f>
        <v>#N/A</v>
      </c>
    </row>
    <row r="64" spans="1:6" x14ac:dyDescent="0.3">
      <c r="A64" s="27"/>
      <c r="B64" s="31" t="e">
        <f>VLOOKUP(A64,'Cadernetas Entregues Secretaria'!$A$2:$P$300,6)</f>
        <v>#N/A</v>
      </c>
      <c r="C64" s="31" t="e">
        <f>VLOOKUP(A64,'Cadernetas Entregues Secretaria'!$A$2:$P$300,7)</f>
        <v>#N/A</v>
      </c>
      <c r="D64" s="31" t="e">
        <f>VLOOKUP(A64,'Cadernetas Entregues Secretaria'!$A$2:$P$300,4)</f>
        <v>#N/A</v>
      </c>
      <c r="E64" s="31" t="e">
        <f>VLOOKUP(A64,'Cadernetas Entregues Secretaria'!$A$2:$P$300,15)</f>
        <v>#N/A</v>
      </c>
      <c r="F64" s="32" t="e">
        <f>VLOOKUP(A64,'Cadernetas Entregues Secretaria'!$A$2:$P$300,16)</f>
        <v>#N/A</v>
      </c>
    </row>
    <row r="65" spans="1:6" x14ac:dyDescent="0.3">
      <c r="A65" s="27"/>
      <c r="B65" s="31" t="e">
        <f>VLOOKUP(A65,'Cadernetas Entregues Secretaria'!$A$2:$P$300,6)</f>
        <v>#N/A</v>
      </c>
      <c r="C65" s="31" t="e">
        <f>VLOOKUP(A65,'Cadernetas Entregues Secretaria'!$A$2:$P$300,7)</f>
        <v>#N/A</v>
      </c>
      <c r="D65" s="31" t="e">
        <f>VLOOKUP(A65,'Cadernetas Entregues Secretaria'!$A$2:$P$300,4)</f>
        <v>#N/A</v>
      </c>
      <c r="E65" s="31" t="e">
        <f>VLOOKUP(A65,'Cadernetas Entregues Secretaria'!$A$2:$P$300,15)</f>
        <v>#N/A</v>
      </c>
      <c r="F65" s="32" t="e">
        <f>VLOOKUP(A65,'Cadernetas Entregues Secretaria'!$A$2:$P$300,16)</f>
        <v>#N/A</v>
      </c>
    </row>
    <row r="66" spans="1:6" x14ac:dyDescent="0.3">
      <c r="A66" s="27"/>
      <c r="B66" s="31" t="e">
        <f>VLOOKUP(A66,'Cadernetas Entregues Secretaria'!$A$2:$P$300,6)</f>
        <v>#N/A</v>
      </c>
      <c r="C66" s="31" t="e">
        <f>VLOOKUP(A66,'Cadernetas Entregues Secretaria'!$A$2:$P$300,7)</f>
        <v>#N/A</v>
      </c>
      <c r="D66" s="31" t="e">
        <f>VLOOKUP(A66,'Cadernetas Entregues Secretaria'!$A$2:$P$300,4)</f>
        <v>#N/A</v>
      </c>
      <c r="E66" s="31" t="e">
        <f>VLOOKUP(A66,'Cadernetas Entregues Secretaria'!$A$2:$P$300,15)</f>
        <v>#N/A</v>
      </c>
      <c r="F66" s="32" t="e">
        <f>VLOOKUP(A66,'Cadernetas Entregues Secretaria'!$A$2:$P$300,16)</f>
        <v>#N/A</v>
      </c>
    </row>
    <row r="67" spans="1:6" x14ac:dyDescent="0.3">
      <c r="A67" s="27"/>
      <c r="B67" s="31" t="e">
        <f>VLOOKUP(A67,'Cadernetas Entregues Secretaria'!$A$2:$P$300,6)</f>
        <v>#N/A</v>
      </c>
      <c r="C67" s="31" t="e">
        <f>VLOOKUP(A67,'Cadernetas Entregues Secretaria'!$A$2:$P$300,7)</f>
        <v>#N/A</v>
      </c>
      <c r="D67" s="31" t="e">
        <f>VLOOKUP(A67,'Cadernetas Entregues Secretaria'!$A$2:$P$300,4)</f>
        <v>#N/A</v>
      </c>
      <c r="E67" s="31" t="e">
        <f>VLOOKUP(A67,'Cadernetas Entregues Secretaria'!$A$2:$P$300,15)</f>
        <v>#N/A</v>
      </c>
      <c r="F67" s="32" t="e">
        <f>VLOOKUP(A67,'Cadernetas Entregues Secretaria'!$A$2:$P$300,16)</f>
        <v>#N/A</v>
      </c>
    </row>
    <row r="68" spans="1:6" x14ac:dyDescent="0.3">
      <c r="A68" s="27"/>
      <c r="B68" s="31" t="e">
        <f>VLOOKUP(A68,'Cadernetas Entregues Secretaria'!$A$2:$P$300,6)</f>
        <v>#N/A</v>
      </c>
      <c r="C68" s="31" t="e">
        <f>VLOOKUP(A68,'Cadernetas Entregues Secretaria'!$A$2:$P$300,7)</f>
        <v>#N/A</v>
      </c>
      <c r="D68" s="31" t="e">
        <f>VLOOKUP(A68,'Cadernetas Entregues Secretaria'!$A$2:$P$300,4)</f>
        <v>#N/A</v>
      </c>
      <c r="E68" s="31" t="e">
        <f>VLOOKUP(A68,'Cadernetas Entregues Secretaria'!$A$2:$P$300,15)</f>
        <v>#N/A</v>
      </c>
      <c r="F68" s="32" t="e">
        <f>VLOOKUP(A68,'Cadernetas Entregues Secretaria'!$A$2:$P$300,16)</f>
        <v>#N/A</v>
      </c>
    </row>
    <row r="69" spans="1:6" x14ac:dyDescent="0.3">
      <c r="A69" s="27"/>
      <c r="B69" s="31" t="e">
        <f>VLOOKUP(A69,'Cadernetas Entregues Secretaria'!$A$2:$P$300,6)</f>
        <v>#N/A</v>
      </c>
      <c r="C69" s="31" t="e">
        <f>VLOOKUP(A69,'Cadernetas Entregues Secretaria'!$A$2:$P$300,7)</f>
        <v>#N/A</v>
      </c>
      <c r="D69" s="31" t="e">
        <f>VLOOKUP(A69,'Cadernetas Entregues Secretaria'!$A$2:$P$300,4)</f>
        <v>#N/A</v>
      </c>
      <c r="E69" s="31" t="e">
        <f>VLOOKUP(A69,'Cadernetas Entregues Secretaria'!$A$2:$P$300,15)</f>
        <v>#N/A</v>
      </c>
      <c r="F69" s="32" t="e">
        <f>VLOOKUP(A69,'Cadernetas Entregues Secretaria'!$A$2:$P$300,16)</f>
        <v>#N/A</v>
      </c>
    </row>
    <row r="70" spans="1:6" x14ac:dyDescent="0.3">
      <c r="A70" s="27"/>
      <c r="B70" s="31" t="e">
        <f>VLOOKUP(A70,'Cadernetas Entregues Secretaria'!$A$2:$P$300,6)</f>
        <v>#N/A</v>
      </c>
      <c r="C70" s="31" t="e">
        <f>VLOOKUP(A70,'Cadernetas Entregues Secretaria'!$A$2:$P$300,7)</f>
        <v>#N/A</v>
      </c>
      <c r="D70" s="31" t="e">
        <f>VLOOKUP(A70,'Cadernetas Entregues Secretaria'!$A$2:$P$300,4)</f>
        <v>#N/A</v>
      </c>
      <c r="E70" s="31" t="e">
        <f>VLOOKUP(A70,'Cadernetas Entregues Secretaria'!$A$2:$P$300,15)</f>
        <v>#N/A</v>
      </c>
      <c r="F70" s="32" t="e">
        <f>VLOOKUP(A70,'Cadernetas Entregues Secretaria'!$A$2:$P$300,16)</f>
        <v>#N/A</v>
      </c>
    </row>
    <row r="71" spans="1:6" x14ac:dyDescent="0.3">
      <c r="A71" s="27"/>
      <c r="B71" s="31" t="e">
        <f>VLOOKUP(A71,'Cadernetas Entregues Secretaria'!$A$2:$P$300,6)</f>
        <v>#N/A</v>
      </c>
      <c r="C71" s="31" t="e">
        <f>VLOOKUP(A71,'Cadernetas Entregues Secretaria'!$A$2:$P$300,7)</f>
        <v>#N/A</v>
      </c>
      <c r="D71" s="31" t="e">
        <f>VLOOKUP(A71,'Cadernetas Entregues Secretaria'!$A$2:$P$300,4)</f>
        <v>#N/A</v>
      </c>
      <c r="E71" s="31" t="e">
        <f>VLOOKUP(A71,'Cadernetas Entregues Secretaria'!$A$2:$P$300,15)</f>
        <v>#N/A</v>
      </c>
      <c r="F71" s="32" t="e">
        <f>VLOOKUP(A71,'Cadernetas Entregues Secretaria'!$A$2:$P$300,16)</f>
        <v>#N/A</v>
      </c>
    </row>
    <row r="72" spans="1:6" x14ac:dyDescent="0.3">
      <c r="A72" s="27"/>
      <c r="B72" s="31" t="e">
        <f>VLOOKUP(A72,'Cadernetas Entregues Secretaria'!$A$2:$P$300,6)</f>
        <v>#N/A</v>
      </c>
      <c r="C72" s="31" t="e">
        <f>VLOOKUP(A72,'Cadernetas Entregues Secretaria'!$A$2:$P$300,7)</f>
        <v>#N/A</v>
      </c>
      <c r="D72" s="31" t="e">
        <f>VLOOKUP(A72,'Cadernetas Entregues Secretaria'!$A$2:$P$300,4)</f>
        <v>#N/A</v>
      </c>
      <c r="E72" s="31" t="e">
        <f>VLOOKUP(A72,'Cadernetas Entregues Secretaria'!$A$2:$P$300,15)</f>
        <v>#N/A</v>
      </c>
      <c r="F72" s="32" t="e">
        <f>VLOOKUP(A72,'Cadernetas Entregues Secretaria'!$A$2:$P$300,16)</f>
        <v>#N/A</v>
      </c>
    </row>
    <row r="73" spans="1:6" x14ac:dyDescent="0.3">
      <c r="A73" s="27"/>
      <c r="B73" s="31" t="e">
        <f>VLOOKUP(A73,'Cadernetas Entregues Secretaria'!$A$2:$P$300,6)</f>
        <v>#N/A</v>
      </c>
      <c r="C73" s="31" t="e">
        <f>VLOOKUP(A73,'Cadernetas Entregues Secretaria'!$A$2:$P$300,7)</f>
        <v>#N/A</v>
      </c>
      <c r="D73" s="31" t="e">
        <f>VLOOKUP(A73,'Cadernetas Entregues Secretaria'!$A$2:$P$300,4)</f>
        <v>#N/A</v>
      </c>
      <c r="E73" s="31" t="e">
        <f>VLOOKUP(A73,'Cadernetas Entregues Secretaria'!$A$2:$P$300,15)</f>
        <v>#N/A</v>
      </c>
      <c r="F73" s="32" t="e">
        <f>VLOOKUP(A73,'Cadernetas Entregues Secretaria'!$A$2:$P$300,16)</f>
        <v>#N/A</v>
      </c>
    </row>
    <row r="74" spans="1:6" x14ac:dyDescent="0.3">
      <c r="A74" s="27"/>
      <c r="B74" s="31" t="e">
        <f>VLOOKUP(A74,'Cadernetas Entregues Secretaria'!$A$2:$P$300,6)</f>
        <v>#N/A</v>
      </c>
      <c r="C74" s="31" t="e">
        <f>VLOOKUP(A74,'Cadernetas Entregues Secretaria'!$A$2:$P$300,7)</f>
        <v>#N/A</v>
      </c>
      <c r="D74" s="31" t="e">
        <f>VLOOKUP(A74,'Cadernetas Entregues Secretaria'!$A$2:$P$300,4)</f>
        <v>#N/A</v>
      </c>
      <c r="E74" s="31" t="e">
        <f>VLOOKUP(A74,'Cadernetas Entregues Secretaria'!$A$2:$P$300,15)</f>
        <v>#N/A</v>
      </c>
      <c r="F74" s="32" t="e">
        <f>VLOOKUP(A74,'Cadernetas Entregues Secretaria'!$A$2:$P$300,16)</f>
        <v>#N/A</v>
      </c>
    </row>
    <row r="75" spans="1:6" x14ac:dyDescent="0.3">
      <c r="A75" s="27"/>
      <c r="B75" s="31" t="e">
        <f>VLOOKUP(A75,'Cadernetas Entregues Secretaria'!$A$2:$P$300,6)</f>
        <v>#N/A</v>
      </c>
      <c r="C75" s="31" t="e">
        <f>VLOOKUP(A75,'Cadernetas Entregues Secretaria'!$A$2:$P$300,7)</f>
        <v>#N/A</v>
      </c>
      <c r="D75" s="31" t="e">
        <f>VLOOKUP(A75,'Cadernetas Entregues Secretaria'!$A$2:$P$300,4)</f>
        <v>#N/A</v>
      </c>
      <c r="E75" s="31" t="e">
        <f>VLOOKUP(A75,'Cadernetas Entregues Secretaria'!$A$2:$P$300,15)</f>
        <v>#N/A</v>
      </c>
      <c r="F75" s="32" t="e">
        <f>VLOOKUP(A75,'Cadernetas Entregues Secretaria'!$A$2:$P$300,16)</f>
        <v>#N/A</v>
      </c>
    </row>
    <row r="76" spans="1:6" x14ac:dyDescent="0.3">
      <c r="A76" s="27"/>
      <c r="B76" s="31" t="e">
        <f>VLOOKUP(A76,'Cadernetas Entregues Secretaria'!$A$2:$P$300,6)</f>
        <v>#N/A</v>
      </c>
      <c r="C76" s="31" t="e">
        <f>VLOOKUP(A76,'Cadernetas Entregues Secretaria'!$A$2:$P$300,7)</f>
        <v>#N/A</v>
      </c>
      <c r="D76" s="31" t="e">
        <f>VLOOKUP(A76,'Cadernetas Entregues Secretaria'!$A$2:$P$300,4)</f>
        <v>#N/A</v>
      </c>
      <c r="E76" s="31" t="e">
        <f>VLOOKUP(A76,'Cadernetas Entregues Secretaria'!$A$2:$P$300,15)</f>
        <v>#N/A</v>
      </c>
      <c r="F76" s="32" t="e">
        <f>VLOOKUP(A76,'Cadernetas Entregues Secretaria'!$A$2:$P$300,16)</f>
        <v>#N/A</v>
      </c>
    </row>
    <row r="77" spans="1:6" x14ac:dyDescent="0.3">
      <c r="A77" s="27"/>
      <c r="B77" s="31" t="e">
        <f>VLOOKUP(A77,'Cadernetas Entregues Secretaria'!$A$2:$P$300,6)</f>
        <v>#N/A</v>
      </c>
      <c r="C77" s="31" t="e">
        <f>VLOOKUP(A77,'Cadernetas Entregues Secretaria'!$A$2:$P$300,7)</f>
        <v>#N/A</v>
      </c>
      <c r="D77" s="31" t="e">
        <f>VLOOKUP(A77,'Cadernetas Entregues Secretaria'!$A$2:$P$300,4)</f>
        <v>#N/A</v>
      </c>
      <c r="E77" s="31" t="e">
        <f>VLOOKUP(A77,'Cadernetas Entregues Secretaria'!$A$2:$P$300,15)</f>
        <v>#N/A</v>
      </c>
      <c r="F77" s="32" t="e">
        <f>VLOOKUP(A77,'Cadernetas Entregues Secretaria'!$A$2:$P$300,16)</f>
        <v>#N/A</v>
      </c>
    </row>
    <row r="78" spans="1:6" x14ac:dyDescent="0.3">
      <c r="A78" s="27"/>
      <c r="B78" s="31" t="e">
        <f>VLOOKUP(A78,'Cadernetas Entregues Secretaria'!$A$2:$P$300,6)</f>
        <v>#N/A</v>
      </c>
      <c r="C78" s="31" t="e">
        <f>VLOOKUP(A78,'Cadernetas Entregues Secretaria'!$A$2:$P$300,7)</f>
        <v>#N/A</v>
      </c>
      <c r="D78" s="31" t="e">
        <f>VLOOKUP(A78,'Cadernetas Entregues Secretaria'!$A$2:$P$300,4)</f>
        <v>#N/A</v>
      </c>
      <c r="E78" s="31" t="e">
        <f>VLOOKUP(A78,'Cadernetas Entregues Secretaria'!$A$2:$P$300,15)</f>
        <v>#N/A</v>
      </c>
      <c r="F78" s="32" t="e">
        <f>VLOOKUP(A78,'Cadernetas Entregues Secretaria'!$A$2:$P$300,16)</f>
        <v>#N/A</v>
      </c>
    </row>
    <row r="79" spans="1:6" x14ac:dyDescent="0.3">
      <c r="A79" s="27"/>
      <c r="B79" s="31" t="e">
        <f>VLOOKUP(A79,'Cadernetas Entregues Secretaria'!$A$2:$P$300,6)</f>
        <v>#N/A</v>
      </c>
      <c r="C79" s="31" t="e">
        <f>VLOOKUP(A79,'Cadernetas Entregues Secretaria'!$A$2:$P$300,7)</f>
        <v>#N/A</v>
      </c>
      <c r="D79" s="31" t="e">
        <f>VLOOKUP(A79,'Cadernetas Entregues Secretaria'!$A$2:$P$300,4)</f>
        <v>#N/A</v>
      </c>
      <c r="E79" s="31" t="e">
        <f>VLOOKUP(A79,'Cadernetas Entregues Secretaria'!$A$2:$P$300,15)</f>
        <v>#N/A</v>
      </c>
      <c r="F79" s="32" t="e">
        <f>VLOOKUP(A79,'Cadernetas Entregues Secretaria'!$A$2:$P$300,16)</f>
        <v>#N/A</v>
      </c>
    </row>
    <row r="80" spans="1:6" x14ac:dyDescent="0.3">
      <c r="A80" s="27"/>
      <c r="B80" s="31" t="e">
        <f>VLOOKUP(A80,'Cadernetas Entregues Secretaria'!$A$2:$P$300,6)</f>
        <v>#N/A</v>
      </c>
      <c r="C80" s="31" t="e">
        <f>VLOOKUP(A80,'Cadernetas Entregues Secretaria'!$A$2:$P$300,7)</f>
        <v>#N/A</v>
      </c>
      <c r="D80" s="31" t="e">
        <f>VLOOKUP(A80,'Cadernetas Entregues Secretaria'!$A$2:$P$300,4)</f>
        <v>#N/A</v>
      </c>
      <c r="E80" s="31" t="e">
        <f>VLOOKUP(A80,'Cadernetas Entregues Secretaria'!$A$2:$P$300,15)</f>
        <v>#N/A</v>
      </c>
      <c r="F80" s="32" t="e">
        <f>VLOOKUP(A80,'Cadernetas Entregues Secretaria'!$A$2:$P$300,16)</f>
        <v>#N/A</v>
      </c>
    </row>
    <row r="81" spans="1:6" x14ac:dyDescent="0.3">
      <c r="A81" s="27"/>
      <c r="B81" s="31" t="e">
        <f>VLOOKUP(A81,'Cadernetas Entregues Secretaria'!$A$2:$P$300,6)</f>
        <v>#N/A</v>
      </c>
      <c r="C81" s="31" t="e">
        <f>VLOOKUP(A81,'Cadernetas Entregues Secretaria'!$A$2:$P$300,7)</f>
        <v>#N/A</v>
      </c>
      <c r="D81" s="31" t="e">
        <f>VLOOKUP(A81,'Cadernetas Entregues Secretaria'!$A$2:$P$300,4)</f>
        <v>#N/A</v>
      </c>
      <c r="E81" s="31" t="e">
        <f>VLOOKUP(A81,'Cadernetas Entregues Secretaria'!$A$2:$P$300,15)</f>
        <v>#N/A</v>
      </c>
      <c r="F81" s="32" t="e">
        <f>VLOOKUP(A81,'Cadernetas Entregues Secretaria'!$A$2:$P$300,16)</f>
        <v>#N/A</v>
      </c>
    </row>
    <row r="82" spans="1:6" x14ac:dyDescent="0.3">
      <c r="A82" s="27"/>
      <c r="B82" s="31" t="e">
        <f>VLOOKUP(A82,'Cadernetas Entregues Secretaria'!$A$2:$P$300,6)</f>
        <v>#N/A</v>
      </c>
      <c r="C82" s="31" t="e">
        <f>VLOOKUP(A82,'Cadernetas Entregues Secretaria'!$A$2:$P$300,7)</f>
        <v>#N/A</v>
      </c>
      <c r="D82" s="31" t="e">
        <f>VLOOKUP(A82,'Cadernetas Entregues Secretaria'!$A$2:$P$300,4)</f>
        <v>#N/A</v>
      </c>
      <c r="E82" s="31" t="e">
        <f>VLOOKUP(A82,'Cadernetas Entregues Secretaria'!$A$2:$P$300,15)</f>
        <v>#N/A</v>
      </c>
      <c r="F82" s="32" t="e">
        <f>VLOOKUP(A82,'Cadernetas Entregues Secretaria'!$A$2:$P$300,16)</f>
        <v>#N/A</v>
      </c>
    </row>
    <row r="83" spans="1:6" x14ac:dyDescent="0.3">
      <c r="A83" s="27"/>
      <c r="B83" s="31" t="e">
        <f>VLOOKUP(A83,'Cadernetas Entregues Secretaria'!$A$2:$P$300,6)</f>
        <v>#N/A</v>
      </c>
      <c r="C83" s="31" t="e">
        <f>VLOOKUP(A83,'Cadernetas Entregues Secretaria'!$A$2:$P$300,7)</f>
        <v>#N/A</v>
      </c>
      <c r="D83" s="31" t="e">
        <f>VLOOKUP(A83,'Cadernetas Entregues Secretaria'!$A$2:$P$300,4)</f>
        <v>#N/A</v>
      </c>
      <c r="E83" s="31" t="e">
        <f>VLOOKUP(A83,'Cadernetas Entregues Secretaria'!$A$2:$P$300,15)</f>
        <v>#N/A</v>
      </c>
      <c r="F83" s="32" t="e">
        <f>VLOOKUP(A83,'Cadernetas Entregues Secretaria'!$A$2:$P$300,16)</f>
        <v>#N/A</v>
      </c>
    </row>
    <row r="84" spans="1:6" x14ac:dyDescent="0.3">
      <c r="A84" s="27"/>
      <c r="B84" s="31" t="e">
        <f>VLOOKUP(A84,'Cadernetas Entregues Secretaria'!$A$2:$P$300,6)</f>
        <v>#N/A</v>
      </c>
      <c r="C84" s="31" t="e">
        <f>VLOOKUP(A84,'Cadernetas Entregues Secretaria'!$A$2:$P$300,7)</f>
        <v>#N/A</v>
      </c>
      <c r="D84" s="31" t="e">
        <f>VLOOKUP(A84,'Cadernetas Entregues Secretaria'!$A$2:$P$300,4)</f>
        <v>#N/A</v>
      </c>
      <c r="E84" s="31" t="e">
        <f>VLOOKUP(A84,'Cadernetas Entregues Secretaria'!$A$2:$P$300,15)</f>
        <v>#N/A</v>
      </c>
      <c r="F84" s="32" t="e">
        <f>VLOOKUP(A84,'Cadernetas Entregues Secretaria'!$A$2:$P$300,16)</f>
        <v>#N/A</v>
      </c>
    </row>
    <row r="85" spans="1:6" x14ac:dyDescent="0.3">
      <c r="A85" s="27"/>
      <c r="B85" s="31" t="e">
        <f>VLOOKUP(A85,'Cadernetas Entregues Secretaria'!$A$2:$P$300,6)</f>
        <v>#N/A</v>
      </c>
      <c r="C85" s="31" t="e">
        <f>VLOOKUP(A85,'Cadernetas Entregues Secretaria'!$A$2:$P$300,7)</f>
        <v>#N/A</v>
      </c>
      <c r="D85" s="31" t="e">
        <f>VLOOKUP(A85,'Cadernetas Entregues Secretaria'!$A$2:$P$300,4)</f>
        <v>#N/A</v>
      </c>
      <c r="E85" s="31" t="e">
        <f>VLOOKUP(A85,'Cadernetas Entregues Secretaria'!$A$2:$P$300,15)</f>
        <v>#N/A</v>
      </c>
      <c r="F85" s="32" t="e">
        <f>VLOOKUP(A85,'Cadernetas Entregues Secretaria'!$A$2:$P$300,16)</f>
        <v>#N/A</v>
      </c>
    </row>
    <row r="86" spans="1:6" x14ac:dyDescent="0.3">
      <c r="A86" s="27"/>
      <c r="B86" s="31" t="e">
        <f>VLOOKUP(A86,'Cadernetas Entregues Secretaria'!$A$2:$P$300,6)</f>
        <v>#N/A</v>
      </c>
      <c r="C86" s="31" t="e">
        <f>VLOOKUP(A86,'Cadernetas Entregues Secretaria'!$A$2:$P$300,7)</f>
        <v>#N/A</v>
      </c>
      <c r="D86" s="31" t="e">
        <f>VLOOKUP(A86,'Cadernetas Entregues Secretaria'!$A$2:$P$300,4)</f>
        <v>#N/A</v>
      </c>
      <c r="E86" s="31" t="e">
        <f>VLOOKUP(A86,'Cadernetas Entregues Secretaria'!$A$2:$P$300,15)</f>
        <v>#N/A</v>
      </c>
      <c r="F86" s="32" t="e">
        <f>VLOOKUP(A86,'Cadernetas Entregues Secretaria'!$A$2:$P$300,16)</f>
        <v>#N/A</v>
      </c>
    </row>
    <row r="87" spans="1:6" x14ac:dyDescent="0.3">
      <c r="A87" s="27"/>
      <c r="B87" s="31" t="e">
        <f>VLOOKUP(A87,'Cadernetas Entregues Secretaria'!$A$2:$P$300,6)</f>
        <v>#N/A</v>
      </c>
      <c r="C87" s="31" t="e">
        <f>VLOOKUP(A87,'Cadernetas Entregues Secretaria'!$A$2:$P$300,7)</f>
        <v>#N/A</v>
      </c>
      <c r="D87" s="31" t="e">
        <f>VLOOKUP(A87,'Cadernetas Entregues Secretaria'!$A$2:$P$300,4)</f>
        <v>#N/A</v>
      </c>
      <c r="E87" s="31" t="e">
        <f>VLOOKUP(A87,'Cadernetas Entregues Secretaria'!$A$2:$P$300,15)</f>
        <v>#N/A</v>
      </c>
      <c r="F87" s="32" t="e">
        <f>VLOOKUP(A87,'Cadernetas Entregues Secretaria'!$A$2:$P$300,16)</f>
        <v>#N/A</v>
      </c>
    </row>
    <row r="88" spans="1:6" x14ac:dyDescent="0.3">
      <c r="A88" s="27"/>
      <c r="B88" s="31" t="e">
        <f>VLOOKUP(A88,'Cadernetas Entregues Secretaria'!$A$2:$P$300,6)</f>
        <v>#N/A</v>
      </c>
      <c r="C88" s="31" t="e">
        <f>VLOOKUP(A88,'Cadernetas Entregues Secretaria'!$A$2:$P$300,7)</f>
        <v>#N/A</v>
      </c>
      <c r="D88" s="31" t="e">
        <f>VLOOKUP(A88,'Cadernetas Entregues Secretaria'!$A$2:$P$300,4)</f>
        <v>#N/A</v>
      </c>
      <c r="E88" s="31" t="e">
        <f>VLOOKUP(A88,'Cadernetas Entregues Secretaria'!$A$2:$P$300,15)</f>
        <v>#N/A</v>
      </c>
      <c r="F88" s="32" t="e">
        <f>VLOOKUP(A88,'Cadernetas Entregues Secretaria'!$A$2:$P$300,16)</f>
        <v>#N/A</v>
      </c>
    </row>
    <row r="89" spans="1:6" x14ac:dyDescent="0.3">
      <c r="A89" s="27"/>
      <c r="B89" s="31" t="e">
        <f>VLOOKUP(A89,'Cadernetas Entregues Secretaria'!$A$2:$P$300,6)</f>
        <v>#N/A</v>
      </c>
      <c r="C89" s="31" t="e">
        <f>VLOOKUP(A89,'Cadernetas Entregues Secretaria'!$A$2:$P$300,7)</f>
        <v>#N/A</v>
      </c>
      <c r="D89" s="31" t="e">
        <f>VLOOKUP(A89,'Cadernetas Entregues Secretaria'!$A$2:$P$300,4)</f>
        <v>#N/A</v>
      </c>
      <c r="E89" s="31" t="e">
        <f>VLOOKUP(A89,'Cadernetas Entregues Secretaria'!$A$2:$P$300,15)</f>
        <v>#N/A</v>
      </c>
      <c r="F89" s="32" t="e">
        <f>VLOOKUP(A89,'Cadernetas Entregues Secretaria'!$A$2:$P$300,16)</f>
        <v>#N/A</v>
      </c>
    </row>
    <row r="90" spans="1:6" x14ac:dyDescent="0.3">
      <c r="A90" s="27"/>
      <c r="B90" s="31" t="e">
        <f>VLOOKUP(A90,'Cadernetas Entregues Secretaria'!$A$2:$P$300,6)</f>
        <v>#N/A</v>
      </c>
      <c r="C90" s="31" t="e">
        <f>VLOOKUP(A90,'Cadernetas Entregues Secretaria'!$A$2:$P$300,7)</f>
        <v>#N/A</v>
      </c>
      <c r="D90" s="31" t="e">
        <f>VLOOKUP(A90,'Cadernetas Entregues Secretaria'!$A$2:$P$300,4)</f>
        <v>#N/A</v>
      </c>
      <c r="E90" s="31" t="e">
        <f>VLOOKUP(A90,'Cadernetas Entregues Secretaria'!$A$2:$P$300,15)</f>
        <v>#N/A</v>
      </c>
      <c r="F90" s="32" t="e">
        <f>VLOOKUP(A90,'Cadernetas Entregues Secretaria'!$A$2:$P$300,16)</f>
        <v>#N/A</v>
      </c>
    </row>
    <row r="91" spans="1:6" x14ac:dyDescent="0.3">
      <c r="A91" s="27"/>
      <c r="B91" s="31" t="e">
        <f>VLOOKUP(A91,'Cadernetas Entregues Secretaria'!$A$2:$P$300,6)</f>
        <v>#N/A</v>
      </c>
      <c r="C91" s="31" t="e">
        <f>VLOOKUP(A91,'Cadernetas Entregues Secretaria'!$A$2:$P$300,7)</f>
        <v>#N/A</v>
      </c>
      <c r="D91" s="31" t="e">
        <f>VLOOKUP(A91,'Cadernetas Entregues Secretaria'!$A$2:$P$300,4)</f>
        <v>#N/A</v>
      </c>
      <c r="E91" s="31" t="e">
        <f>VLOOKUP(A91,'Cadernetas Entregues Secretaria'!$A$2:$P$300,15)</f>
        <v>#N/A</v>
      </c>
      <c r="F91" s="32" t="e">
        <f>VLOOKUP(A91,'Cadernetas Entregues Secretaria'!$A$2:$P$300,16)</f>
        <v>#N/A</v>
      </c>
    </row>
    <row r="92" spans="1:6" x14ac:dyDescent="0.3">
      <c r="A92" s="27"/>
      <c r="B92" s="31" t="e">
        <f>VLOOKUP(A92,'Cadernetas Entregues Secretaria'!$A$2:$P$300,6)</f>
        <v>#N/A</v>
      </c>
      <c r="C92" s="31" t="e">
        <f>VLOOKUP(A92,'Cadernetas Entregues Secretaria'!$A$2:$P$300,7)</f>
        <v>#N/A</v>
      </c>
      <c r="D92" s="31" t="e">
        <f>VLOOKUP(A92,'Cadernetas Entregues Secretaria'!$A$2:$P$300,4)</f>
        <v>#N/A</v>
      </c>
      <c r="E92" s="31" t="e">
        <f>VLOOKUP(A92,'Cadernetas Entregues Secretaria'!$A$2:$P$300,15)</f>
        <v>#N/A</v>
      </c>
      <c r="F92" s="32" t="e">
        <f>VLOOKUP(A92,'Cadernetas Entregues Secretaria'!$A$2:$P$300,16)</f>
        <v>#N/A</v>
      </c>
    </row>
    <row r="93" spans="1:6" x14ac:dyDescent="0.3">
      <c r="A93" s="27"/>
      <c r="B93" s="31" t="e">
        <f>VLOOKUP(A93,'Cadernetas Entregues Secretaria'!$A$2:$P$300,6)</f>
        <v>#N/A</v>
      </c>
      <c r="C93" s="31" t="e">
        <f>VLOOKUP(A93,'Cadernetas Entregues Secretaria'!$A$2:$P$300,7)</f>
        <v>#N/A</v>
      </c>
      <c r="D93" s="31" t="e">
        <f>VLOOKUP(A93,'Cadernetas Entregues Secretaria'!$A$2:$P$300,4)</f>
        <v>#N/A</v>
      </c>
      <c r="E93" s="31" t="e">
        <f>VLOOKUP(A93,'Cadernetas Entregues Secretaria'!$A$2:$P$300,15)</f>
        <v>#N/A</v>
      </c>
      <c r="F93" s="32" t="e">
        <f>VLOOKUP(A93,'Cadernetas Entregues Secretaria'!$A$2:$P$300,16)</f>
        <v>#N/A</v>
      </c>
    </row>
    <row r="94" spans="1:6" x14ac:dyDescent="0.3">
      <c r="A94" s="27"/>
      <c r="B94" s="31" t="e">
        <f>VLOOKUP(A94,'Cadernetas Entregues Secretaria'!$A$2:$P$300,6)</f>
        <v>#N/A</v>
      </c>
      <c r="C94" s="31" t="e">
        <f>VLOOKUP(A94,'Cadernetas Entregues Secretaria'!$A$2:$P$300,7)</f>
        <v>#N/A</v>
      </c>
      <c r="D94" s="31" t="e">
        <f>VLOOKUP(A94,'Cadernetas Entregues Secretaria'!$A$2:$P$300,4)</f>
        <v>#N/A</v>
      </c>
      <c r="E94" s="31" t="e">
        <f>VLOOKUP(A94,'Cadernetas Entregues Secretaria'!$A$2:$P$300,15)</f>
        <v>#N/A</v>
      </c>
      <c r="F94" s="32" t="e">
        <f>VLOOKUP(A94,'Cadernetas Entregues Secretaria'!$A$2:$P$300,16)</f>
        <v>#N/A</v>
      </c>
    </row>
    <row r="95" spans="1:6" x14ac:dyDescent="0.3">
      <c r="A95" s="27"/>
      <c r="B95" s="31" t="e">
        <f>VLOOKUP(A95,'Cadernetas Entregues Secretaria'!$A$2:$P$300,6)</f>
        <v>#N/A</v>
      </c>
      <c r="C95" s="31" t="e">
        <f>VLOOKUP(A95,'Cadernetas Entregues Secretaria'!$A$2:$P$300,7)</f>
        <v>#N/A</v>
      </c>
      <c r="D95" s="31" t="e">
        <f>VLOOKUP(A95,'Cadernetas Entregues Secretaria'!$A$2:$P$300,4)</f>
        <v>#N/A</v>
      </c>
      <c r="E95" s="31" t="e">
        <f>VLOOKUP(A95,'Cadernetas Entregues Secretaria'!$A$2:$P$300,15)</f>
        <v>#N/A</v>
      </c>
      <c r="F95" s="32" t="e">
        <f>VLOOKUP(A95,'Cadernetas Entregues Secretaria'!$A$2:$P$300,16)</f>
        <v>#N/A</v>
      </c>
    </row>
    <row r="96" spans="1:6" x14ac:dyDescent="0.3">
      <c r="A96" s="27"/>
      <c r="B96" s="31" t="e">
        <f>VLOOKUP(A96,'Cadernetas Entregues Secretaria'!$A$2:$P$300,6)</f>
        <v>#N/A</v>
      </c>
      <c r="C96" s="31" t="e">
        <f>VLOOKUP(A96,'Cadernetas Entregues Secretaria'!$A$2:$P$300,7)</f>
        <v>#N/A</v>
      </c>
      <c r="D96" s="31" t="e">
        <f>VLOOKUP(A96,'Cadernetas Entregues Secretaria'!$A$2:$P$300,4)</f>
        <v>#N/A</v>
      </c>
      <c r="E96" s="31" t="e">
        <f>VLOOKUP(A96,'Cadernetas Entregues Secretaria'!$A$2:$P$300,15)</f>
        <v>#N/A</v>
      </c>
      <c r="F96" s="32" t="e">
        <f>VLOOKUP(A96,'Cadernetas Entregues Secretaria'!$A$2:$P$300,16)</f>
        <v>#N/A</v>
      </c>
    </row>
    <row r="97" spans="1:6" x14ac:dyDescent="0.3">
      <c r="A97" s="27"/>
      <c r="B97" s="31" t="e">
        <f>VLOOKUP(A97,'Cadernetas Entregues Secretaria'!$A$2:$P$300,6)</f>
        <v>#N/A</v>
      </c>
      <c r="C97" s="31" t="e">
        <f>VLOOKUP(A97,'Cadernetas Entregues Secretaria'!$A$2:$P$300,7)</f>
        <v>#N/A</v>
      </c>
      <c r="D97" s="31" t="e">
        <f>VLOOKUP(A97,'Cadernetas Entregues Secretaria'!$A$2:$P$300,4)</f>
        <v>#N/A</v>
      </c>
      <c r="E97" s="31" t="e">
        <f>VLOOKUP(A97,'Cadernetas Entregues Secretaria'!$A$2:$P$300,15)</f>
        <v>#N/A</v>
      </c>
      <c r="F97" s="32" t="e">
        <f>VLOOKUP(A97,'Cadernetas Entregues Secretaria'!$A$2:$P$300,16)</f>
        <v>#N/A</v>
      </c>
    </row>
    <row r="98" spans="1:6" x14ac:dyDescent="0.3">
      <c r="A98" s="27"/>
      <c r="B98" s="31" t="e">
        <f>VLOOKUP(A98,'Cadernetas Entregues Secretaria'!$A$2:$P$300,6)</f>
        <v>#N/A</v>
      </c>
      <c r="C98" s="31" t="e">
        <f>VLOOKUP(A98,'Cadernetas Entregues Secretaria'!$A$2:$P$300,7)</f>
        <v>#N/A</v>
      </c>
      <c r="D98" s="31" t="e">
        <f>VLOOKUP(A98,'Cadernetas Entregues Secretaria'!$A$2:$P$300,4)</f>
        <v>#N/A</v>
      </c>
      <c r="E98" s="31" t="e">
        <f>VLOOKUP(A98,'Cadernetas Entregues Secretaria'!$A$2:$P$300,15)</f>
        <v>#N/A</v>
      </c>
      <c r="F98" s="32" t="e">
        <f>VLOOKUP(A98,'Cadernetas Entregues Secretaria'!$A$2:$P$300,16)</f>
        <v>#N/A</v>
      </c>
    </row>
    <row r="99" spans="1:6" x14ac:dyDescent="0.3">
      <c r="A99" s="27"/>
      <c r="B99" s="31" t="e">
        <f>VLOOKUP(A99,'Cadernetas Entregues Secretaria'!$A$2:$P$300,6)</f>
        <v>#N/A</v>
      </c>
      <c r="C99" s="31" t="e">
        <f>VLOOKUP(A99,'Cadernetas Entregues Secretaria'!$A$2:$P$300,7)</f>
        <v>#N/A</v>
      </c>
      <c r="D99" s="31" t="e">
        <f>VLOOKUP(A99,'Cadernetas Entregues Secretaria'!$A$2:$P$300,4)</f>
        <v>#N/A</v>
      </c>
      <c r="E99" s="31" t="e">
        <f>VLOOKUP(A99,'Cadernetas Entregues Secretaria'!$A$2:$P$300,15)</f>
        <v>#N/A</v>
      </c>
      <c r="F99" s="32" t="e">
        <f>VLOOKUP(A99,'Cadernetas Entregues Secretaria'!$A$2:$P$300,16)</f>
        <v>#N/A</v>
      </c>
    </row>
    <row r="100" spans="1:6" x14ac:dyDescent="0.3">
      <c r="A100" s="27"/>
      <c r="B100" s="31" t="e">
        <f>VLOOKUP(A100,'Cadernetas Entregues Secretaria'!$A$2:$P$300,6)</f>
        <v>#N/A</v>
      </c>
      <c r="C100" s="31" t="e">
        <f>VLOOKUP(A100,'Cadernetas Entregues Secretaria'!$A$2:$P$300,7)</f>
        <v>#N/A</v>
      </c>
      <c r="D100" s="31" t="e">
        <f>VLOOKUP(A100,'Cadernetas Entregues Secretaria'!$A$2:$P$300,4)</f>
        <v>#N/A</v>
      </c>
      <c r="E100" s="31" t="e">
        <f>VLOOKUP(A100,'Cadernetas Entregues Secretaria'!$A$2:$P$300,15)</f>
        <v>#N/A</v>
      </c>
      <c r="F100" s="32" t="e">
        <f>VLOOKUP(A100,'Cadernetas Entregues Secretaria'!$A$2:$P$300,16)</f>
        <v>#N/A</v>
      </c>
    </row>
    <row r="101" spans="1:6" x14ac:dyDescent="0.3">
      <c r="A101" s="27"/>
      <c r="B101" s="31" t="e">
        <f>VLOOKUP(A101,'Cadernetas Entregues Secretaria'!$A$2:$P$300,6)</f>
        <v>#N/A</v>
      </c>
      <c r="C101" s="31" t="e">
        <f>VLOOKUP(A101,'Cadernetas Entregues Secretaria'!$A$2:$P$300,7)</f>
        <v>#N/A</v>
      </c>
      <c r="D101" s="31" t="e">
        <f>VLOOKUP(A101,'Cadernetas Entregues Secretaria'!$A$2:$P$300,4)</f>
        <v>#N/A</v>
      </c>
      <c r="E101" s="31" t="e">
        <f>VLOOKUP(A101,'Cadernetas Entregues Secretaria'!$A$2:$P$300,15)</f>
        <v>#N/A</v>
      </c>
      <c r="F101" s="32" t="e">
        <f>VLOOKUP(A101,'Cadernetas Entregues Secretaria'!$A$2:$P$300,16)</f>
        <v>#N/A</v>
      </c>
    </row>
    <row r="102" spans="1:6" x14ac:dyDescent="0.3">
      <c r="A102" s="27"/>
      <c r="B102" s="31" t="e">
        <f>VLOOKUP(A102,'Cadernetas Entregues Secretaria'!$A$2:$P$300,6)</f>
        <v>#N/A</v>
      </c>
      <c r="C102" s="31" t="e">
        <f>VLOOKUP(A102,'Cadernetas Entregues Secretaria'!$A$2:$P$300,7)</f>
        <v>#N/A</v>
      </c>
      <c r="D102" s="31" t="e">
        <f>VLOOKUP(A102,'Cadernetas Entregues Secretaria'!$A$2:$P$300,4)</f>
        <v>#N/A</v>
      </c>
      <c r="E102" s="31" t="e">
        <f>VLOOKUP(A102,'Cadernetas Entregues Secretaria'!$A$2:$P$300,15)</f>
        <v>#N/A</v>
      </c>
      <c r="F102" s="32" t="e">
        <f>VLOOKUP(A102,'Cadernetas Entregues Secretaria'!$A$2:$P$300,16)</f>
        <v>#N/A</v>
      </c>
    </row>
    <row r="103" spans="1:6" x14ac:dyDescent="0.3">
      <c r="A103" s="27"/>
      <c r="B103" s="31" t="e">
        <f>VLOOKUP(A103,'Cadernetas Entregues Secretaria'!$A$2:$P$300,6)</f>
        <v>#N/A</v>
      </c>
      <c r="C103" s="31" t="e">
        <f>VLOOKUP(A103,'Cadernetas Entregues Secretaria'!$A$2:$P$300,7)</f>
        <v>#N/A</v>
      </c>
      <c r="D103" s="31" t="e">
        <f>VLOOKUP(A103,'Cadernetas Entregues Secretaria'!$A$2:$P$300,4)</f>
        <v>#N/A</v>
      </c>
      <c r="E103" s="31" t="e">
        <f>VLOOKUP(A103,'Cadernetas Entregues Secretaria'!$A$2:$P$300,15)</f>
        <v>#N/A</v>
      </c>
      <c r="F103" s="32" t="e">
        <f>VLOOKUP(A103,'Cadernetas Entregues Secretaria'!$A$2:$P$300,16)</f>
        <v>#N/A</v>
      </c>
    </row>
    <row r="104" spans="1:6" x14ac:dyDescent="0.3">
      <c r="A104" s="27"/>
      <c r="B104" s="31" t="e">
        <f>VLOOKUP(A104,'Cadernetas Entregues Secretaria'!$A$2:$P$300,6)</f>
        <v>#N/A</v>
      </c>
      <c r="C104" s="31" t="e">
        <f>VLOOKUP(A104,'Cadernetas Entregues Secretaria'!$A$2:$P$300,7)</f>
        <v>#N/A</v>
      </c>
      <c r="D104" s="31" t="e">
        <f>VLOOKUP(A104,'Cadernetas Entregues Secretaria'!$A$2:$P$300,4)</f>
        <v>#N/A</v>
      </c>
      <c r="E104" s="31" t="e">
        <f>VLOOKUP(A104,'Cadernetas Entregues Secretaria'!$A$2:$P$300,15)</f>
        <v>#N/A</v>
      </c>
      <c r="F104" s="32" t="e">
        <f>VLOOKUP(A104,'Cadernetas Entregues Secretaria'!$A$2:$P$300,16)</f>
        <v>#N/A</v>
      </c>
    </row>
    <row r="105" spans="1:6" x14ac:dyDescent="0.3">
      <c r="A105" s="27"/>
      <c r="B105" s="31" t="e">
        <f>VLOOKUP(A105,'Cadernetas Entregues Secretaria'!$A$2:$P$300,6)</f>
        <v>#N/A</v>
      </c>
      <c r="C105" s="31" t="e">
        <f>VLOOKUP(A105,'Cadernetas Entregues Secretaria'!$A$2:$P$300,7)</f>
        <v>#N/A</v>
      </c>
      <c r="D105" s="31" t="e">
        <f>VLOOKUP(A105,'Cadernetas Entregues Secretaria'!$A$2:$P$300,4)</f>
        <v>#N/A</v>
      </c>
      <c r="E105" s="31" t="e">
        <f>VLOOKUP(A105,'Cadernetas Entregues Secretaria'!$A$2:$P$300,15)</f>
        <v>#N/A</v>
      </c>
      <c r="F105" s="32" t="e">
        <f>VLOOKUP(A105,'Cadernetas Entregues Secretaria'!$A$2:$P$300,16)</f>
        <v>#N/A</v>
      </c>
    </row>
    <row r="106" spans="1:6" x14ac:dyDescent="0.3">
      <c r="A106" s="27"/>
      <c r="B106" s="31" t="e">
        <f>VLOOKUP(A106,'Cadernetas Entregues Secretaria'!$A$2:$P$300,6)</f>
        <v>#N/A</v>
      </c>
      <c r="C106" s="31" t="e">
        <f>VLOOKUP(A106,'Cadernetas Entregues Secretaria'!$A$2:$P$300,7)</f>
        <v>#N/A</v>
      </c>
      <c r="D106" s="31" t="e">
        <f>VLOOKUP(A106,'Cadernetas Entregues Secretaria'!$A$2:$P$300,4)</f>
        <v>#N/A</v>
      </c>
      <c r="E106" s="31" t="e">
        <f>VLOOKUP(A106,'Cadernetas Entregues Secretaria'!$A$2:$P$300,15)</f>
        <v>#N/A</v>
      </c>
      <c r="F106" s="32" t="e">
        <f>VLOOKUP(A106,'Cadernetas Entregues Secretaria'!$A$2:$P$300,16)</f>
        <v>#N/A</v>
      </c>
    </row>
    <row r="107" spans="1:6" x14ac:dyDescent="0.3">
      <c r="A107" s="27"/>
      <c r="B107" s="31" t="e">
        <f>VLOOKUP(A107,'Cadernetas Entregues Secretaria'!$A$2:$P$300,6)</f>
        <v>#N/A</v>
      </c>
      <c r="C107" s="31" t="e">
        <f>VLOOKUP(A107,'Cadernetas Entregues Secretaria'!$A$2:$P$300,7)</f>
        <v>#N/A</v>
      </c>
      <c r="D107" s="31" t="e">
        <f>VLOOKUP(A107,'Cadernetas Entregues Secretaria'!$A$2:$P$300,4)</f>
        <v>#N/A</v>
      </c>
      <c r="E107" s="31" t="e">
        <f>VLOOKUP(A107,'Cadernetas Entregues Secretaria'!$A$2:$P$300,15)</f>
        <v>#N/A</v>
      </c>
      <c r="F107" s="32" t="e">
        <f>VLOOKUP(A107,'Cadernetas Entregues Secretaria'!$A$2:$P$300,16)</f>
        <v>#N/A</v>
      </c>
    </row>
    <row r="108" spans="1:6" x14ac:dyDescent="0.3">
      <c r="A108" s="27"/>
      <c r="B108" s="31" t="e">
        <f>VLOOKUP(A108,'Cadernetas Entregues Secretaria'!$A$2:$P$300,6)</f>
        <v>#N/A</v>
      </c>
      <c r="C108" s="31" t="e">
        <f>VLOOKUP(A108,'Cadernetas Entregues Secretaria'!$A$2:$P$300,7)</f>
        <v>#N/A</v>
      </c>
      <c r="D108" s="31" t="e">
        <f>VLOOKUP(A108,'Cadernetas Entregues Secretaria'!$A$2:$P$300,4)</f>
        <v>#N/A</v>
      </c>
      <c r="E108" s="31" t="e">
        <f>VLOOKUP(A108,'Cadernetas Entregues Secretaria'!$A$2:$P$300,15)</f>
        <v>#N/A</v>
      </c>
      <c r="F108" s="32" t="e">
        <f>VLOOKUP(A108,'Cadernetas Entregues Secretaria'!$A$2:$P$300,16)</f>
        <v>#N/A</v>
      </c>
    </row>
    <row r="109" spans="1:6" x14ac:dyDescent="0.3">
      <c r="A109" s="27"/>
      <c r="B109" s="31" t="e">
        <f>VLOOKUP(A109,'Cadernetas Entregues Secretaria'!$A$2:$P$300,6)</f>
        <v>#N/A</v>
      </c>
      <c r="C109" s="31" t="e">
        <f>VLOOKUP(A109,'Cadernetas Entregues Secretaria'!$A$2:$P$300,7)</f>
        <v>#N/A</v>
      </c>
      <c r="D109" s="31" t="e">
        <f>VLOOKUP(A109,'Cadernetas Entregues Secretaria'!$A$2:$P$300,4)</f>
        <v>#N/A</v>
      </c>
      <c r="E109" s="31" t="e">
        <f>VLOOKUP(A109,'Cadernetas Entregues Secretaria'!$A$2:$P$300,15)</f>
        <v>#N/A</v>
      </c>
      <c r="F109" s="32" t="e">
        <f>VLOOKUP(A109,'Cadernetas Entregues Secretaria'!$A$2:$P$300,16)</f>
        <v>#N/A</v>
      </c>
    </row>
    <row r="110" spans="1:6" x14ac:dyDescent="0.3">
      <c r="A110" s="27"/>
      <c r="B110" s="31" t="e">
        <f>VLOOKUP(A110,'Cadernetas Entregues Secretaria'!$A$2:$P$300,6)</f>
        <v>#N/A</v>
      </c>
      <c r="C110" s="31" t="e">
        <f>VLOOKUP(A110,'Cadernetas Entregues Secretaria'!$A$2:$P$300,7)</f>
        <v>#N/A</v>
      </c>
      <c r="D110" s="31" t="e">
        <f>VLOOKUP(A110,'Cadernetas Entregues Secretaria'!$A$2:$P$300,4)</f>
        <v>#N/A</v>
      </c>
      <c r="E110" s="31" t="e">
        <f>VLOOKUP(A110,'Cadernetas Entregues Secretaria'!$A$2:$P$300,15)</f>
        <v>#N/A</v>
      </c>
      <c r="F110" s="32" t="e">
        <f>VLOOKUP(A110,'Cadernetas Entregues Secretaria'!$A$2:$P$300,16)</f>
        <v>#N/A</v>
      </c>
    </row>
    <row r="111" spans="1:6" x14ac:dyDescent="0.3">
      <c r="A111" s="27"/>
      <c r="B111" s="31" t="e">
        <f>VLOOKUP(A111,'Cadernetas Entregues Secretaria'!$A$2:$P$300,6)</f>
        <v>#N/A</v>
      </c>
      <c r="C111" s="31" t="e">
        <f>VLOOKUP(A111,'Cadernetas Entregues Secretaria'!$A$2:$P$300,7)</f>
        <v>#N/A</v>
      </c>
      <c r="D111" s="31" t="e">
        <f>VLOOKUP(A111,'Cadernetas Entregues Secretaria'!$A$2:$P$300,4)</f>
        <v>#N/A</v>
      </c>
      <c r="E111" s="31" t="e">
        <f>VLOOKUP(A111,'Cadernetas Entregues Secretaria'!$A$2:$P$300,15)</f>
        <v>#N/A</v>
      </c>
      <c r="F111" s="32" t="e">
        <f>VLOOKUP(A111,'Cadernetas Entregues Secretaria'!$A$2:$P$300,16)</f>
        <v>#N/A</v>
      </c>
    </row>
    <row r="112" spans="1:6" x14ac:dyDescent="0.3">
      <c r="A112" s="27"/>
      <c r="B112" s="31" t="e">
        <f>VLOOKUP(A112,'Cadernetas Entregues Secretaria'!$A$2:$P$300,6)</f>
        <v>#N/A</v>
      </c>
      <c r="C112" s="31" t="e">
        <f>VLOOKUP(A112,'Cadernetas Entregues Secretaria'!$A$2:$P$300,7)</f>
        <v>#N/A</v>
      </c>
      <c r="D112" s="31" t="e">
        <f>VLOOKUP(A112,'Cadernetas Entregues Secretaria'!$A$2:$P$300,4)</f>
        <v>#N/A</v>
      </c>
      <c r="E112" s="31" t="e">
        <f>VLOOKUP(A112,'Cadernetas Entregues Secretaria'!$A$2:$P$300,15)</f>
        <v>#N/A</v>
      </c>
      <c r="F112" s="32" t="e">
        <f>VLOOKUP(A112,'Cadernetas Entregues Secretaria'!$A$2:$P$300,16)</f>
        <v>#N/A</v>
      </c>
    </row>
    <row r="113" spans="1:6" x14ac:dyDescent="0.3">
      <c r="A113" s="27"/>
      <c r="B113" s="31" t="e">
        <f>VLOOKUP(A113,'Cadernetas Entregues Secretaria'!$A$2:$P$300,6)</f>
        <v>#N/A</v>
      </c>
      <c r="C113" s="31" t="e">
        <f>VLOOKUP(A113,'Cadernetas Entregues Secretaria'!$A$2:$P$300,7)</f>
        <v>#N/A</v>
      </c>
      <c r="D113" s="31" t="e">
        <f>VLOOKUP(A113,'Cadernetas Entregues Secretaria'!$A$2:$P$300,4)</f>
        <v>#N/A</v>
      </c>
      <c r="E113" s="31" t="e">
        <f>VLOOKUP(A113,'Cadernetas Entregues Secretaria'!$A$2:$P$300,15)</f>
        <v>#N/A</v>
      </c>
      <c r="F113" s="32" t="e">
        <f>VLOOKUP(A113,'Cadernetas Entregues Secretaria'!$A$2:$P$300,16)</f>
        <v>#N/A</v>
      </c>
    </row>
    <row r="114" spans="1:6" x14ac:dyDescent="0.3">
      <c r="A114" s="27"/>
      <c r="B114" s="31" t="e">
        <f>VLOOKUP(A114,'Cadernetas Entregues Secretaria'!$A$2:$P$300,6)</f>
        <v>#N/A</v>
      </c>
      <c r="C114" s="31" t="e">
        <f>VLOOKUP(A114,'Cadernetas Entregues Secretaria'!$A$2:$P$300,7)</f>
        <v>#N/A</v>
      </c>
      <c r="D114" s="31" t="e">
        <f>VLOOKUP(A114,'Cadernetas Entregues Secretaria'!$A$2:$P$300,4)</f>
        <v>#N/A</v>
      </c>
      <c r="E114" s="31" t="e">
        <f>VLOOKUP(A114,'Cadernetas Entregues Secretaria'!$A$2:$P$300,15)</f>
        <v>#N/A</v>
      </c>
      <c r="F114" s="32" t="e">
        <f>VLOOKUP(A114,'Cadernetas Entregues Secretaria'!$A$2:$P$300,16)</f>
        <v>#N/A</v>
      </c>
    </row>
    <row r="115" spans="1:6" x14ac:dyDescent="0.3">
      <c r="A115" s="27"/>
      <c r="B115" s="31" t="e">
        <f>VLOOKUP(A115,'Cadernetas Entregues Secretaria'!$A$2:$P$300,6)</f>
        <v>#N/A</v>
      </c>
      <c r="C115" s="31" t="e">
        <f>VLOOKUP(A115,'Cadernetas Entregues Secretaria'!$A$2:$P$300,7)</f>
        <v>#N/A</v>
      </c>
      <c r="D115" s="31" t="e">
        <f>VLOOKUP(A115,'Cadernetas Entregues Secretaria'!$A$2:$P$300,4)</f>
        <v>#N/A</v>
      </c>
      <c r="E115" s="31" t="e">
        <f>VLOOKUP(A115,'Cadernetas Entregues Secretaria'!$A$2:$P$300,15)</f>
        <v>#N/A</v>
      </c>
      <c r="F115" s="32" t="e">
        <f>VLOOKUP(A115,'Cadernetas Entregues Secretaria'!$A$2:$P$300,16)</f>
        <v>#N/A</v>
      </c>
    </row>
    <row r="116" spans="1:6" x14ac:dyDescent="0.3">
      <c r="A116" s="27"/>
      <c r="B116" s="31" t="e">
        <f>VLOOKUP(A116,'Cadernetas Entregues Secretaria'!$A$2:$P$300,6)</f>
        <v>#N/A</v>
      </c>
      <c r="C116" s="31" t="e">
        <f>VLOOKUP(A116,'Cadernetas Entregues Secretaria'!$A$2:$P$300,7)</f>
        <v>#N/A</v>
      </c>
      <c r="D116" s="31" t="e">
        <f>VLOOKUP(A116,'Cadernetas Entregues Secretaria'!$A$2:$P$300,4)</f>
        <v>#N/A</v>
      </c>
      <c r="E116" s="31" t="e">
        <f>VLOOKUP(A116,'Cadernetas Entregues Secretaria'!$A$2:$P$300,15)</f>
        <v>#N/A</v>
      </c>
      <c r="F116" s="32" t="e">
        <f>VLOOKUP(A116,'Cadernetas Entregues Secretaria'!$A$2:$P$300,16)</f>
        <v>#N/A</v>
      </c>
    </row>
    <row r="117" spans="1:6" x14ac:dyDescent="0.3">
      <c r="A117" s="27"/>
      <c r="B117" s="31" t="e">
        <f>VLOOKUP(A117,'Cadernetas Entregues Secretaria'!$A$2:$P$300,6)</f>
        <v>#N/A</v>
      </c>
      <c r="C117" s="31" t="e">
        <f>VLOOKUP(A117,'Cadernetas Entregues Secretaria'!$A$2:$P$300,7)</f>
        <v>#N/A</v>
      </c>
      <c r="D117" s="31" t="e">
        <f>VLOOKUP(A117,'Cadernetas Entregues Secretaria'!$A$2:$P$300,4)</f>
        <v>#N/A</v>
      </c>
      <c r="E117" s="31" t="e">
        <f>VLOOKUP(A117,'Cadernetas Entregues Secretaria'!$A$2:$P$300,15)</f>
        <v>#N/A</v>
      </c>
      <c r="F117" s="32" t="e">
        <f>VLOOKUP(A117,'Cadernetas Entregues Secretaria'!$A$2:$P$300,16)</f>
        <v>#N/A</v>
      </c>
    </row>
    <row r="118" spans="1:6" x14ac:dyDescent="0.3">
      <c r="A118" s="27"/>
      <c r="B118" s="31" t="e">
        <f>VLOOKUP(A118,'Cadernetas Entregues Secretaria'!$A$2:$P$300,6)</f>
        <v>#N/A</v>
      </c>
      <c r="C118" s="31" t="e">
        <f>VLOOKUP(A118,'Cadernetas Entregues Secretaria'!$A$2:$P$300,7)</f>
        <v>#N/A</v>
      </c>
      <c r="D118" s="31" t="e">
        <f>VLOOKUP(A118,'Cadernetas Entregues Secretaria'!$A$2:$P$300,4)</f>
        <v>#N/A</v>
      </c>
      <c r="E118" s="31" t="e">
        <f>VLOOKUP(A118,'Cadernetas Entregues Secretaria'!$A$2:$P$300,15)</f>
        <v>#N/A</v>
      </c>
      <c r="F118" s="32" t="e">
        <f>VLOOKUP(A118,'Cadernetas Entregues Secretaria'!$A$2:$P$300,16)</f>
        <v>#N/A</v>
      </c>
    </row>
    <row r="119" spans="1:6" x14ac:dyDescent="0.3">
      <c r="A119" s="27"/>
      <c r="B119" s="31" t="e">
        <f>VLOOKUP(A119,'Cadernetas Entregues Secretaria'!$A$2:$P$300,6)</f>
        <v>#N/A</v>
      </c>
      <c r="C119" s="31" t="e">
        <f>VLOOKUP(A119,'Cadernetas Entregues Secretaria'!$A$2:$P$300,7)</f>
        <v>#N/A</v>
      </c>
      <c r="D119" s="31" t="e">
        <f>VLOOKUP(A119,'Cadernetas Entregues Secretaria'!$A$2:$P$300,4)</f>
        <v>#N/A</v>
      </c>
      <c r="E119" s="31" t="e">
        <f>VLOOKUP(A119,'Cadernetas Entregues Secretaria'!$A$2:$P$300,15)</f>
        <v>#N/A</v>
      </c>
      <c r="F119" s="32" t="e">
        <f>VLOOKUP(A119,'Cadernetas Entregues Secretaria'!$A$2:$P$300,16)</f>
        <v>#N/A</v>
      </c>
    </row>
    <row r="120" spans="1:6" x14ac:dyDescent="0.3">
      <c r="A120" s="27"/>
      <c r="B120" s="31" t="e">
        <f>VLOOKUP(A120,'Cadernetas Entregues Secretaria'!$A$2:$P$300,6)</f>
        <v>#N/A</v>
      </c>
      <c r="C120" s="31" t="e">
        <f>VLOOKUP(A120,'Cadernetas Entregues Secretaria'!$A$2:$P$300,7)</f>
        <v>#N/A</v>
      </c>
      <c r="D120" s="31" t="e">
        <f>VLOOKUP(A120,'Cadernetas Entregues Secretaria'!$A$2:$P$300,4)</f>
        <v>#N/A</v>
      </c>
      <c r="E120" s="31" t="e">
        <f>VLOOKUP(A120,'Cadernetas Entregues Secretaria'!$A$2:$P$300,15)</f>
        <v>#N/A</v>
      </c>
      <c r="F120" s="32" t="e">
        <f>VLOOKUP(A120,'Cadernetas Entregues Secretaria'!$A$2:$P$300,16)</f>
        <v>#N/A</v>
      </c>
    </row>
    <row r="121" spans="1:6" x14ac:dyDescent="0.3">
      <c r="A121" s="27"/>
      <c r="B121" s="31" t="e">
        <f>VLOOKUP(A121,'Cadernetas Entregues Secretaria'!$A$2:$P$300,6)</f>
        <v>#N/A</v>
      </c>
      <c r="C121" s="31" t="e">
        <f>VLOOKUP(A121,'Cadernetas Entregues Secretaria'!$A$2:$P$300,7)</f>
        <v>#N/A</v>
      </c>
      <c r="D121" s="31" t="e">
        <f>VLOOKUP(A121,'Cadernetas Entregues Secretaria'!$A$2:$P$300,4)</f>
        <v>#N/A</v>
      </c>
      <c r="E121" s="31" t="e">
        <f>VLOOKUP(A121,'Cadernetas Entregues Secretaria'!$A$2:$P$300,15)</f>
        <v>#N/A</v>
      </c>
      <c r="F121" s="32" t="e">
        <f>VLOOKUP(A121,'Cadernetas Entregues Secretaria'!$A$2:$P$300,16)</f>
        <v>#N/A</v>
      </c>
    </row>
    <row r="122" spans="1:6" x14ac:dyDescent="0.3">
      <c r="A122" s="27"/>
      <c r="B122" s="31" t="e">
        <f>VLOOKUP(A122,'Cadernetas Entregues Secretaria'!$A$2:$P$300,6)</f>
        <v>#N/A</v>
      </c>
      <c r="C122" s="31" t="e">
        <f>VLOOKUP(A122,'Cadernetas Entregues Secretaria'!$A$2:$P$300,7)</f>
        <v>#N/A</v>
      </c>
      <c r="D122" s="31" t="e">
        <f>VLOOKUP(A122,'Cadernetas Entregues Secretaria'!$A$2:$P$300,4)</f>
        <v>#N/A</v>
      </c>
      <c r="E122" s="31" t="e">
        <f>VLOOKUP(A122,'Cadernetas Entregues Secretaria'!$A$2:$P$300,15)</f>
        <v>#N/A</v>
      </c>
      <c r="F122" s="32" t="e">
        <f>VLOOKUP(A122,'Cadernetas Entregues Secretaria'!$A$2:$P$300,16)</f>
        <v>#N/A</v>
      </c>
    </row>
    <row r="123" spans="1:6" x14ac:dyDescent="0.3">
      <c r="A123" s="27"/>
      <c r="B123" s="31" t="e">
        <f>VLOOKUP(A123,'Cadernetas Entregues Secretaria'!$A$2:$P$300,6)</f>
        <v>#N/A</v>
      </c>
      <c r="C123" s="31" t="e">
        <f>VLOOKUP(A123,'Cadernetas Entregues Secretaria'!$A$2:$P$300,7)</f>
        <v>#N/A</v>
      </c>
      <c r="D123" s="31" t="e">
        <f>VLOOKUP(A123,'Cadernetas Entregues Secretaria'!$A$2:$P$300,4)</f>
        <v>#N/A</v>
      </c>
      <c r="E123" s="31" t="e">
        <f>VLOOKUP(A123,'Cadernetas Entregues Secretaria'!$A$2:$P$300,15)</f>
        <v>#N/A</v>
      </c>
      <c r="F123" s="32" t="e">
        <f>VLOOKUP(A123,'Cadernetas Entregues Secretaria'!$A$2:$P$300,16)</f>
        <v>#N/A</v>
      </c>
    </row>
    <row r="124" spans="1:6" x14ac:dyDescent="0.3">
      <c r="A124" s="27"/>
      <c r="B124" s="31" t="e">
        <f>VLOOKUP(A124,'Cadernetas Entregues Secretaria'!$A$2:$P$300,6)</f>
        <v>#N/A</v>
      </c>
      <c r="C124" s="31" t="e">
        <f>VLOOKUP(A124,'Cadernetas Entregues Secretaria'!$A$2:$P$300,7)</f>
        <v>#N/A</v>
      </c>
      <c r="D124" s="31" t="e">
        <f>VLOOKUP(A124,'Cadernetas Entregues Secretaria'!$A$2:$P$300,4)</f>
        <v>#N/A</v>
      </c>
      <c r="E124" s="31" t="e">
        <f>VLOOKUP(A124,'Cadernetas Entregues Secretaria'!$A$2:$P$300,15)</f>
        <v>#N/A</v>
      </c>
      <c r="F124" s="32" t="e">
        <f>VLOOKUP(A124,'Cadernetas Entregues Secretaria'!$A$2:$P$300,16)</f>
        <v>#N/A</v>
      </c>
    </row>
    <row r="125" spans="1:6" x14ac:dyDescent="0.3">
      <c r="A125" s="27"/>
      <c r="B125" s="31" t="e">
        <f>VLOOKUP(A125,'Cadernetas Entregues Secretaria'!$A$2:$P$300,6)</f>
        <v>#N/A</v>
      </c>
      <c r="C125" s="31" t="e">
        <f>VLOOKUP(A125,'Cadernetas Entregues Secretaria'!$A$2:$P$300,7)</f>
        <v>#N/A</v>
      </c>
      <c r="D125" s="31" t="e">
        <f>VLOOKUP(A125,'Cadernetas Entregues Secretaria'!$A$2:$P$300,4)</f>
        <v>#N/A</v>
      </c>
      <c r="E125" s="31" t="e">
        <f>VLOOKUP(A125,'Cadernetas Entregues Secretaria'!$A$2:$P$300,15)</f>
        <v>#N/A</v>
      </c>
      <c r="F125" s="32" t="e">
        <f>VLOOKUP(A125,'Cadernetas Entregues Secretaria'!$A$2:$P$300,16)</f>
        <v>#N/A</v>
      </c>
    </row>
    <row r="126" spans="1:6" x14ac:dyDescent="0.3">
      <c r="A126" s="27"/>
      <c r="B126" s="31" t="e">
        <f>VLOOKUP(A126,'Cadernetas Entregues Secretaria'!$A$2:$P$300,6)</f>
        <v>#N/A</v>
      </c>
      <c r="C126" s="31" t="e">
        <f>VLOOKUP(A126,'Cadernetas Entregues Secretaria'!$A$2:$P$300,7)</f>
        <v>#N/A</v>
      </c>
      <c r="D126" s="31" t="e">
        <f>VLOOKUP(A126,'Cadernetas Entregues Secretaria'!$A$2:$P$300,4)</f>
        <v>#N/A</v>
      </c>
      <c r="E126" s="31" t="e">
        <f>VLOOKUP(A126,'Cadernetas Entregues Secretaria'!$A$2:$P$300,15)</f>
        <v>#N/A</v>
      </c>
      <c r="F126" s="32" t="e">
        <f>VLOOKUP(A126,'Cadernetas Entregues Secretaria'!$A$2:$P$300,16)</f>
        <v>#N/A</v>
      </c>
    </row>
    <row r="127" spans="1:6" x14ac:dyDescent="0.3">
      <c r="A127" s="27"/>
      <c r="B127" s="31" t="e">
        <f>VLOOKUP(A127,'Cadernetas Entregues Secretaria'!$A$2:$P$300,6)</f>
        <v>#N/A</v>
      </c>
      <c r="C127" s="31" t="e">
        <f>VLOOKUP(A127,'Cadernetas Entregues Secretaria'!$A$2:$P$300,7)</f>
        <v>#N/A</v>
      </c>
      <c r="D127" s="31" t="e">
        <f>VLOOKUP(A127,'Cadernetas Entregues Secretaria'!$A$2:$P$300,4)</f>
        <v>#N/A</v>
      </c>
      <c r="E127" s="31" t="e">
        <f>VLOOKUP(A127,'Cadernetas Entregues Secretaria'!$A$2:$P$300,15)</f>
        <v>#N/A</v>
      </c>
      <c r="F127" s="32" t="e">
        <f>VLOOKUP(A127,'Cadernetas Entregues Secretaria'!$A$2:$P$300,16)</f>
        <v>#N/A</v>
      </c>
    </row>
    <row r="128" spans="1:6" x14ac:dyDescent="0.3">
      <c r="A128" s="27"/>
      <c r="B128" s="31" t="e">
        <f>VLOOKUP(A128,'Cadernetas Entregues Secretaria'!$A$2:$P$300,6)</f>
        <v>#N/A</v>
      </c>
      <c r="C128" s="31" t="e">
        <f>VLOOKUP(A128,'Cadernetas Entregues Secretaria'!$A$2:$P$300,7)</f>
        <v>#N/A</v>
      </c>
      <c r="D128" s="31" t="e">
        <f>VLOOKUP(A128,'Cadernetas Entregues Secretaria'!$A$2:$P$300,4)</f>
        <v>#N/A</v>
      </c>
      <c r="E128" s="31" t="e">
        <f>VLOOKUP(A128,'Cadernetas Entregues Secretaria'!$A$2:$P$300,15)</f>
        <v>#N/A</v>
      </c>
      <c r="F128" s="32" t="e">
        <f>VLOOKUP(A128,'Cadernetas Entregues Secretaria'!$A$2:$P$300,16)</f>
        <v>#N/A</v>
      </c>
    </row>
    <row r="129" spans="1:6" x14ac:dyDescent="0.3">
      <c r="A129" s="27"/>
      <c r="B129" s="31" t="e">
        <f>VLOOKUP(A129,'Cadernetas Entregues Secretaria'!$A$2:$P$300,6)</f>
        <v>#N/A</v>
      </c>
      <c r="C129" s="31" t="e">
        <f>VLOOKUP(A129,'Cadernetas Entregues Secretaria'!$A$2:$P$300,7)</f>
        <v>#N/A</v>
      </c>
      <c r="D129" s="31" t="e">
        <f>VLOOKUP(A129,'Cadernetas Entregues Secretaria'!$A$2:$P$300,4)</f>
        <v>#N/A</v>
      </c>
      <c r="E129" s="31" t="e">
        <f>VLOOKUP(A129,'Cadernetas Entregues Secretaria'!$A$2:$P$300,15)</f>
        <v>#N/A</v>
      </c>
      <c r="F129" s="32" t="e">
        <f>VLOOKUP(A129,'Cadernetas Entregues Secretaria'!$A$2:$P$300,16)</f>
        <v>#N/A</v>
      </c>
    </row>
    <row r="130" spans="1:6" x14ac:dyDescent="0.3">
      <c r="A130" s="27"/>
      <c r="B130" s="31" t="e">
        <f>VLOOKUP(A130,'Cadernetas Entregues Secretaria'!$A$2:$P$300,6)</f>
        <v>#N/A</v>
      </c>
      <c r="C130" s="31" t="e">
        <f>VLOOKUP(A130,'Cadernetas Entregues Secretaria'!$A$2:$P$300,7)</f>
        <v>#N/A</v>
      </c>
      <c r="D130" s="31" t="e">
        <f>VLOOKUP(A130,'Cadernetas Entregues Secretaria'!$A$2:$P$300,4)</f>
        <v>#N/A</v>
      </c>
      <c r="E130" s="31" t="e">
        <f>VLOOKUP(A130,'Cadernetas Entregues Secretaria'!$A$2:$P$300,15)</f>
        <v>#N/A</v>
      </c>
      <c r="F130" s="32" t="e">
        <f>VLOOKUP(A130,'Cadernetas Entregues Secretaria'!$A$2:$P$300,16)</f>
        <v>#N/A</v>
      </c>
    </row>
    <row r="131" spans="1:6" x14ac:dyDescent="0.3">
      <c r="A131" s="27"/>
      <c r="B131" s="31" t="e">
        <f>VLOOKUP(A131,'Cadernetas Entregues Secretaria'!$A$2:$P$300,6)</f>
        <v>#N/A</v>
      </c>
      <c r="C131" s="31" t="e">
        <f>VLOOKUP(A131,'Cadernetas Entregues Secretaria'!$A$2:$P$300,7)</f>
        <v>#N/A</v>
      </c>
      <c r="D131" s="31" t="e">
        <f>VLOOKUP(A131,'Cadernetas Entregues Secretaria'!$A$2:$P$300,4)</f>
        <v>#N/A</v>
      </c>
      <c r="E131" s="31" t="e">
        <f>VLOOKUP(A131,'Cadernetas Entregues Secretaria'!$A$2:$P$300,15)</f>
        <v>#N/A</v>
      </c>
      <c r="F131" s="32" t="e">
        <f>VLOOKUP(A131,'Cadernetas Entregues Secretaria'!$A$2:$P$300,16)</f>
        <v>#N/A</v>
      </c>
    </row>
    <row r="132" spans="1:6" x14ac:dyDescent="0.3">
      <c r="A132" s="27"/>
      <c r="B132" s="31" t="e">
        <f>VLOOKUP(A132,'Cadernetas Entregues Secretaria'!$A$2:$P$300,6)</f>
        <v>#N/A</v>
      </c>
      <c r="C132" s="31" t="e">
        <f>VLOOKUP(A132,'Cadernetas Entregues Secretaria'!$A$2:$P$300,7)</f>
        <v>#N/A</v>
      </c>
      <c r="D132" s="31" t="e">
        <f>VLOOKUP(A132,'Cadernetas Entregues Secretaria'!$A$2:$P$300,4)</f>
        <v>#N/A</v>
      </c>
      <c r="E132" s="31" t="e">
        <f>VLOOKUP(A132,'Cadernetas Entregues Secretaria'!$A$2:$P$300,15)</f>
        <v>#N/A</v>
      </c>
      <c r="F132" s="32" t="e">
        <f>VLOOKUP(A132,'Cadernetas Entregues Secretaria'!$A$2:$P$300,16)</f>
        <v>#N/A</v>
      </c>
    </row>
    <row r="133" spans="1:6" x14ac:dyDescent="0.3">
      <c r="A133" s="27"/>
      <c r="B133" s="31" t="e">
        <f>VLOOKUP(A133,'Cadernetas Entregues Secretaria'!$A$2:$P$300,6)</f>
        <v>#N/A</v>
      </c>
      <c r="C133" s="31" t="e">
        <f>VLOOKUP(A133,'Cadernetas Entregues Secretaria'!$A$2:$P$300,7)</f>
        <v>#N/A</v>
      </c>
      <c r="D133" s="31" t="e">
        <f>VLOOKUP(A133,'Cadernetas Entregues Secretaria'!$A$2:$P$300,4)</f>
        <v>#N/A</v>
      </c>
      <c r="E133" s="31" t="e">
        <f>VLOOKUP(A133,'Cadernetas Entregues Secretaria'!$A$2:$P$300,15)</f>
        <v>#N/A</v>
      </c>
      <c r="F133" s="32" t="e">
        <f>VLOOKUP(A133,'Cadernetas Entregues Secretaria'!$A$2:$P$300,16)</f>
        <v>#N/A</v>
      </c>
    </row>
    <row r="134" spans="1:6" x14ac:dyDescent="0.3">
      <c r="A134" s="27"/>
      <c r="B134" s="31" t="e">
        <f>VLOOKUP(A134,'Cadernetas Entregues Secretaria'!$A$2:$P$300,6)</f>
        <v>#N/A</v>
      </c>
      <c r="C134" s="31" t="e">
        <f>VLOOKUP(A134,'Cadernetas Entregues Secretaria'!$A$2:$P$300,7)</f>
        <v>#N/A</v>
      </c>
      <c r="D134" s="31" t="e">
        <f>VLOOKUP(A134,'Cadernetas Entregues Secretaria'!$A$2:$P$300,4)</f>
        <v>#N/A</v>
      </c>
      <c r="E134" s="31" t="e">
        <f>VLOOKUP(A134,'Cadernetas Entregues Secretaria'!$A$2:$P$300,15)</f>
        <v>#N/A</v>
      </c>
      <c r="F134" s="32" t="e">
        <f>VLOOKUP(A134,'Cadernetas Entregues Secretaria'!$A$2:$P$300,16)</f>
        <v>#N/A</v>
      </c>
    </row>
    <row r="135" spans="1:6" x14ac:dyDescent="0.3">
      <c r="A135" s="27"/>
      <c r="B135" s="31" t="e">
        <f>VLOOKUP(A135,'Cadernetas Entregues Secretaria'!$A$2:$P$300,6)</f>
        <v>#N/A</v>
      </c>
      <c r="C135" s="31" t="e">
        <f>VLOOKUP(A135,'Cadernetas Entregues Secretaria'!$A$2:$P$300,7)</f>
        <v>#N/A</v>
      </c>
      <c r="D135" s="31" t="e">
        <f>VLOOKUP(A135,'Cadernetas Entregues Secretaria'!$A$2:$P$300,4)</f>
        <v>#N/A</v>
      </c>
      <c r="E135" s="31" t="e">
        <f>VLOOKUP(A135,'Cadernetas Entregues Secretaria'!$A$2:$P$300,15)</f>
        <v>#N/A</v>
      </c>
      <c r="F135" s="32" t="e">
        <f>VLOOKUP(A135,'Cadernetas Entregues Secretaria'!$A$2:$P$300,16)</f>
        <v>#N/A</v>
      </c>
    </row>
    <row r="136" spans="1:6" x14ac:dyDescent="0.3">
      <c r="A136" s="27"/>
      <c r="B136" s="31" t="e">
        <f>VLOOKUP(A136,'Cadernetas Entregues Secretaria'!$A$2:$P$300,6)</f>
        <v>#N/A</v>
      </c>
      <c r="C136" s="31" t="e">
        <f>VLOOKUP(A136,'Cadernetas Entregues Secretaria'!$A$2:$P$300,7)</f>
        <v>#N/A</v>
      </c>
      <c r="D136" s="31" t="e">
        <f>VLOOKUP(A136,'Cadernetas Entregues Secretaria'!$A$2:$P$300,4)</f>
        <v>#N/A</v>
      </c>
      <c r="E136" s="31" t="e">
        <f>VLOOKUP(A136,'Cadernetas Entregues Secretaria'!$A$2:$P$300,15)</f>
        <v>#N/A</v>
      </c>
      <c r="F136" s="32" t="e">
        <f>VLOOKUP(A136,'Cadernetas Entregues Secretaria'!$A$2:$P$300,16)</f>
        <v>#N/A</v>
      </c>
    </row>
    <row r="137" spans="1:6" x14ac:dyDescent="0.3">
      <c r="A137" s="27"/>
      <c r="B137" s="31" t="e">
        <f>VLOOKUP(A137,'Cadernetas Entregues Secretaria'!$A$2:$P$300,6)</f>
        <v>#N/A</v>
      </c>
      <c r="C137" s="31" t="e">
        <f>VLOOKUP(A137,'Cadernetas Entregues Secretaria'!$A$2:$P$300,7)</f>
        <v>#N/A</v>
      </c>
      <c r="D137" s="31" t="e">
        <f>VLOOKUP(A137,'Cadernetas Entregues Secretaria'!$A$2:$P$300,4)</f>
        <v>#N/A</v>
      </c>
      <c r="E137" s="31" t="e">
        <f>VLOOKUP(A137,'Cadernetas Entregues Secretaria'!$A$2:$P$300,15)</f>
        <v>#N/A</v>
      </c>
      <c r="F137" s="32" t="e">
        <f>VLOOKUP(A137,'Cadernetas Entregues Secretaria'!$A$2:$P$300,16)</f>
        <v>#N/A</v>
      </c>
    </row>
    <row r="138" spans="1:6" x14ac:dyDescent="0.3">
      <c r="A138" s="27"/>
      <c r="B138" s="31" t="e">
        <f>VLOOKUP(A138,'Cadernetas Entregues Secretaria'!$A$2:$P$300,6)</f>
        <v>#N/A</v>
      </c>
      <c r="C138" s="31" t="e">
        <f>VLOOKUP(A138,'Cadernetas Entregues Secretaria'!$A$2:$P$300,7)</f>
        <v>#N/A</v>
      </c>
      <c r="D138" s="31" t="e">
        <f>VLOOKUP(A138,'Cadernetas Entregues Secretaria'!$A$2:$P$300,4)</f>
        <v>#N/A</v>
      </c>
      <c r="E138" s="31" t="e">
        <f>VLOOKUP(A138,'Cadernetas Entregues Secretaria'!$A$2:$P$300,15)</f>
        <v>#N/A</v>
      </c>
      <c r="F138" s="32" t="e">
        <f>VLOOKUP(A138,'Cadernetas Entregues Secretaria'!$A$2:$P$300,16)</f>
        <v>#N/A</v>
      </c>
    </row>
    <row r="139" spans="1:6" x14ac:dyDescent="0.3">
      <c r="A139" s="27"/>
      <c r="B139" s="31" t="e">
        <f>VLOOKUP(A139,'Cadernetas Entregues Secretaria'!$A$2:$P$300,6)</f>
        <v>#N/A</v>
      </c>
      <c r="C139" s="31" t="e">
        <f>VLOOKUP(A139,'Cadernetas Entregues Secretaria'!$A$2:$P$300,7)</f>
        <v>#N/A</v>
      </c>
      <c r="D139" s="31" t="e">
        <f>VLOOKUP(A139,'Cadernetas Entregues Secretaria'!$A$2:$P$300,4)</f>
        <v>#N/A</v>
      </c>
      <c r="E139" s="31" t="e">
        <f>VLOOKUP(A139,'Cadernetas Entregues Secretaria'!$A$2:$P$300,15)</f>
        <v>#N/A</v>
      </c>
      <c r="F139" s="32" t="e">
        <f>VLOOKUP(A139,'Cadernetas Entregues Secretaria'!$A$2:$P$300,16)</f>
        <v>#N/A</v>
      </c>
    </row>
    <row r="140" spans="1:6" x14ac:dyDescent="0.3">
      <c r="A140" s="27"/>
      <c r="B140" s="31" t="e">
        <f>VLOOKUP(A140,'Cadernetas Entregues Secretaria'!$A$2:$P$300,6)</f>
        <v>#N/A</v>
      </c>
      <c r="C140" s="31" t="e">
        <f>VLOOKUP(A140,'Cadernetas Entregues Secretaria'!$A$2:$P$300,7)</f>
        <v>#N/A</v>
      </c>
      <c r="D140" s="31" t="e">
        <f>VLOOKUP(A140,'Cadernetas Entregues Secretaria'!$A$2:$P$300,4)</f>
        <v>#N/A</v>
      </c>
      <c r="E140" s="31" t="e">
        <f>VLOOKUP(A140,'Cadernetas Entregues Secretaria'!$A$2:$P$300,15)</f>
        <v>#N/A</v>
      </c>
      <c r="F140" s="32" t="e">
        <f>VLOOKUP(A140,'Cadernetas Entregues Secretaria'!$A$2:$P$300,16)</f>
        <v>#N/A</v>
      </c>
    </row>
    <row r="141" spans="1:6" x14ac:dyDescent="0.3">
      <c r="A141" s="27"/>
      <c r="B141" s="31" t="e">
        <f>VLOOKUP(A141,'Cadernetas Entregues Secretaria'!$A$2:$P$300,6)</f>
        <v>#N/A</v>
      </c>
      <c r="C141" s="31" t="e">
        <f>VLOOKUP(A141,'Cadernetas Entregues Secretaria'!$A$2:$P$300,7)</f>
        <v>#N/A</v>
      </c>
      <c r="D141" s="31" t="e">
        <f>VLOOKUP(A141,'Cadernetas Entregues Secretaria'!$A$2:$P$300,4)</f>
        <v>#N/A</v>
      </c>
      <c r="E141" s="31" t="e">
        <f>VLOOKUP(A141,'Cadernetas Entregues Secretaria'!$A$2:$P$300,15)</f>
        <v>#N/A</v>
      </c>
      <c r="F141" s="32" t="e">
        <f>VLOOKUP(A141,'Cadernetas Entregues Secretaria'!$A$2:$P$300,16)</f>
        <v>#N/A</v>
      </c>
    </row>
    <row r="142" spans="1:6" x14ac:dyDescent="0.3">
      <c r="A142" s="27"/>
      <c r="B142" s="31" t="e">
        <f>VLOOKUP(A142,'Cadernetas Entregues Secretaria'!$A$2:$P$300,6)</f>
        <v>#N/A</v>
      </c>
      <c r="C142" s="31" t="e">
        <f>VLOOKUP(A142,'Cadernetas Entregues Secretaria'!$A$2:$P$300,7)</f>
        <v>#N/A</v>
      </c>
      <c r="D142" s="31" t="e">
        <f>VLOOKUP(A142,'Cadernetas Entregues Secretaria'!$A$2:$P$300,4)</f>
        <v>#N/A</v>
      </c>
      <c r="E142" s="31" t="e">
        <f>VLOOKUP(A142,'Cadernetas Entregues Secretaria'!$A$2:$P$300,15)</f>
        <v>#N/A</v>
      </c>
      <c r="F142" s="32" t="e">
        <f>VLOOKUP(A142,'Cadernetas Entregues Secretaria'!$A$2:$P$300,16)</f>
        <v>#N/A</v>
      </c>
    </row>
    <row r="143" spans="1:6" x14ac:dyDescent="0.3">
      <c r="A143" s="27"/>
      <c r="B143" s="31" t="e">
        <f>VLOOKUP(A143,'Cadernetas Entregues Secretaria'!$A$2:$P$300,6)</f>
        <v>#N/A</v>
      </c>
      <c r="C143" s="31" t="e">
        <f>VLOOKUP(A143,'Cadernetas Entregues Secretaria'!$A$2:$P$300,7)</f>
        <v>#N/A</v>
      </c>
      <c r="D143" s="31" t="e">
        <f>VLOOKUP(A143,'Cadernetas Entregues Secretaria'!$A$2:$P$300,4)</f>
        <v>#N/A</v>
      </c>
      <c r="E143" s="31" t="e">
        <f>VLOOKUP(A143,'Cadernetas Entregues Secretaria'!$A$2:$P$300,15)</f>
        <v>#N/A</v>
      </c>
      <c r="F143" s="32" t="e">
        <f>VLOOKUP(A143,'Cadernetas Entregues Secretaria'!$A$2:$P$300,16)</f>
        <v>#N/A</v>
      </c>
    </row>
    <row r="144" spans="1:6" x14ac:dyDescent="0.3">
      <c r="A144" s="27"/>
      <c r="B144" s="31" t="e">
        <f>VLOOKUP(A144,'Cadernetas Entregues Secretaria'!$A$2:$P$300,6)</f>
        <v>#N/A</v>
      </c>
      <c r="C144" s="31" t="e">
        <f>VLOOKUP(A144,'Cadernetas Entregues Secretaria'!$A$2:$P$300,7)</f>
        <v>#N/A</v>
      </c>
      <c r="D144" s="31" t="e">
        <f>VLOOKUP(A144,'Cadernetas Entregues Secretaria'!$A$2:$P$300,4)</f>
        <v>#N/A</v>
      </c>
      <c r="E144" s="31" t="e">
        <f>VLOOKUP(A144,'Cadernetas Entregues Secretaria'!$A$2:$P$300,15)</f>
        <v>#N/A</v>
      </c>
      <c r="F144" s="32" t="e">
        <f>VLOOKUP(A144,'Cadernetas Entregues Secretaria'!$A$2:$P$300,16)</f>
        <v>#N/A</v>
      </c>
    </row>
    <row r="145" spans="1:6" x14ac:dyDescent="0.3">
      <c r="A145" s="27"/>
      <c r="B145" s="31" t="e">
        <f>VLOOKUP(A145,'Cadernetas Entregues Secretaria'!$A$2:$P$300,6)</f>
        <v>#N/A</v>
      </c>
      <c r="C145" s="31" t="e">
        <f>VLOOKUP(A145,'Cadernetas Entregues Secretaria'!$A$2:$P$300,7)</f>
        <v>#N/A</v>
      </c>
      <c r="D145" s="31" t="e">
        <f>VLOOKUP(A145,'Cadernetas Entregues Secretaria'!$A$2:$P$300,4)</f>
        <v>#N/A</v>
      </c>
      <c r="E145" s="31" t="e">
        <f>VLOOKUP(A145,'Cadernetas Entregues Secretaria'!$A$2:$P$300,15)</f>
        <v>#N/A</v>
      </c>
      <c r="F145" s="32" t="e">
        <f>VLOOKUP(A145,'Cadernetas Entregues Secretaria'!$A$2:$P$300,16)</f>
        <v>#N/A</v>
      </c>
    </row>
    <row r="146" spans="1:6" x14ac:dyDescent="0.3">
      <c r="A146" s="27"/>
      <c r="B146" s="31" t="e">
        <f>VLOOKUP(A146,'Cadernetas Entregues Secretaria'!$A$2:$P$300,6)</f>
        <v>#N/A</v>
      </c>
      <c r="C146" s="31" t="e">
        <f>VLOOKUP(A146,'Cadernetas Entregues Secretaria'!$A$2:$P$300,7)</f>
        <v>#N/A</v>
      </c>
      <c r="D146" s="31" t="e">
        <f>VLOOKUP(A146,'Cadernetas Entregues Secretaria'!$A$2:$P$300,4)</f>
        <v>#N/A</v>
      </c>
      <c r="E146" s="31" t="e">
        <f>VLOOKUP(A146,'Cadernetas Entregues Secretaria'!$A$2:$P$300,15)</f>
        <v>#N/A</v>
      </c>
      <c r="F146" s="32" t="e">
        <f>VLOOKUP(A146,'Cadernetas Entregues Secretaria'!$A$2:$P$300,16)</f>
        <v>#N/A</v>
      </c>
    </row>
    <row r="147" spans="1:6" x14ac:dyDescent="0.3">
      <c r="A147" s="27"/>
      <c r="B147" s="31" t="e">
        <f>VLOOKUP(A147,'Cadernetas Entregues Secretaria'!$A$2:$P$300,6)</f>
        <v>#N/A</v>
      </c>
      <c r="C147" s="31" t="e">
        <f>VLOOKUP(A147,'Cadernetas Entregues Secretaria'!$A$2:$P$300,7)</f>
        <v>#N/A</v>
      </c>
      <c r="D147" s="31" t="e">
        <f>VLOOKUP(A147,'Cadernetas Entregues Secretaria'!$A$2:$P$300,4)</f>
        <v>#N/A</v>
      </c>
      <c r="E147" s="31" t="e">
        <f>VLOOKUP(A147,'Cadernetas Entregues Secretaria'!$A$2:$P$300,15)</f>
        <v>#N/A</v>
      </c>
      <c r="F147" s="32" t="e">
        <f>VLOOKUP(A147,'Cadernetas Entregues Secretaria'!$A$2:$P$300,16)</f>
        <v>#N/A</v>
      </c>
    </row>
    <row r="148" spans="1:6" x14ac:dyDescent="0.3">
      <c r="A148" s="27"/>
      <c r="B148" s="31" t="e">
        <f>VLOOKUP(A148,'Cadernetas Entregues Secretaria'!$A$2:$P$300,6)</f>
        <v>#N/A</v>
      </c>
      <c r="C148" s="31" t="e">
        <f>VLOOKUP(A148,'Cadernetas Entregues Secretaria'!$A$2:$P$300,7)</f>
        <v>#N/A</v>
      </c>
      <c r="D148" s="31" t="e">
        <f>VLOOKUP(A148,'Cadernetas Entregues Secretaria'!$A$2:$P$300,4)</f>
        <v>#N/A</v>
      </c>
      <c r="E148" s="31" t="e">
        <f>VLOOKUP(A148,'Cadernetas Entregues Secretaria'!$A$2:$P$300,15)</f>
        <v>#N/A</v>
      </c>
      <c r="F148" s="32" t="e">
        <f>VLOOKUP(A148,'Cadernetas Entregues Secretaria'!$A$2:$P$300,16)</f>
        <v>#N/A</v>
      </c>
    </row>
    <row r="149" spans="1:6" x14ac:dyDescent="0.3">
      <c r="A149" s="27"/>
      <c r="B149" s="31" t="e">
        <f>VLOOKUP(A149,'Cadernetas Entregues Secretaria'!$A$2:$P$300,6)</f>
        <v>#N/A</v>
      </c>
      <c r="C149" s="31" t="e">
        <f>VLOOKUP(A149,'Cadernetas Entregues Secretaria'!$A$2:$P$300,7)</f>
        <v>#N/A</v>
      </c>
      <c r="D149" s="31" t="e">
        <f>VLOOKUP(A149,'Cadernetas Entregues Secretaria'!$A$2:$P$300,4)</f>
        <v>#N/A</v>
      </c>
      <c r="E149" s="31" t="e">
        <f>VLOOKUP(A149,'Cadernetas Entregues Secretaria'!$A$2:$P$300,15)</f>
        <v>#N/A</v>
      </c>
      <c r="F149" s="32" t="e">
        <f>VLOOKUP(A149,'Cadernetas Entregues Secretaria'!$A$2:$P$300,16)</f>
        <v>#N/A</v>
      </c>
    </row>
    <row r="150" spans="1:6" x14ac:dyDescent="0.3">
      <c r="A150" s="27"/>
      <c r="B150" s="31" t="e">
        <f>VLOOKUP(A150,'Cadernetas Entregues Secretaria'!$A$2:$P$300,6)</f>
        <v>#N/A</v>
      </c>
      <c r="C150" s="31" t="e">
        <f>VLOOKUP(A150,'Cadernetas Entregues Secretaria'!$A$2:$P$300,7)</f>
        <v>#N/A</v>
      </c>
      <c r="D150" s="31" t="e">
        <f>VLOOKUP(A150,'Cadernetas Entregues Secretaria'!$A$2:$P$300,4)</f>
        <v>#N/A</v>
      </c>
      <c r="E150" s="31" t="e">
        <f>VLOOKUP(A150,'Cadernetas Entregues Secretaria'!$A$2:$P$300,15)</f>
        <v>#N/A</v>
      </c>
      <c r="F150" s="32" t="e">
        <f>VLOOKUP(A150,'Cadernetas Entregues Secretaria'!$A$2:$P$300,16)</f>
        <v>#N/A</v>
      </c>
    </row>
    <row r="151" spans="1:6" x14ac:dyDescent="0.3">
      <c r="A151" s="27"/>
      <c r="B151" s="31" t="e">
        <f>VLOOKUP(A151,'Cadernetas Entregues Secretaria'!$A$2:$P$300,6)</f>
        <v>#N/A</v>
      </c>
      <c r="C151" s="31" t="e">
        <f>VLOOKUP(A151,'Cadernetas Entregues Secretaria'!$A$2:$P$300,7)</f>
        <v>#N/A</v>
      </c>
      <c r="D151" s="31" t="e">
        <f>VLOOKUP(A151,'Cadernetas Entregues Secretaria'!$A$2:$P$300,4)</f>
        <v>#N/A</v>
      </c>
      <c r="E151" s="31" t="e">
        <f>VLOOKUP(A151,'Cadernetas Entregues Secretaria'!$A$2:$P$300,15)</f>
        <v>#N/A</v>
      </c>
      <c r="F151" s="32" t="e">
        <f>VLOOKUP(A151,'Cadernetas Entregues Secretaria'!$A$2:$P$300,16)</f>
        <v>#N/A</v>
      </c>
    </row>
    <row r="152" spans="1:6" x14ac:dyDescent="0.3">
      <c r="A152" s="27"/>
      <c r="B152" s="31" t="e">
        <f>VLOOKUP(A152,'Cadernetas Entregues Secretaria'!$A$2:$P$300,6)</f>
        <v>#N/A</v>
      </c>
      <c r="C152" s="31" t="e">
        <f>VLOOKUP(A152,'Cadernetas Entregues Secretaria'!$A$2:$P$300,7)</f>
        <v>#N/A</v>
      </c>
      <c r="D152" s="31" t="e">
        <f>VLOOKUP(A152,'Cadernetas Entregues Secretaria'!$A$2:$P$300,4)</f>
        <v>#N/A</v>
      </c>
      <c r="E152" s="31" t="e">
        <f>VLOOKUP(A152,'Cadernetas Entregues Secretaria'!$A$2:$P$300,15)</f>
        <v>#N/A</v>
      </c>
      <c r="F152" s="32" t="e">
        <f>VLOOKUP(A152,'Cadernetas Entregues Secretaria'!$A$2:$P$300,16)</f>
        <v>#N/A</v>
      </c>
    </row>
    <row r="153" spans="1:6" x14ac:dyDescent="0.3">
      <c r="A153" s="27"/>
      <c r="B153" s="31" t="e">
        <f>VLOOKUP(A153,'Cadernetas Entregues Secretaria'!$A$2:$P$300,6)</f>
        <v>#N/A</v>
      </c>
      <c r="C153" s="31" t="e">
        <f>VLOOKUP(A153,'Cadernetas Entregues Secretaria'!$A$2:$P$300,7)</f>
        <v>#N/A</v>
      </c>
      <c r="D153" s="31" t="e">
        <f>VLOOKUP(A153,'Cadernetas Entregues Secretaria'!$A$2:$P$300,4)</f>
        <v>#N/A</v>
      </c>
      <c r="E153" s="31" t="e">
        <f>VLOOKUP(A153,'Cadernetas Entregues Secretaria'!$A$2:$P$300,15)</f>
        <v>#N/A</v>
      </c>
      <c r="F153" s="32" t="e">
        <f>VLOOKUP(A153,'Cadernetas Entregues Secretaria'!$A$2:$P$300,16)</f>
        <v>#N/A</v>
      </c>
    </row>
    <row r="154" spans="1:6" x14ac:dyDescent="0.3">
      <c r="A154" s="27"/>
      <c r="B154" s="31" t="e">
        <f>VLOOKUP(A154,'Cadernetas Entregues Secretaria'!$A$2:$P$300,6)</f>
        <v>#N/A</v>
      </c>
      <c r="C154" s="31" t="e">
        <f>VLOOKUP(A154,'Cadernetas Entregues Secretaria'!$A$2:$P$300,7)</f>
        <v>#N/A</v>
      </c>
      <c r="D154" s="31" t="e">
        <f>VLOOKUP(A154,'Cadernetas Entregues Secretaria'!$A$2:$P$300,4)</f>
        <v>#N/A</v>
      </c>
      <c r="E154" s="31" t="e">
        <f>VLOOKUP(A154,'Cadernetas Entregues Secretaria'!$A$2:$P$300,15)</f>
        <v>#N/A</v>
      </c>
      <c r="F154" s="32" t="e">
        <f>VLOOKUP(A154,'Cadernetas Entregues Secretaria'!$A$2:$P$300,16)</f>
        <v>#N/A</v>
      </c>
    </row>
    <row r="155" spans="1:6" x14ac:dyDescent="0.3">
      <c r="A155" s="27"/>
      <c r="B155" s="31" t="e">
        <f>VLOOKUP(A155,'Cadernetas Entregues Secretaria'!$A$2:$P$300,6)</f>
        <v>#N/A</v>
      </c>
      <c r="C155" s="31" t="e">
        <f>VLOOKUP(A155,'Cadernetas Entregues Secretaria'!$A$2:$P$300,7)</f>
        <v>#N/A</v>
      </c>
      <c r="D155" s="31" t="e">
        <f>VLOOKUP(A155,'Cadernetas Entregues Secretaria'!$A$2:$P$300,4)</f>
        <v>#N/A</v>
      </c>
      <c r="E155" s="31" t="e">
        <f>VLOOKUP(A155,'Cadernetas Entregues Secretaria'!$A$2:$P$300,15)</f>
        <v>#N/A</v>
      </c>
      <c r="F155" s="32" t="e">
        <f>VLOOKUP(A155,'Cadernetas Entregues Secretaria'!$A$2:$P$300,16)</f>
        <v>#N/A</v>
      </c>
    </row>
    <row r="156" spans="1:6" x14ac:dyDescent="0.3">
      <c r="A156" s="27"/>
      <c r="B156" s="31" t="e">
        <f>VLOOKUP(A156,'Cadernetas Entregues Secretaria'!$A$2:$P$300,6)</f>
        <v>#N/A</v>
      </c>
      <c r="C156" s="31" t="e">
        <f>VLOOKUP(A156,'Cadernetas Entregues Secretaria'!$A$2:$P$300,7)</f>
        <v>#N/A</v>
      </c>
      <c r="D156" s="31" t="e">
        <f>VLOOKUP(A156,'Cadernetas Entregues Secretaria'!$A$2:$P$300,4)</f>
        <v>#N/A</v>
      </c>
      <c r="E156" s="31" t="e">
        <f>VLOOKUP(A156,'Cadernetas Entregues Secretaria'!$A$2:$P$300,15)</f>
        <v>#N/A</v>
      </c>
      <c r="F156" s="32" t="e">
        <f>VLOOKUP(A156,'Cadernetas Entregues Secretaria'!$A$2:$P$300,16)</f>
        <v>#N/A</v>
      </c>
    </row>
    <row r="157" spans="1:6" x14ac:dyDescent="0.3">
      <c r="A157" s="27"/>
      <c r="B157" s="31" t="e">
        <f>VLOOKUP(A157,'Cadernetas Entregues Secretaria'!$A$2:$P$300,6)</f>
        <v>#N/A</v>
      </c>
      <c r="C157" s="31" t="e">
        <f>VLOOKUP(A157,'Cadernetas Entregues Secretaria'!$A$2:$P$300,7)</f>
        <v>#N/A</v>
      </c>
      <c r="D157" s="31" t="e">
        <f>VLOOKUP(A157,'Cadernetas Entregues Secretaria'!$A$2:$P$300,4)</f>
        <v>#N/A</v>
      </c>
      <c r="E157" s="31" t="e">
        <f>VLOOKUP(A157,'Cadernetas Entregues Secretaria'!$A$2:$P$300,15)</f>
        <v>#N/A</v>
      </c>
      <c r="F157" s="32" t="e">
        <f>VLOOKUP(A157,'Cadernetas Entregues Secretaria'!$A$2:$P$300,16)</f>
        <v>#N/A</v>
      </c>
    </row>
    <row r="158" spans="1:6" x14ac:dyDescent="0.3">
      <c r="A158" s="27"/>
      <c r="B158" s="31" t="e">
        <f>VLOOKUP(A158,'Cadernetas Entregues Secretaria'!$A$2:$P$300,6)</f>
        <v>#N/A</v>
      </c>
      <c r="C158" s="31" t="e">
        <f>VLOOKUP(A158,'Cadernetas Entregues Secretaria'!$A$2:$P$300,7)</f>
        <v>#N/A</v>
      </c>
      <c r="D158" s="31" t="e">
        <f>VLOOKUP(A158,'Cadernetas Entregues Secretaria'!$A$2:$P$300,4)</f>
        <v>#N/A</v>
      </c>
      <c r="E158" s="31" t="e">
        <f>VLOOKUP(A158,'Cadernetas Entregues Secretaria'!$A$2:$P$300,15)</f>
        <v>#N/A</v>
      </c>
      <c r="F158" s="32" t="e">
        <f>VLOOKUP(A158,'Cadernetas Entregues Secretaria'!$A$2:$P$300,16)</f>
        <v>#N/A</v>
      </c>
    </row>
    <row r="159" spans="1:6" x14ac:dyDescent="0.3">
      <c r="A159" s="27"/>
      <c r="B159" s="31" t="e">
        <f>VLOOKUP(A159,'Cadernetas Entregues Secretaria'!$A$2:$P$300,6)</f>
        <v>#N/A</v>
      </c>
      <c r="C159" s="31" t="e">
        <f>VLOOKUP(A159,'Cadernetas Entregues Secretaria'!$A$2:$P$300,7)</f>
        <v>#N/A</v>
      </c>
      <c r="D159" s="31" t="e">
        <f>VLOOKUP(A159,'Cadernetas Entregues Secretaria'!$A$2:$P$300,4)</f>
        <v>#N/A</v>
      </c>
      <c r="E159" s="31" t="e">
        <f>VLOOKUP(A159,'Cadernetas Entregues Secretaria'!$A$2:$P$300,15)</f>
        <v>#N/A</v>
      </c>
      <c r="F159" s="32" t="e">
        <f>VLOOKUP(A159,'Cadernetas Entregues Secretaria'!$A$2:$P$300,16)</f>
        <v>#N/A</v>
      </c>
    </row>
    <row r="160" spans="1:6" x14ac:dyDescent="0.3">
      <c r="A160" s="27"/>
      <c r="B160" s="31" t="e">
        <f>VLOOKUP(A160,'Cadernetas Entregues Secretaria'!$A$2:$P$300,6)</f>
        <v>#N/A</v>
      </c>
      <c r="C160" s="31" t="e">
        <f>VLOOKUP(A160,'Cadernetas Entregues Secretaria'!$A$2:$P$300,7)</f>
        <v>#N/A</v>
      </c>
      <c r="D160" s="31" t="e">
        <f>VLOOKUP(A160,'Cadernetas Entregues Secretaria'!$A$2:$P$300,4)</f>
        <v>#N/A</v>
      </c>
      <c r="E160" s="31" t="e">
        <f>VLOOKUP(A160,'Cadernetas Entregues Secretaria'!$A$2:$P$300,15)</f>
        <v>#N/A</v>
      </c>
      <c r="F160" s="32" t="e">
        <f>VLOOKUP(A160,'Cadernetas Entregues Secretaria'!$A$2:$P$300,16)</f>
        <v>#N/A</v>
      </c>
    </row>
    <row r="161" spans="1:6" x14ac:dyDescent="0.3">
      <c r="A161" s="27"/>
      <c r="B161" s="31" t="e">
        <f>VLOOKUP(A161,'Cadernetas Entregues Secretaria'!$A$2:$P$300,6)</f>
        <v>#N/A</v>
      </c>
      <c r="C161" s="31" t="e">
        <f>VLOOKUP(A161,'Cadernetas Entregues Secretaria'!$A$2:$P$300,7)</f>
        <v>#N/A</v>
      </c>
      <c r="D161" s="31" t="e">
        <f>VLOOKUP(A161,'Cadernetas Entregues Secretaria'!$A$2:$P$300,4)</f>
        <v>#N/A</v>
      </c>
      <c r="E161" s="31" t="e">
        <f>VLOOKUP(A161,'Cadernetas Entregues Secretaria'!$A$2:$P$300,15)</f>
        <v>#N/A</v>
      </c>
      <c r="F161" s="32" t="e">
        <f>VLOOKUP(A161,'Cadernetas Entregues Secretaria'!$A$2:$P$300,16)</f>
        <v>#N/A</v>
      </c>
    </row>
    <row r="162" spans="1:6" x14ac:dyDescent="0.3">
      <c r="A162" s="27"/>
      <c r="B162" s="31" t="e">
        <f>VLOOKUP(A162,'Cadernetas Entregues Secretaria'!$A$2:$P$300,6)</f>
        <v>#N/A</v>
      </c>
      <c r="C162" s="31" t="e">
        <f>VLOOKUP(A162,'Cadernetas Entregues Secretaria'!$A$2:$P$300,7)</f>
        <v>#N/A</v>
      </c>
      <c r="D162" s="31" t="e">
        <f>VLOOKUP(A162,'Cadernetas Entregues Secretaria'!$A$2:$P$300,4)</f>
        <v>#N/A</v>
      </c>
      <c r="E162" s="31" t="e">
        <f>VLOOKUP(A162,'Cadernetas Entregues Secretaria'!$A$2:$P$300,15)</f>
        <v>#N/A</v>
      </c>
      <c r="F162" s="32" t="e">
        <f>VLOOKUP(A162,'Cadernetas Entregues Secretaria'!$A$2:$P$300,16)</f>
        <v>#N/A</v>
      </c>
    </row>
    <row r="163" spans="1:6" x14ac:dyDescent="0.3">
      <c r="A163" s="27"/>
      <c r="B163" s="31" t="e">
        <f>VLOOKUP(A163,'Cadernetas Entregues Secretaria'!$A$2:$P$300,6)</f>
        <v>#N/A</v>
      </c>
      <c r="C163" s="31" t="e">
        <f>VLOOKUP(A163,'Cadernetas Entregues Secretaria'!$A$2:$P$300,7)</f>
        <v>#N/A</v>
      </c>
      <c r="D163" s="31" t="e">
        <f>VLOOKUP(A163,'Cadernetas Entregues Secretaria'!$A$2:$P$300,4)</f>
        <v>#N/A</v>
      </c>
      <c r="E163" s="31" t="e">
        <f>VLOOKUP(A163,'Cadernetas Entregues Secretaria'!$A$2:$P$300,15)</f>
        <v>#N/A</v>
      </c>
      <c r="F163" s="32" t="e">
        <f>VLOOKUP(A163,'Cadernetas Entregues Secretaria'!$A$2:$P$300,16)</f>
        <v>#N/A</v>
      </c>
    </row>
    <row r="164" spans="1:6" x14ac:dyDescent="0.3">
      <c r="A164" s="27"/>
      <c r="B164" s="31" t="e">
        <f>VLOOKUP(A164,'Cadernetas Entregues Secretaria'!$A$2:$P$300,6)</f>
        <v>#N/A</v>
      </c>
      <c r="C164" s="31" t="e">
        <f>VLOOKUP(A164,'Cadernetas Entregues Secretaria'!$A$2:$P$300,7)</f>
        <v>#N/A</v>
      </c>
      <c r="D164" s="31" t="e">
        <f>VLOOKUP(A164,'Cadernetas Entregues Secretaria'!$A$2:$P$300,4)</f>
        <v>#N/A</v>
      </c>
      <c r="E164" s="31" t="e">
        <f>VLOOKUP(A164,'Cadernetas Entregues Secretaria'!$A$2:$P$300,15)</f>
        <v>#N/A</v>
      </c>
      <c r="F164" s="32" t="e">
        <f>VLOOKUP(A164,'Cadernetas Entregues Secretaria'!$A$2:$P$300,16)</f>
        <v>#N/A</v>
      </c>
    </row>
    <row r="165" spans="1:6" x14ac:dyDescent="0.3">
      <c r="A165" s="27"/>
      <c r="B165" s="31" t="e">
        <f>VLOOKUP(A165,'Cadernetas Entregues Secretaria'!$A$2:$P$300,6)</f>
        <v>#N/A</v>
      </c>
      <c r="C165" s="31" t="e">
        <f>VLOOKUP(A165,'Cadernetas Entregues Secretaria'!$A$2:$P$300,7)</f>
        <v>#N/A</v>
      </c>
      <c r="D165" s="31" t="e">
        <f>VLOOKUP(A165,'Cadernetas Entregues Secretaria'!$A$2:$P$300,4)</f>
        <v>#N/A</v>
      </c>
      <c r="E165" s="31" t="e">
        <f>VLOOKUP(A165,'Cadernetas Entregues Secretaria'!$A$2:$P$300,15)</f>
        <v>#N/A</v>
      </c>
      <c r="F165" s="32" t="e">
        <f>VLOOKUP(A165,'Cadernetas Entregues Secretaria'!$A$2:$P$300,16)</f>
        <v>#N/A</v>
      </c>
    </row>
    <row r="166" spans="1:6" x14ac:dyDescent="0.3">
      <c r="A166" s="27"/>
      <c r="B166" s="31" t="e">
        <f>VLOOKUP(A166,'Cadernetas Entregues Secretaria'!$A$2:$P$300,6)</f>
        <v>#N/A</v>
      </c>
      <c r="C166" s="31" t="e">
        <f>VLOOKUP(A166,'Cadernetas Entregues Secretaria'!$A$2:$P$300,7)</f>
        <v>#N/A</v>
      </c>
      <c r="D166" s="31" t="e">
        <f>VLOOKUP(A166,'Cadernetas Entregues Secretaria'!$A$2:$P$300,4)</f>
        <v>#N/A</v>
      </c>
      <c r="E166" s="31" t="e">
        <f>VLOOKUP(A166,'Cadernetas Entregues Secretaria'!$A$2:$P$300,15)</f>
        <v>#N/A</v>
      </c>
      <c r="F166" s="32" t="e">
        <f>VLOOKUP(A166,'Cadernetas Entregues Secretaria'!$A$2:$P$300,16)</f>
        <v>#N/A</v>
      </c>
    </row>
    <row r="167" spans="1:6" x14ac:dyDescent="0.3">
      <c r="A167" s="27"/>
      <c r="B167" s="31" t="e">
        <f>VLOOKUP(A167,'Cadernetas Entregues Secretaria'!$A$2:$P$300,6)</f>
        <v>#N/A</v>
      </c>
      <c r="C167" s="31" t="e">
        <f>VLOOKUP(A167,'Cadernetas Entregues Secretaria'!$A$2:$P$300,7)</f>
        <v>#N/A</v>
      </c>
      <c r="D167" s="31" t="e">
        <f>VLOOKUP(A167,'Cadernetas Entregues Secretaria'!$A$2:$P$300,4)</f>
        <v>#N/A</v>
      </c>
      <c r="E167" s="31" t="e">
        <f>VLOOKUP(A167,'Cadernetas Entregues Secretaria'!$A$2:$P$300,15)</f>
        <v>#N/A</v>
      </c>
      <c r="F167" s="32" t="e">
        <f>VLOOKUP(A167,'Cadernetas Entregues Secretaria'!$A$2:$P$300,16)</f>
        <v>#N/A</v>
      </c>
    </row>
    <row r="168" spans="1:6" x14ac:dyDescent="0.3">
      <c r="A168" s="27"/>
      <c r="B168" s="31" t="e">
        <f>VLOOKUP(A168,'Cadernetas Entregues Secretaria'!$A$2:$P$300,6)</f>
        <v>#N/A</v>
      </c>
      <c r="C168" s="31" t="e">
        <f>VLOOKUP(A168,'Cadernetas Entregues Secretaria'!$A$2:$P$300,7)</f>
        <v>#N/A</v>
      </c>
      <c r="D168" s="31" t="e">
        <f>VLOOKUP(A168,'Cadernetas Entregues Secretaria'!$A$2:$P$300,4)</f>
        <v>#N/A</v>
      </c>
      <c r="E168" s="31" t="e">
        <f>VLOOKUP(A168,'Cadernetas Entregues Secretaria'!$A$2:$P$300,15)</f>
        <v>#N/A</v>
      </c>
      <c r="F168" s="32" t="e">
        <f>VLOOKUP(A168,'Cadernetas Entregues Secretaria'!$A$2:$P$300,16)</f>
        <v>#N/A</v>
      </c>
    </row>
    <row r="169" spans="1:6" x14ac:dyDescent="0.3">
      <c r="A169" s="27"/>
      <c r="B169" s="31" t="e">
        <f>VLOOKUP(A169,'Cadernetas Entregues Secretaria'!$A$2:$P$300,6)</f>
        <v>#N/A</v>
      </c>
      <c r="C169" s="31" t="e">
        <f>VLOOKUP(A169,'Cadernetas Entregues Secretaria'!$A$2:$P$300,7)</f>
        <v>#N/A</v>
      </c>
      <c r="D169" s="31" t="e">
        <f>VLOOKUP(A169,'Cadernetas Entregues Secretaria'!$A$2:$P$300,4)</f>
        <v>#N/A</v>
      </c>
      <c r="E169" s="31" t="e">
        <f>VLOOKUP(A169,'Cadernetas Entregues Secretaria'!$A$2:$P$300,15)</f>
        <v>#N/A</v>
      </c>
      <c r="F169" s="32" t="e">
        <f>VLOOKUP(A169,'Cadernetas Entregues Secretaria'!$A$2:$P$300,16)</f>
        <v>#N/A</v>
      </c>
    </row>
    <row r="170" spans="1:6" x14ac:dyDescent="0.3">
      <c r="A170" s="27"/>
      <c r="B170" s="31" t="e">
        <f>VLOOKUP(A170,'Cadernetas Entregues Secretaria'!$A$2:$P$300,6)</f>
        <v>#N/A</v>
      </c>
      <c r="C170" s="31" t="e">
        <f>VLOOKUP(A170,'Cadernetas Entregues Secretaria'!$A$2:$P$300,7)</f>
        <v>#N/A</v>
      </c>
      <c r="D170" s="31" t="e">
        <f>VLOOKUP(A170,'Cadernetas Entregues Secretaria'!$A$2:$P$300,4)</f>
        <v>#N/A</v>
      </c>
      <c r="E170" s="31" t="e">
        <f>VLOOKUP(A170,'Cadernetas Entregues Secretaria'!$A$2:$P$300,15)</f>
        <v>#N/A</v>
      </c>
      <c r="F170" s="32" t="e">
        <f>VLOOKUP(A170,'Cadernetas Entregues Secretaria'!$A$2:$P$300,16)</f>
        <v>#N/A</v>
      </c>
    </row>
    <row r="171" spans="1:6" x14ac:dyDescent="0.3">
      <c r="A171" s="27"/>
      <c r="B171" s="31" t="e">
        <f>VLOOKUP(A171,'Cadernetas Entregues Secretaria'!$A$2:$P$300,6)</f>
        <v>#N/A</v>
      </c>
      <c r="C171" s="31" t="e">
        <f>VLOOKUP(A171,'Cadernetas Entregues Secretaria'!$A$2:$P$300,7)</f>
        <v>#N/A</v>
      </c>
      <c r="D171" s="31" t="e">
        <f>VLOOKUP(A171,'Cadernetas Entregues Secretaria'!$A$2:$P$300,4)</f>
        <v>#N/A</v>
      </c>
      <c r="E171" s="31" t="e">
        <f>VLOOKUP(A171,'Cadernetas Entregues Secretaria'!$A$2:$P$300,15)</f>
        <v>#N/A</v>
      </c>
      <c r="F171" s="32" t="e">
        <f>VLOOKUP(A171,'Cadernetas Entregues Secretaria'!$A$2:$P$300,16)</f>
        <v>#N/A</v>
      </c>
    </row>
    <row r="172" spans="1:6" x14ac:dyDescent="0.3">
      <c r="A172" s="27"/>
      <c r="B172" s="31" t="e">
        <f>VLOOKUP(A172,'Cadernetas Entregues Secretaria'!$A$2:$P$300,6)</f>
        <v>#N/A</v>
      </c>
      <c r="C172" s="31" t="e">
        <f>VLOOKUP(A172,'Cadernetas Entregues Secretaria'!$A$2:$P$300,7)</f>
        <v>#N/A</v>
      </c>
      <c r="D172" s="31" t="e">
        <f>VLOOKUP(A172,'Cadernetas Entregues Secretaria'!$A$2:$P$300,4)</f>
        <v>#N/A</v>
      </c>
      <c r="E172" s="31" t="e">
        <f>VLOOKUP(A172,'Cadernetas Entregues Secretaria'!$A$2:$P$300,15)</f>
        <v>#N/A</v>
      </c>
      <c r="F172" s="32" t="e">
        <f>VLOOKUP(A172,'Cadernetas Entregues Secretaria'!$A$2:$P$300,16)</f>
        <v>#N/A</v>
      </c>
    </row>
    <row r="173" spans="1:6" x14ac:dyDescent="0.3">
      <c r="A173" s="27"/>
      <c r="B173" s="31" t="e">
        <f>VLOOKUP(A173,'Cadernetas Entregues Secretaria'!$A$2:$P$300,6)</f>
        <v>#N/A</v>
      </c>
      <c r="C173" s="31" t="e">
        <f>VLOOKUP(A173,'Cadernetas Entregues Secretaria'!$A$2:$P$300,7)</f>
        <v>#N/A</v>
      </c>
      <c r="D173" s="31" t="e">
        <f>VLOOKUP(A173,'Cadernetas Entregues Secretaria'!$A$2:$P$300,4)</f>
        <v>#N/A</v>
      </c>
      <c r="E173" s="31" t="e">
        <f>VLOOKUP(A173,'Cadernetas Entregues Secretaria'!$A$2:$P$300,15)</f>
        <v>#N/A</v>
      </c>
      <c r="F173" s="32" t="e">
        <f>VLOOKUP(A173,'Cadernetas Entregues Secretaria'!$A$2:$P$300,16)</f>
        <v>#N/A</v>
      </c>
    </row>
    <row r="174" spans="1:6" x14ac:dyDescent="0.3">
      <c r="A174" s="27"/>
      <c r="B174" s="31" t="e">
        <f>VLOOKUP(A174,'Cadernetas Entregues Secretaria'!$A$2:$P$300,6)</f>
        <v>#N/A</v>
      </c>
      <c r="C174" s="31" t="e">
        <f>VLOOKUP(A174,'Cadernetas Entregues Secretaria'!$A$2:$P$300,7)</f>
        <v>#N/A</v>
      </c>
      <c r="D174" s="31" t="e">
        <f>VLOOKUP(A174,'Cadernetas Entregues Secretaria'!$A$2:$P$300,4)</f>
        <v>#N/A</v>
      </c>
      <c r="E174" s="31" t="e">
        <f>VLOOKUP(A174,'Cadernetas Entregues Secretaria'!$A$2:$P$300,15)</f>
        <v>#N/A</v>
      </c>
      <c r="F174" s="32" t="e">
        <f>VLOOKUP(A174,'Cadernetas Entregues Secretaria'!$A$2:$P$300,16)</f>
        <v>#N/A</v>
      </c>
    </row>
    <row r="175" spans="1:6" x14ac:dyDescent="0.3">
      <c r="A175" s="27"/>
      <c r="B175" s="31" t="e">
        <f>VLOOKUP(A175,'Cadernetas Entregues Secretaria'!$A$2:$P$300,6)</f>
        <v>#N/A</v>
      </c>
      <c r="C175" s="31" t="e">
        <f>VLOOKUP(A175,'Cadernetas Entregues Secretaria'!$A$2:$P$300,7)</f>
        <v>#N/A</v>
      </c>
      <c r="D175" s="31" t="e">
        <f>VLOOKUP(A175,'Cadernetas Entregues Secretaria'!$A$2:$P$300,4)</f>
        <v>#N/A</v>
      </c>
      <c r="E175" s="31" t="e">
        <f>VLOOKUP(A175,'Cadernetas Entregues Secretaria'!$A$2:$P$300,15)</f>
        <v>#N/A</v>
      </c>
      <c r="F175" s="32" t="e">
        <f>VLOOKUP(A175,'Cadernetas Entregues Secretaria'!$A$2:$P$300,16)</f>
        <v>#N/A</v>
      </c>
    </row>
    <row r="176" spans="1:6" x14ac:dyDescent="0.3">
      <c r="A176" s="27"/>
      <c r="B176" s="31" t="e">
        <f>VLOOKUP(A176,'Cadernetas Entregues Secretaria'!$A$2:$P$300,6)</f>
        <v>#N/A</v>
      </c>
      <c r="C176" s="31" t="e">
        <f>VLOOKUP(A176,'Cadernetas Entregues Secretaria'!$A$2:$P$300,7)</f>
        <v>#N/A</v>
      </c>
      <c r="D176" s="31" t="e">
        <f>VLOOKUP(A176,'Cadernetas Entregues Secretaria'!$A$2:$P$300,4)</f>
        <v>#N/A</v>
      </c>
      <c r="E176" s="31" t="e">
        <f>VLOOKUP(A176,'Cadernetas Entregues Secretaria'!$A$2:$P$300,15)</f>
        <v>#N/A</v>
      </c>
      <c r="F176" s="32" t="e">
        <f>VLOOKUP(A176,'Cadernetas Entregues Secretaria'!$A$2:$P$300,16)</f>
        <v>#N/A</v>
      </c>
    </row>
    <row r="177" spans="1:6" x14ac:dyDescent="0.3">
      <c r="A177" s="27"/>
      <c r="B177" s="31" t="e">
        <f>VLOOKUP(A177,'Cadernetas Entregues Secretaria'!$A$2:$P$300,6)</f>
        <v>#N/A</v>
      </c>
      <c r="C177" s="31" t="e">
        <f>VLOOKUP(A177,'Cadernetas Entregues Secretaria'!$A$2:$P$300,7)</f>
        <v>#N/A</v>
      </c>
      <c r="D177" s="31" t="e">
        <f>VLOOKUP(A177,'Cadernetas Entregues Secretaria'!$A$2:$P$300,4)</f>
        <v>#N/A</v>
      </c>
      <c r="E177" s="31" t="e">
        <f>VLOOKUP(A177,'Cadernetas Entregues Secretaria'!$A$2:$P$300,15)</f>
        <v>#N/A</v>
      </c>
      <c r="F177" s="32" t="e">
        <f>VLOOKUP(A177,'Cadernetas Entregues Secretaria'!$A$2:$P$300,16)</f>
        <v>#N/A</v>
      </c>
    </row>
    <row r="178" spans="1:6" x14ac:dyDescent="0.3">
      <c r="A178" s="27"/>
      <c r="B178" s="31" t="e">
        <f>VLOOKUP(A178,'Cadernetas Entregues Secretaria'!$A$2:$P$300,6)</f>
        <v>#N/A</v>
      </c>
      <c r="C178" s="31" t="e">
        <f>VLOOKUP(A178,'Cadernetas Entregues Secretaria'!$A$2:$P$300,7)</f>
        <v>#N/A</v>
      </c>
      <c r="D178" s="31" t="e">
        <f>VLOOKUP(A178,'Cadernetas Entregues Secretaria'!$A$2:$P$300,4)</f>
        <v>#N/A</v>
      </c>
      <c r="E178" s="31" t="e">
        <f>VLOOKUP(A178,'Cadernetas Entregues Secretaria'!$A$2:$P$300,15)</f>
        <v>#N/A</v>
      </c>
      <c r="F178" s="32" t="e">
        <f>VLOOKUP(A178,'Cadernetas Entregues Secretaria'!$A$2:$P$300,16)</f>
        <v>#N/A</v>
      </c>
    </row>
    <row r="179" spans="1:6" x14ac:dyDescent="0.3">
      <c r="A179" s="27"/>
      <c r="B179" s="31" t="e">
        <f>VLOOKUP(A179,'Cadernetas Entregues Secretaria'!$A$2:$P$300,6)</f>
        <v>#N/A</v>
      </c>
      <c r="C179" s="31" t="e">
        <f>VLOOKUP(A179,'Cadernetas Entregues Secretaria'!$A$2:$P$300,7)</f>
        <v>#N/A</v>
      </c>
      <c r="D179" s="31" t="e">
        <f>VLOOKUP(A179,'Cadernetas Entregues Secretaria'!$A$2:$P$300,4)</f>
        <v>#N/A</v>
      </c>
      <c r="E179" s="31" t="e">
        <f>VLOOKUP(A179,'Cadernetas Entregues Secretaria'!$A$2:$P$300,15)</f>
        <v>#N/A</v>
      </c>
      <c r="F179" s="32" t="e">
        <f>VLOOKUP(A179,'Cadernetas Entregues Secretaria'!$A$2:$P$300,16)</f>
        <v>#N/A</v>
      </c>
    </row>
    <row r="180" spans="1:6" x14ac:dyDescent="0.3">
      <c r="A180" s="27"/>
      <c r="B180" s="31" t="e">
        <f>VLOOKUP(A180,'Cadernetas Entregues Secretaria'!$A$2:$P$300,6)</f>
        <v>#N/A</v>
      </c>
      <c r="C180" s="31" t="e">
        <f>VLOOKUP(A180,'Cadernetas Entregues Secretaria'!$A$2:$P$300,7)</f>
        <v>#N/A</v>
      </c>
      <c r="D180" s="31" t="e">
        <f>VLOOKUP(A180,'Cadernetas Entregues Secretaria'!$A$2:$P$300,4)</f>
        <v>#N/A</v>
      </c>
      <c r="E180" s="31" t="e">
        <f>VLOOKUP(A180,'Cadernetas Entregues Secretaria'!$A$2:$P$300,15)</f>
        <v>#N/A</v>
      </c>
      <c r="F180" s="32" t="e">
        <f>VLOOKUP(A180,'Cadernetas Entregues Secretaria'!$A$2:$P$300,16)</f>
        <v>#N/A</v>
      </c>
    </row>
    <row r="181" spans="1:6" x14ac:dyDescent="0.3">
      <c r="A181" s="27"/>
      <c r="B181" s="31" t="e">
        <f>VLOOKUP(A181,'Cadernetas Entregues Secretaria'!$A$2:$P$300,6)</f>
        <v>#N/A</v>
      </c>
      <c r="C181" s="31" t="e">
        <f>VLOOKUP(A181,'Cadernetas Entregues Secretaria'!$A$2:$P$300,7)</f>
        <v>#N/A</v>
      </c>
      <c r="D181" s="31" t="e">
        <f>VLOOKUP(A181,'Cadernetas Entregues Secretaria'!$A$2:$P$300,4)</f>
        <v>#N/A</v>
      </c>
      <c r="E181" s="31" t="e">
        <f>VLOOKUP(A181,'Cadernetas Entregues Secretaria'!$A$2:$P$300,15)</f>
        <v>#N/A</v>
      </c>
      <c r="F181" s="32" t="e">
        <f>VLOOKUP(A181,'Cadernetas Entregues Secretaria'!$A$2:$P$300,16)</f>
        <v>#N/A</v>
      </c>
    </row>
    <row r="182" spans="1:6" x14ac:dyDescent="0.3">
      <c r="A182" s="27"/>
      <c r="B182" s="31" t="e">
        <f>VLOOKUP(A182,'Cadernetas Entregues Secretaria'!$A$2:$P$300,6)</f>
        <v>#N/A</v>
      </c>
      <c r="C182" s="31" t="e">
        <f>VLOOKUP(A182,'Cadernetas Entregues Secretaria'!$A$2:$P$300,7)</f>
        <v>#N/A</v>
      </c>
      <c r="D182" s="31" t="e">
        <f>VLOOKUP(A182,'Cadernetas Entregues Secretaria'!$A$2:$P$300,4)</f>
        <v>#N/A</v>
      </c>
      <c r="E182" s="31" t="e">
        <f>VLOOKUP(A182,'Cadernetas Entregues Secretaria'!$A$2:$P$300,15)</f>
        <v>#N/A</v>
      </c>
      <c r="F182" s="32" t="e">
        <f>VLOOKUP(A182,'Cadernetas Entregues Secretaria'!$A$2:$P$300,16)</f>
        <v>#N/A</v>
      </c>
    </row>
    <row r="183" spans="1:6" x14ac:dyDescent="0.3">
      <c r="A183" s="27"/>
      <c r="B183" s="31" t="e">
        <f>VLOOKUP(A183,'Cadernetas Entregues Secretaria'!$A$2:$P$300,6)</f>
        <v>#N/A</v>
      </c>
      <c r="C183" s="31" t="e">
        <f>VLOOKUP(A183,'Cadernetas Entregues Secretaria'!$A$2:$P$300,7)</f>
        <v>#N/A</v>
      </c>
      <c r="D183" s="31" t="e">
        <f>VLOOKUP(A183,'Cadernetas Entregues Secretaria'!$A$2:$P$300,4)</f>
        <v>#N/A</v>
      </c>
      <c r="E183" s="31" t="e">
        <f>VLOOKUP(A183,'Cadernetas Entregues Secretaria'!$A$2:$P$300,15)</f>
        <v>#N/A</v>
      </c>
      <c r="F183" s="32" t="e">
        <f>VLOOKUP(A183,'Cadernetas Entregues Secretaria'!$A$2:$P$300,16)</f>
        <v>#N/A</v>
      </c>
    </row>
    <row r="184" spans="1:6" x14ac:dyDescent="0.3">
      <c r="A184" s="27"/>
      <c r="B184" s="31" t="e">
        <f>VLOOKUP(A184,'Cadernetas Entregues Secretaria'!$A$2:$P$300,6)</f>
        <v>#N/A</v>
      </c>
      <c r="C184" s="31" t="e">
        <f>VLOOKUP(A184,'Cadernetas Entregues Secretaria'!$A$2:$P$300,7)</f>
        <v>#N/A</v>
      </c>
      <c r="D184" s="31" t="e">
        <f>VLOOKUP(A184,'Cadernetas Entregues Secretaria'!$A$2:$P$300,4)</f>
        <v>#N/A</v>
      </c>
      <c r="E184" s="31" t="e">
        <f>VLOOKUP(A184,'Cadernetas Entregues Secretaria'!$A$2:$P$300,15)</f>
        <v>#N/A</v>
      </c>
      <c r="F184" s="32" t="e">
        <f>VLOOKUP(A184,'Cadernetas Entregues Secretaria'!$A$2:$P$300,16)</f>
        <v>#N/A</v>
      </c>
    </row>
    <row r="185" spans="1:6" x14ac:dyDescent="0.3">
      <c r="A185" s="27"/>
      <c r="B185" s="31" t="e">
        <f>VLOOKUP(A185,'Cadernetas Entregues Secretaria'!$A$2:$P$300,6)</f>
        <v>#N/A</v>
      </c>
      <c r="C185" s="31" t="e">
        <f>VLOOKUP(A185,'Cadernetas Entregues Secretaria'!$A$2:$P$300,7)</f>
        <v>#N/A</v>
      </c>
      <c r="D185" s="31" t="e">
        <f>VLOOKUP(A185,'Cadernetas Entregues Secretaria'!$A$2:$P$300,4)</f>
        <v>#N/A</v>
      </c>
      <c r="E185" s="31" t="e">
        <f>VLOOKUP(A185,'Cadernetas Entregues Secretaria'!$A$2:$P$300,15)</f>
        <v>#N/A</v>
      </c>
      <c r="F185" s="32" t="e">
        <f>VLOOKUP(A185,'Cadernetas Entregues Secretaria'!$A$2:$P$300,16)</f>
        <v>#N/A</v>
      </c>
    </row>
    <row r="186" spans="1:6" x14ac:dyDescent="0.3">
      <c r="A186" s="27"/>
      <c r="B186" s="31" t="e">
        <f>VLOOKUP(A186,'Cadernetas Entregues Secretaria'!$A$2:$P$300,6)</f>
        <v>#N/A</v>
      </c>
      <c r="C186" s="31" t="e">
        <f>VLOOKUP(A186,'Cadernetas Entregues Secretaria'!$A$2:$P$300,7)</f>
        <v>#N/A</v>
      </c>
      <c r="D186" s="31" t="e">
        <f>VLOOKUP(A186,'Cadernetas Entregues Secretaria'!$A$2:$P$300,4)</f>
        <v>#N/A</v>
      </c>
      <c r="E186" s="31" t="e">
        <f>VLOOKUP(A186,'Cadernetas Entregues Secretaria'!$A$2:$P$300,15)</f>
        <v>#N/A</v>
      </c>
      <c r="F186" s="32" t="e">
        <f>VLOOKUP(A186,'Cadernetas Entregues Secretaria'!$A$2:$P$300,16)</f>
        <v>#N/A</v>
      </c>
    </row>
    <row r="187" spans="1:6" x14ac:dyDescent="0.3">
      <c r="A187" s="27"/>
      <c r="B187" s="31" t="e">
        <f>VLOOKUP(A187,'Cadernetas Entregues Secretaria'!$A$2:$P$300,6)</f>
        <v>#N/A</v>
      </c>
      <c r="C187" s="31" t="e">
        <f>VLOOKUP(A187,'Cadernetas Entregues Secretaria'!$A$2:$P$300,7)</f>
        <v>#N/A</v>
      </c>
      <c r="D187" s="31" t="e">
        <f>VLOOKUP(A187,'Cadernetas Entregues Secretaria'!$A$2:$P$300,4)</f>
        <v>#N/A</v>
      </c>
      <c r="E187" s="31" t="e">
        <f>VLOOKUP(A187,'Cadernetas Entregues Secretaria'!$A$2:$P$300,15)</f>
        <v>#N/A</v>
      </c>
      <c r="F187" s="32" t="e">
        <f>VLOOKUP(A187,'Cadernetas Entregues Secretaria'!$A$2:$P$300,16)</f>
        <v>#N/A</v>
      </c>
    </row>
    <row r="188" spans="1:6" x14ac:dyDescent="0.3">
      <c r="A188" s="27"/>
      <c r="B188" s="31" t="e">
        <f>VLOOKUP(A188,'Cadernetas Entregues Secretaria'!$A$2:$P$300,6)</f>
        <v>#N/A</v>
      </c>
      <c r="C188" s="31" t="e">
        <f>VLOOKUP(A188,'Cadernetas Entregues Secretaria'!$A$2:$P$300,7)</f>
        <v>#N/A</v>
      </c>
      <c r="D188" s="31" t="e">
        <f>VLOOKUP(A188,'Cadernetas Entregues Secretaria'!$A$2:$P$300,4)</f>
        <v>#N/A</v>
      </c>
      <c r="E188" s="31" t="e">
        <f>VLOOKUP(A188,'Cadernetas Entregues Secretaria'!$A$2:$P$300,15)</f>
        <v>#N/A</v>
      </c>
      <c r="F188" s="32" t="e">
        <f>VLOOKUP(A188,'Cadernetas Entregues Secretaria'!$A$2:$P$300,16)</f>
        <v>#N/A</v>
      </c>
    </row>
    <row r="189" spans="1:6" x14ac:dyDescent="0.3">
      <c r="A189" s="27"/>
      <c r="B189" s="31" t="e">
        <f>VLOOKUP(A189,'Cadernetas Entregues Secretaria'!$A$2:$P$300,6)</f>
        <v>#N/A</v>
      </c>
      <c r="C189" s="31" t="e">
        <f>VLOOKUP(A189,'Cadernetas Entregues Secretaria'!$A$2:$P$300,7)</f>
        <v>#N/A</v>
      </c>
      <c r="D189" s="31" t="e">
        <f>VLOOKUP(A189,'Cadernetas Entregues Secretaria'!$A$2:$P$300,4)</f>
        <v>#N/A</v>
      </c>
      <c r="E189" s="31" t="e">
        <f>VLOOKUP(A189,'Cadernetas Entregues Secretaria'!$A$2:$P$300,15)</f>
        <v>#N/A</v>
      </c>
      <c r="F189" s="32" t="e">
        <f>VLOOKUP(A189,'Cadernetas Entregues Secretaria'!$A$2:$P$300,16)</f>
        <v>#N/A</v>
      </c>
    </row>
    <row r="190" spans="1:6" x14ac:dyDescent="0.3">
      <c r="A190" s="27"/>
      <c r="B190" s="31" t="e">
        <f>VLOOKUP(A190,'Cadernetas Entregues Secretaria'!$A$2:$P$300,6)</f>
        <v>#N/A</v>
      </c>
      <c r="C190" s="31" t="e">
        <f>VLOOKUP(A190,'Cadernetas Entregues Secretaria'!$A$2:$P$300,7)</f>
        <v>#N/A</v>
      </c>
      <c r="D190" s="31" t="e">
        <f>VLOOKUP(A190,'Cadernetas Entregues Secretaria'!$A$2:$P$300,4)</f>
        <v>#N/A</v>
      </c>
      <c r="E190" s="31" t="e">
        <f>VLOOKUP(A190,'Cadernetas Entregues Secretaria'!$A$2:$P$300,15)</f>
        <v>#N/A</v>
      </c>
      <c r="F190" s="32" t="e">
        <f>VLOOKUP(A190,'Cadernetas Entregues Secretaria'!$A$2:$P$300,16)</f>
        <v>#N/A</v>
      </c>
    </row>
    <row r="191" spans="1:6" x14ac:dyDescent="0.3">
      <c r="A191" s="27"/>
      <c r="B191" s="31" t="e">
        <f>VLOOKUP(A191,'Cadernetas Entregues Secretaria'!$A$2:$P$300,6)</f>
        <v>#N/A</v>
      </c>
      <c r="C191" s="31" t="e">
        <f>VLOOKUP(A191,'Cadernetas Entregues Secretaria'!$A$2:$P$300,7)</f>
        <v>#N/A</v>
      </c>
      <c r="D191" s="31" t="e">
        <f>VLOOKUP(A191,'Cadernetas Entregues Secretaria'!$A$2:$P$300,4)</f>
        <v>#N/A</v>
      </c>
      <c r="E191" s="31" t="e">
        <f>VLOOKUP(A191,'Cadernetas Entregues Secretaria'!$A$2:$P$300,15)</f>
        <v>#N/A</v>
      </c>
      <c r="F191" s="32" t="e">
        <f>VLOOKUP(A191,'Cadernetas Entregues Secretaria'!$A$2:$P$300,16)</f>
        <v>#N/A</v>
      </c>
    </row>
    <row r="192" spans="1:6" x14ac:dyDescent="0.3">
      <c r="A192" s="27"/>
      <c r="B192" s="31" t="e">
        <f>VLOOKUP(A192,'Cadernetas Entregues Secretaria'!$A$2:$P$300,6)</f>
        <v>#N/A</v>
      </c>
      <c r="C192" s="31" t="e">
        <f>VLOOKUP(A192,'Cadernetas Entregues Secretaria'!$A$2:$P$300,7)</f>
        <v>#N/A</v>
      </c>
      <c r="D192" s="31" t="e">
        <f>VLOOKUP(A192,'Cadernetas Entregues Secretaria'!$A$2:$P$300,4)</f>
        <v>#N/A</v>
      </c>
      <c r="E192" s="31" t="e">
        <f>VLOOKUP(A192,'Cadernetas Entregues Secretaria'!$A$2:$P$300,15)</f>
        <v>#N/A</v>
      </c>
      <c r="F192" s="32" t="e">
        <f>VLOOKUP(A192,'Cadernetas Entregues Secretaria'!$A$2:$P$300,16)</f>
        <v>#N/A</v>
      </c>
    </row>
    <row r="193" spans="1:6" x14ac:dyDescent="0.3">
      <c r="A193" s="27"/>
      <c r="B193" s="31" t="e">
        <f>VLOOKUP(A193,'Cadernetas Entregues Secretaria'!$A$2:$P$300,6)</f>
        <v>#N/A</v>
      </c>
      <c r="C193" s="31" t="e">
        <f>VLOOKUP(A193,'Cadernetas Entregues Secretaria'!$A$2:$P$300,7)</f>
        <v>#N/A</v>
      </c>
      <c r="D193" s="31" t="e">
        <f>VLOOKUP(A193,'Cadernetas Entregues Secretaria'!$A$2:$P$300,4)</f>
        <v>#N/A</v>
      </c>
      <c r="E193" s="31" t="e">
        <f>VLOOKUP(A193,'Cadernetas Entregues Secretaria'!$A$2:$P$300,15)</f>
        <v>#N/A</v>
      </c>
      <c r="F193" s="32" t="e">
        <f>VLOOKUP(A193,'Cadernetas Entregues Secretaria'!$A$2:$P$300,16)</f>
        <v>#N/A</v>
      </c>
    </row>
    <row r="194" spans="1:6" x14ac:dyDescent="0.3">
      <c r="A194" s="27"/>
      <c r="B194" s="31" t="e">
        <f>VLOOKUP(A194,'Cadernetas Entregues Secretaria'!$A$2:$P$300,6)</f>
        <v>#N/A</v>
      </c>
      <c r="C194" s="31" t="e">
        <f>VLOOKUP(A194,'Cadernetas Entregues Secretaria'!$A$2:$P$300,7)</f>
        <v>#N/A</v>
      </c>
      <c r="D194" s="31" t="e">
        <f>VLOOKUP(A194,'Cadernetas Entregues Secretaria'!$A$2:$P$300,4)</f>
        <v>#N/A</v>
      </c>
      <c r="E194" s="31" t="e">
        <f>VLOOKUP(A194,'Cadernetas Entregues Secretaria'!$A$2:$P$300,15)</f>
        <v>#N/A</v>
      </c>
      <c r="F194" s="32" t="e">
        <f>VLOOKUP(A194,'Cadernetas Entregues Secretaria'!$A$2:$P$300,16)</f>
        <v>#N/A</v>
      </c>
    </row>
    <row r="195" spans="1:6" x14ac:dyDescent="0.3">
      <c r="A195" s="27"/>
      <c r="B195" s="31" t="e">
        <f>VLOOKUP(A195,'Cadernetas Entregues Secretaria'!$A$2:$P$300,6)</f>
        <v>#N/A</v>
      </c>
      <c r="C195" s="31" t="e">
        <f>VLOOKUP(A195,'Cadernetas Entregues Secretaria'!$A$2:$P$300,7)</f>
        <v>#N/A</v>
      </c>
      <c r="D195" s="31" t="e">
        <f>VLOOKUP(A195,'Cadernetas Entregues Secretaria'!$A$2:$P$300,4)</f>
        <v>#N/A</v>
      </c>
      <c r="E195" s="31" t="e">
        <f>VLOOKUP(A195,'Cadernetas Entregues Secretaria'!$A$2:$P$300,15)</f>
        <v>#N/A</v>
      </c>
      <c r="F195" s="32" t="e">
        <f>VLOOKUP(A195,'Cadernetas Entregues Secretaria'!$A$2:$P$300,16)</f>
        <v>#N/A</v>
      </c>
    </row>
    <row r="196" spans="1:6" x14ac:dyDescent="0.3">
      <c r="A196" s="27"/>
      <c r="B196" s="31" t="e">
        <f>VLOOKUP(A196,'Cadernetas Entregues Secretaria'!$A$2:$P$300,6)</f>
        <v>#N/A</v>
      </c>
      <c r="C196" s="31" t="e">
        <f>VLOOKUP(A196,'Cadernetas Entregues Secretaria'!$A$2:$P$300,7)</f>
        <v>#N/A</v>
      </c>
      <c r="D196" s="31" t="e">
        <f>VLOOKUP(A196,'Cadernetas Entregues Secretaria'!$A$2:$P$300,4)</f>
        <v>#N/A</v>
      </c>
      <c r="E196" s="31" t="e">
        <f>VLOOKUP(A196,'Cadernetas Entregues Secretaria'!$A$2:$P$300,15)</f>
        <v>#N/A</v>
      </c>
      <c r="F196" s="32" t="e">
        <f>VLOOKUP(A196,'Cadernetas Entregues Secretaria'!$A$2:$P$300,16)</f>
        <v>#N/A</v>
      </c>
    </row>
    <row r="197" spans="1:6" x14ac:dyDescent="0.3">
      <c r="A197" s="27"/>
      <c r="B197" s="31" t="e">
        <f>VLOOKUP(A197,'Cadernetas Entregues Secretaria'!$A$2:$P$300,6)</f>
        <v>#N/A</v>
      </c>
      <c r="C197" s="31" t="e">
        <f>VLOOKUP(A197,'Cadernetas Entregues Secretaria'!$A$2:$P$300,7)</f>
        <v>#N/A</v>
      </c>
      <c r="D197" s="31" t="e">
        <f>VLOOKUP(A197,'Cadernetas Entregues Secretaria'!$A$2:$P$300,4)</f>
        <v>#N/A</v>
      </c>
      <c r="E197" s="31" t="e">
        <f>VLOOKUP(A197,'Cadernetas Entregues Secretaria'!$A$2:$P$300,15)</f>
        <v>#N/A</v>
      </c>
      <c r="F197" s="32" t="e">
        <f>VLOOKUP(A197,'Cadernetas Entregues Secretaria'!$A$2:$P$300,16)</f>
        <v>#N/A</v>
      </c>
    </row>
    <row r="198" spans="1:6" x14ac:dyDescent="0.3">
      <c r="A198" s="27"/>
      <c r="B198" s="31" t="e">
        <f>VLOOKUP(A198,'Cadernetas Entregues Secretaria'!$A$2:$P$300,6)</f>
        <v>#N/A</v>
      </c>
      <c r="C198" s="31" t="e">
        <f>VLOOKUP(A198,'Cadernetas Entregues Secretaria'!$A$2:$P$300,7)</f>
        <v>#N/A</v>
      </c>
      <c r="D198" s="31" t="e">
        <f>VLOOKUP(A198,'Cadernetas Entregues Secretaria'!$A$2:$P$300,4)</f>
        <v>#N/A</v>
      </c>
      <c r="E198" s="31" t="e">
        <f>VLOOKUP(A198,'Cadernetas Entregues Secretaria'!$A$2:$P$300,15)</f>
        <v>#N/A</v>
      </c>
      <c r="F198" s="32" t="e">
        <f>VLOOKUP(A198,'Cadernetas Entregues Secretaria'!$A$2:$P$300,16)</f>
        <v>#N/A</v>
      </c>
    </row>
    <row r="199" spans="1:6" x14ac:dyDescent="0.3">
      <c r="A199" s="27"/>
      <c r="B199" s="31" t="e">
        <f>VLOOKUP(A199,'Cadernetas Entregues Secretaria'!$A$2:$P$300,6)</f>
        <v>#N/A</v>
      </c>
      <c r="C199" s="31" t="e">
        <f>VLOOKUP(A199,'Cadernetas Entregues Secretaria'!$A$2:$P$300,7)</f>
        <v>#N/A</v>
      </c>
      <c r="D199" s="31" t="e">
        <f>VLOOKUP(A199,'Cadernetas Entregues Secretaria'!$A$2:$P$300,4)</f>
        <v>#N/A</v>
      </c>
      <c r="E199" s="31" t="e">
        <f>VLOOKUP(A199,'Cadernetas Entregues Secretaria'!$A$2:$P$300,15)</f>
        <v>#N/A</v>
      </c>
      <c r="F199" s="32" t="e">
        <f>VLOOKUP(A199,'Cadernetas Entregues Secretaria'!$A$2:$P$300,16)</f>
        <v>#N/A</v>
      </c>
    </row>
    <row r="200" spans="1:6" x14ac:dyDescent="0.3">
      <c r="A200" s="27"/>
      <c r="B200" s="31" t="e">
        <f>VLOOKUP(A200,'Cadernetas Entregues Secretaria'!$A$2:$P$300,6)</f>
        <v>#N/A</v>
      </c>
      <c r="C200" s="31" t="e">
        <f>VLOOKUP(A200,'Cadernetas Entregues Secretaria'!$A$2:$P$300,7)</f>
        <v>#N/A</v>
      </c>
      <c r="D200" s="31" t="e">
        <f>VLOOKUP(A200,'Cadernetas Entregues Secretaria'!$A$2:$P$300,4)</f>
        <v>#N/A</v>
      </c>
      <c r="E200" s="31" t="e">
        <f>VLOOKUP(A200,'Cadernetas Entregues Secretaria'!$A$2:$P$300,15)</f>
        <v>#N/A</v>
      </c>
      <c r="F200" s="32" t="e">
        <f>VLOOKUP(A200,'Cadernetas Entregues Secretaria'!$A$2:$P$300,16)</f>
        <v>#N/A</v>
      </c>
    </row>
    <row r="201" spans="1:6" x14ac:dyDescent="0.3">
      <c r="A201" s="27"/>
      <c r="B201" s="31" t="e">
        <f>VLOOKUP(A201,'Cadernetas Entregues Secretaria'!$A$2:$P$300,6)</f>
        <v>#N/A</v>
      </c>
      <c r="C201" s="31" t="e">
        <f>VLOOKUP(A201,'Cadernetas Entregues Secretaria'!$A$2:$P$300,7)</f>
        <v>#N/A</v>
      </c>
      <c r="D201" s="31" t="e">
        <f>VLOOKUP(A201,'Cadernetas Entregues Secretaria'!$A$2:$P$300,4)</f>
        <v>#N/A</v>
      </c>
      <c r="E201" s="31" t="e">
        <f>VLOOKUP(A201,'Cadernetas Entregues Secretaria'!$A$2:$P$300,15)</f>
        <v>#N/A</v>
      </c>
      <c r="F201" s="32" t="e">
        <f>VLOOKUP(A201,'Cadernetas Entregues Secretaria'!$A$2:$P$300,16)</f>
        <v>#N/A</v>
      </c>
    </row>
    <row r="202" spans="1:6" x14ac:dyDescent="0.3">
      <c r="A202" s="27"/>
      <c r="B202" s="31" t="e">
        <f>VLOOKUP(A202,'Cadernetas Entregues Secretaria'!$A$2:$P$300,6)</f>
        <v>#N/A</v>
      </c>
      <c r="C202" s="31" t="e">
        <f>VLOOKUP(A202,'Cadernetas Entregues Secretaria'!$A$2:$P$300,7)</f>
        <v>#N/A</v>
      </c>
      <c r="D202" s="31" t="e">
        <f>VLOOKUP(A202,'Cadernetas Entregues Secretaria'!$A$2:$P$300,4)</f>
        <v>#N/A</v>
      </c>
      <c r="E202" s="31" t="e">
        <f>VLOOKUP(A202,'Cadernetas Entregues Secretaria'!$A$2:$P$300,15)</f>
        <v>#N/A</v>
      </c>
      <c r="F202" s="32" t="e">
        <f>VLOOKUP(A202,'Cadernetas Entregues Secretaria'!$A$2:$P$300,16)</f>
        <v>#N/A</v>
      </c>
    </row>
    <row r="203" spans="1:6" x14ac:dyDescent="0.3">
      <c r="A203" s="27"/>
      <c r="B203" s="31" t="e">
        <f>VLOOKUP(A203,'Cadernetas Entregues Secretaria'!$A$2:$P$300,6)</f>
        <v>#N/A</v>
      </c>
      <c r="C203" s="31" t="e">
        <f>VLOOKUP(A203,'Cadernetas Entregues Secretaria'!$A$2:$P$300,7)</f>
        <v>#N/A</v>
      </c>
      <c r="D203" s="31" t="e">
        <f>VLOOKUP(A203,'Cadernetas Entregues Secretaria'!$A$2:$P$300,4)</f>
        <v>#N/A</v>
      </c>
      <c r="E203" s="31" t="e">
        <f>VLOOKUP(A203,'Cadernetas Entregues Secretaria'!$A$2:$P$300,15)</f>
        <v>#N/A</v>
      </c>
      <c r="F203" s="32" t="e">
        <f>VLOOKUP(A203,'Cadernetas Entregues Secretaria'!$A$2:$P$300,16)</f>
        <v>#N/A</v>
      </c>
    </row>
    <row r="204" spans="1:6" x14ac:dyDescent="0.3">
      <c r="A204" s="27"/>
      <c r="B204" s="31" t="e">
        <f>VLOOKUP(A204,'Cadernetas Entregues Secretaria'!$A$2:$P$300,6)</f>
        <v>#N/A</v>
      </c>
      <c r="C204" s="31" t="e">
        <f>VLOOKUP(A204,'Cadernetas Entregues Secretaria'!$A$2:$P$300,7)</f>
        <v>#N/A</v>
      </c>
      <c r="D204" s="31" t="e">
        <f>VLOOKUP(A204,'Cadernetas Entregues Secretaria'!$A$2:$P$300,4)</f>
        <v>#N/A</v>
      </c>
      <c r="E204" s="31" t="e">
        <f>VLOOKUP(A204,'Cadernetas Entregues Secretaria'!$A$2:$P$300,15)</f>
        <v>#N/A</v>
      </c>
      <c r="F204" s="32" t="e">
        <f>VLOOKUP(A204,'Cadernetas Entregues Secretaria'!$A$2:$P$300,16)</f>
        <v>#N/A</v>
      </c>
    </row>
    <row r="205" spans="1:6" x14ac:dyDescent="0.3">
      <c r="A205" s="27"/>
      <c r="B205" s="31" t="e">
        <f>VLOOKUP(A205,'Cadernetas Entregues Secretaria'!$A$2:$P$300,6)</f>
        <v>#N/A</v>
      </c>
      <c r="C205" s="31" t="e">
        <f>VLOOKUP(A205,'Cadernetas Entregues Secretaria'!$A$2:$P$300,7)</f>
        <v>#N/A</v>
      </c>
      <c r="D205" s="31" t="e">
        <f>VLOOKUP(A205,'Cadernetas Entregues Secretaria'!$A$2:$P$300,4)</f>
        <v>#N/A</v>
      </c>
      <c r="E205" s="31" t="e">
        <f>VLOOKUP(A205,'Cadernetas Entregues Secretaria'!$A$2:$P$300,15)</f>
        <v>#N/A</v>
      </c>
      <c r="F205" s="32" t="e">
        <f>VLOOKUP(A205,'Cadernetas Entregues Secretaria'!$A$2:$P$300,16)</f>
        <v>#N/A</v>
      </c>
    </row>
    <row r="206" spans="1:6" x14ac:dyDescent="0.3">
      <c r="A206" s="27"/>
      <c r="B206" s="31" t="e">
        <f>VLOOKUP(A206,'Cadernetas Entregues Secretaria'!$A$2:$P$300,6)</f>
        <v>#N/A</v>
      </c>
      <c r="C206" s="31" t="e">
        <f>VLOOKUP(A206,'Cadernetas Entregues Secretaria'!$A$2:$P$300,7)</f>
        <v>#N/A</v>
      </c>
      <c r="D206" s="31" t="e">
        <f>VLOOKUP(A206,'Cadernetas Entregues Secretaria'!$A$2:$P$300,4)</f>
        <v>#N/A</v>
      </c>
      <c r="E206" s="31" t="e">
        <f>VLOOKUP(A206,'Cadernetas Entregues Secretaria'!$A$2:$P$300,15)</f>
        <v>#N/A</v>
      </c>
      <c r="F206" s="32" t="e">
        <f>VLOOKUP(A206,'Cadernetas Entregues Secretaria'!$A$2:$P$300,16)</f>
        <v>#N/A</v>
      </c>
    </row>
    <row r="207" spans="1:6" x14ac:dyDescent="0.3">
      <c r="A207" s="27"/>
      <c r="B207" s="31" t="e">
        <f>VLOOKUP(A207,'Cadernetas Entregues Secretaria'!$A$2:$P$300,6)</f>
        <v>#N/A</v>
      </c>
      <c r="C207" s="31" t="e">
        <f>VLOOKUP(A207,'Cadernetas Entregues Secretaria'!$A$2:$P$300,7)</f>
        <v>#N/A</v>
      </c>
      <c r="D207" s="31" t="e">
        <f>VLOOKUP(A207,'Cadernetas Entregues Secretaria'!$A$2:$P$300,4)</f>
        <v>#N/A</v>
      </c>
      <c r="E207" s="31" t="e">
        <f>VLOOKUP(A207,'Cadernetas Entregues Secretaria'!$A$2:$P$300,15)</f>
        <v>#N/A</v>
      </c>
      <c r="F207" s="32" t="e">
        <f>VLOOKUP(A207,'Cadernetas Entregues Secretaria'!$A$2:$P$300,16)</f>
        <v>#N/A</v>
      </c>
    </row>
    <row r="208" spans="1:6" x14ac:dyDescent="0.3">
      <c r="A208" s="27"/>
      <c r="B208" s="31" t="e">
        <f>VLOOKUP(A208,'Cadernetas Entregues Secretaria'!$A$2:$P$300,6)</f>
        <v>#N/A</v>
      </c>
      <c r="C208" s="31" t="e">
        <f>VLOOKUP(A208,'Cadernetas Entregues Secretaria'!$A$2:$P$300,7)</f>
        <v>#N/A</v>
      </c>
      <c r="D208" s="31" t="e">
        <f>VLOOKUP(A208,'Cadernetas Entregues Secretaria'!$A$2:$P$300,4)</f>
        <v>#N/A</v>
      </c>
      <c r="E208" s="31" t="e">
        <f>VLOOKUP(A208,'Cadernetas Entregues Secretaria'!$A$2:$P$300,15)</f>
        <v>#N/A</v>
      </c>
      <c r="F208" s="32" t="e">
        <f>VLOOKUP(A208,'Cadernetas Entregues Secretaria'!$A$2:$P$300,16)</f>
        <v>#N/A</v>
      </c>
    </row>
    <row r="209" spans="1:6" x14ac:dyDescent="0.3">
      <c r="A209" s="27"/>
      <c r="B209" s="31" t="e">
        <f>VLOOKUP(A209,'Cadernetas Entregues Secretaria'!$A$2:$P$300,6)</f>
        <v>#N/A</v>
      </c>
      <c r="C209" s="31" t="e">
        <f>VLOOKUP(A209,'Cadernetas Entregues Secretaria'!$A$2:$P$300,7)</f>
        <v>#N/A</v>
      </c>
      <c r="D209" s="31" t="e">
        <f>VLOOKUP(A209,'Cadernetas Entregues Secretaria'!$A$2:$P$300,4)</f>
        <v>#N/A</v>
      </c>
      <c r="E209" s="31" t="e">
        <f>VLOOKUP(A209,'Cadernetas Entregues Secretaria'!$A$2:$P$300,15)</f>
        <v>#N/A</v>
      </c>
      <c r="F209" s="32" t="e">
        <f>VLOOKUP(A209,'Cadernetas Entregues Secretaria'!$A$2:$P$300,16)</f>
        <v>#N/A</v>
      </c>
    </row>
    <row r="210" spans="1:6" x14ac:dyDescent="0.3">
      <c r="A210" s="27"/>
      <c r="B210" s="31" t="e">
        <f>VLOOKUP(A210,'Cadernetas Entregues Secretaria'!$A$2:$P$300,6)</f>
        <v>#N/A</v>
      </c>
      <c r="C210" s="31" t="e">
        <f>VLOOKUP(A210,'Cadernetas Entregues Secretaria'!$A$2:$P$300,7)</f>
        <v>#N/A</v>
      </c>
      <c r="D210" s="31" t="e">
        <f>VLOOKUP(A210,'Cadernetas Entregues Secretaria'!$A$2:$P$300,4)</f>
        <v>#N/A</v>
      </c>
      <c r="E210" s="31" t="e">
        <f>VLOOKUP(A210,'Cadernetas Entregues Secretaria'!$A$2:$P$300,15)</f>
        <v>#N/A</v>
      </c>
      <c r="F210" s="32" t="e">
        <f>VLOOKUP(A210,'Cadernetas Entregues Secretaria'!$A$2:$P$300,16)</f>
        <v>#N/A</v>
      </c>
    </row>
    <row r="211" spans="1:6" x14ac:dyDescent="0.3">
      <c r="A211" s="27"/>
      <c r="B211" s="31" t="e">
        <f>VLOOKUP(A211,'Cadernetas Entregues Secretaria'!$A$2:$P$300,6)</f>
        <v>#N/A</v>
      </c>
      <c r="C211" s="31" t="e">
        <f>VLOOKUP(A211,'Cadernetas Entregues Secretaria'!$A$2:$P$300,7)</f>
        <v>#N/A</v>
      </c>
      <c r="D211" s="31" t="e">
        <f>VLOOKUP(A211,'Cadernetas Entregues Secretaria'!$A$2:$P$300,4)</f>
        <v>#N/A</v>
      </c>
      <c r="E211" s="31" t="e">
        <f>VLOOKUP(A211,'Cadernetas Entregues Secretaria'!$A$2:$P$300,15)</f>
        <v>#N/A</v>
      </c>
      <c r="F211" s="32" t="e">
        <f>VLOOKUP(A211,'Cadernetas Entregues Secretaria'!$A$2:$P$300,16)</f>
        <v>#N/A</v>
      </c>
    </row>
    <row r="212" spans="1:6" x14ac:dyDescent="0.3">
      <c r="A212" s="27"/>
      <c r="B212" s="31" t="e">
        <f>VLOOKUP(A212,'Cadernetas Entregues Secretaria'!$A$2:$P$300,6)</f>
        <v>#N/A</v>
      </c>
      <c r="C212" s="31" t="e">
        <f>VLOOKUP(A212,'Cadernetas Entregues Secretaria'!$A$2:$P$300,7)</f>
        <v>#N/A</v>
      </c>
      <c r="D212" s="31" t="e">
        <f>VLOOKUP(A212,'Cadernetas Entregues Secretaria'!$A$2:$P$300,4)</f>
        <v>#N/A</v>
      </c>
      <c r="E212" s="31" t="e">
        <f>VLOOKUP(A212,'Cadernetas Entregues Secretaria'!$A$2:$P$300,15)</f>
        <v>#N/A</v>
      </c>
      <c r="F212" s="32" t="e">
        <f>VLOOKUP(A212,'Cadernetas Entregues Secretaria'!$A$2:$P$300,16)</f>
        <v>#N/A</v>
      </c>
    </row>
    <row r="213" spans="1:6" x14ac:dyDescent="0.3">
      <c r="A213" s="27"/>
      <c r="B213" s="31" t="e">
        <f>VLOOKUP(A213,'Cadernetas Entregues Secretaria'!$A$2:$P$300,6)</f>
        <v>#N/A</v>
      </c>
      <c r="C213" s="31" t="e">
        <f>VLOOKUP(A213,'Cadernetas Entregues Secretaria'!$A$2:$P$300,7)</f>
        <v>#N/A</v>
      </c>
      <c r="D213" s="31" t="e">
        <f>VLOOKUP(A213,'Cadernetas Entregues Secretaria'!$A$2:$P$300,4)</f>
        <v>#N/A</v>
      </c>
      <c r="E213" s="31" t="e">
        <f>VLOOKUP(A213,'Cadernetas Entregues Secretaria'!$A$2:$P$300,15)</f>
        <v>#N/A</v>
      </c>
      <c r="F213" s="32" t="e">
        <f>VLOOKUP(A213,'Cadernetas Entregues Secretaria'!$A$2:$P$300,16)</f>
        <v>#N/A</v>
      </c>
    </row>
    <row r="214" spans="1:6" x14ac:dyDescent="0.3">
      <c r="A214" s="27"/>
      <c r="B214" s="31" t="e">
        <f>VLOOKUP(A214,'Cadernetas Entregues Secretaria'!$A$2:$P$300,6)</f>
        <v>#N/A</v>
      </c>
      <c r="C214" s="31" t="e">
        <f>VLOOKUP(A214,'Cadernetas Entregues Secretaria'!$A$2:$P$300,7)</f>
        <v>#N/A</v>
      </c>
      <c r="D214" s="31" t="e">
        <f>VLOOKUP(A214,'Cadernetas Entregues Secretaria'!$A$2:$P$300,4)</f>
        <v>#N/A</v>
      </c>
      <c r="E214" s="31" t="e">
        <f>VLOOKUP(A214,'Cadernetas Entregues Secretaria'!$A$2:$P$300,15)</f>
        <v>#N/A</v>
      </c>
      <c r="F214" s="32" t="e">
        <f>VLOOKUP(A214,'Cadernetas Entregues Secretaria'!$A$2:$P$300,16)</f>
        <v>#N/A</v>
      </c>
    </row>
    <row r="215" spans="1:6" x14ac:dyDescent="0.3">
      <c r="A215" s="27"/>
      <c r="B215" s="31" t="e">
        <f>VLOOKUP(A215,'Cadernetas Entregues Secretaria'!$A$2:$P$300,6)</f>
        <v>#N/A</v>
      </c>
      <c r="C215" s="31" t="e">
        <f>VLOOKUP(A215,'Cadernetas Entregues Secretaria'!$A$2:$P$300,7)</f>
        <v>#N/A</v>
      </c>
      <c r="D215" s="31" t="e">
        <f>VLOOKUP(A215,'Cadernetas Entregues Secretaria'!$A$2:$P$300,4)</f>
        <v>#N/A</v>
      </c>
      <c r="E215" s="31" t="e">
        <f>VLOOKUP(A215,'Cadernetas Entregues Secretaria'!$A$2:$P$300,15)</f>
        <v>#N/A</v>
      </c>
      <c r="F215" s="32" t="e">
        <f>VLOOKUP(A215,'Cadernetas Entregues Secretaria'!$A$2:$P$300,16)</f>
        <v>#N/A</v>
      </c>
    </row>
    <row r="216" spans="1:6" x14ac:dyDescent="0.3">
      <c r="A216" s="27"/>
      <c r="B216" s="31" t="e">
        <f>VLOOKUP(A216,'Cadernetas Entregues Secretaria'!$A$2:$P$300,6)</f>
        <v>#N/A</v>
      </c>
      <c r="C216" s="31" t="e">
        <f>VLOOKUP(A216,'Cadernetas Entregues Secretaria'!$A$2:$P$300,7)</f>
        <v>#N/A</v>
      </c>
      <c r="D216" s="31" t="e">
        <f>VLOOKUP(A216,'Cadernetas Entregues Secretaria'!$A$2:$P$300,4)</f>
        <v>#N/A</v>
      </c>
      <c r="E216" s="31" t="e">
        <f>VLOOKUP(A216,'Cadernetas Entregues Secretaria'!$A$2:$P$300,15)</f>
        <v>#N/A</v>
      </c>
      <c r="F216" s="32" t="e">
        <f>VLOOKUP(A216,'Cadernetas Entregues Secretaria'!$A$2:$P$300,16)</f>
        <v>#N/A</v>
      </c>
    </row>
    <row r="217" spans="1:6" x14ac:dyDescent="0.3">
      <c r="A217" s="27"/>
      <c r="B217" s="31" t="e">
        <f>VLOOKUP(A217,'Cadernetas Entregues Secretaria'!$A$2:$P$300,6)</f>
        <v>#N/A</v>
      </c>
      <c r="C217" s="31" t="e">
        <f>VLOOKUP(A217,'Cadernetas Entregues Secretaria'!$A$2:$P$300,7)</f>
        <v>#N/A</v>
      </c>
      <c r="D217" s="31" t="e">
        <f>VLOOKUP(A217,'Cadernetas Entregues Secretaria'!$A$2:$P$300,4)</f>
        <v>#N/A</v>
      </c>
      <c r="E217" s="31" t="e">
        <f>VLOOKUP(A217,'Cadernetas Entregues Secretaria'!$A$2:$P$300,15)</f>
        <v>#N/A</v>
      </c>
      <c r="F217" s="32" t="e">
        <f>VLOOKUP(A217,'Cadernetas Entregues Secretaria'!$A$2:$P$300,16)</f>
        <v>#N/A</v>
      </c>
    </row>
    <row r="218" spans="1:6" x14ac:dyDescent="0.3">
      <c r="A218" s="27"/>
      <c r="B218" s="31" t="e">
        <f>VLOOKUP(A218,'Cadernetas Entregues Secretaria'!$A$2:$P$300,6)</f>
        <v>#N/A</v>
      </c>
      <c r="C218" s="31" t="e">
        <f>VLOOKUP(A218,'Cadernetas Entregues Secretaria'!$A$2:$P$300,7)</f>
        <v>#N/A</v>
      </c>
      <c r="D218" s="31" t="e">
        <f>VLOOKUP(A218,'Cadernetas Entregues Secretaria'!$A$2:$P$300,4)</f>
        <v>#N/A</v>
      </c>
      <c r="E218" s="31" t="e">
        <f>VLOOKUP(A218,'Cadernetas Entregues Secretaria'!$A$2:$P$300,15)</f>
        <v>#N/A</v>
      </c>
      <c r="F218" s="32" t="e">
        <f>VLOOKUP(A218,'Cadernetas Entregues Secretaria'!$A$2:$P$300,16)</f>
        <v>#N/A</v>
      </c>
    </row>
    <row r="219" spans="1:6" x14ac:dyDescent="0.3">
      <c r="A219" s="27"/>
      <c r="B219" s="31" t="e">
        <f>VLOOKUP(A219,'Cadernetas Entregues Secretaria'!$A$2:$P$300,6)</f>
        <v>#N/A</v>
      </c>
      <c r="C219" s="31" t="e">
        <f>VLOOKUP(A219,'Cadernetas Entregues Secretaria'!$A$2:$P$300,7)</f>
        <v>#N/A</v>
      </c>
      <c r="D219" s="31" t="e">
        <f>VLOOKUP(A219,'Cadernetas Entregues Secretaria'!$A$2:$P$300,4)</f>
        <v>#N/A</v>
      </c>
      <c r="E219" s="31" t="e">
        <f>VLOOKUP(A219,'Cadernetas Entregues Secretaria'!$A$2:$P$300,15)</f>
        <v>#N/A</v>
      </c>
      <c r="F219" s="32" t="e">
        <f>VLOOKUP(A219,'Cadernetas Entregues Secretaria'!$A$2:$P$300,16)</f>
        <v>#N/A</v>
      </c>
    </row>
    <row r="220" spans="1:6" x14ac:dyDescent="0.3">
      <c r="A220" s="27"/>
      <c r="B220" s="31" t="e">
        <f>VLOOKUP(A220,'Cadernetas Entregues Secretaria'!$A$2:$P$300,6)</f>
        <v>#N/A</v>
      </c>
      <c r="C220" s="31" t="e">
        <f>VLOOKUP(A220,'Cadernetas Entregues Secretaria'!$A$2:$P$300,7)</f>
        <v>#N/A</v>
      </c>
      <c r="D220" s="31" t="e">
        <f>VLOOKUP(A220,'Cadernetas Entregues Secretaria'!$A$2:$P$300,4)</f>
        <v>#N/A</v>
      </c>
      <c r="E220" s="31" t="e">
        <f>VLOOKUP(A220,'Cadernetas Entregues Secretaria'!$A$2:$P$300,15)</f>
        <v>#N/A</v>
      </c>
      <c r="F220" s="32" t="e">
        <f>VLOOKUP(A220,'Cadernetas Entregues Secretaria'!$A$2:$P$300,16)</f>
        <v>#N/A</v>
      </c>
    </row>
    <row r="221" spans="1:6" x14ac:dyDescent="0.3">
      <c r="A221" s="27"/>
      <c r="B221" s="31" t="e">
        <f>VLOOKUP(A221,'Cadernetas Entregues Secretaria'!$A$2:$P$300,6)</f>
        <v>#N/A</v>
      </c>
      <c r="C221" s="31" t="e">
        <f>VLOOKUP(A221,'Cadernetas Entregues Secretaria'!$A$2:$P$300,7)</f>
        <v>#N/A</v>
      </c>
      <c r="D221" s="31" t="e">
        <f>VLOOKUP(A221,'Cadernetas Entregues Secretaria'!$A$2:$P$300,4)</f>
        <v>#N/A</v>
      </c>
      <c r="E221" s="31" t="e">
        <f>VLOOKUP(A221,'Cadernetas Entregues Secretaria'!$A$2:$P$300,15)</f>
        <v>#N/A</v>
      </c>
      <c r="F221" s="32" t="e">
        <f>VLOOKUP(A221,'Cadernetas Entregues Secretaria'!$A$2:$P$300,16)</f>
        <v>#N/A</v>
      </c>
    </row>
    <row r="222" spans="1:6" x14ac:dyDescent="0.3">
      <c r="A222" s="27"/>
      <c r="B222" s="31" t="e">
        <f>VLOOKUP(A222,'Cadernetas Entregues Secretaria'!$A$2:$P$300,6)</f>
        <v>#N/A</v>
      </c>
      <c r="C222" s="31" t="e">
        <f>VLOOKUP(A222,'Cadernetas Entregues Secretaria'!$A$2:$P$300,7)</f>
        <v>#N/A</v>
      </c>
      <c r="D222" s="31" t="e">
        <f>VLOOKUP(A222,'Cadernetas Entregues Secretaria'!$A$2:$P$300,4)</f>
        <v>#N/A</v>
      </c>
      <c r="E222" s="31" t="e">
        <f>VLOOKUP(A222,'Cadernetas Entregues Secretaria'!$A$2:$P$300,15)</f>
        <v>#N/A</v>
      </c>
      <c r="F222" s="32" t="e">
        <f>VLOOKUP(A222,'Cadernetas Entregues Secretaria'!$A$2:$P$300,16)</f>
        <v>#N/A</v>
      </c>
    </row>
    <row r="223" spans="1:6" x14ac:dyDescent="0.3">
      <c r="A223" s="27"/>
      <c r="B223" s="31" t="e">
        <f>VLOOKUP(A223,'Cadernetas Entregues Secretaria'!$A$2:$P$300,6)</f>
        <v>#N/A</v>
      </c>
      <c r="C223" s="31" t="e">
        <f>VLOOKUP(A223,'Cadernetas Entregues Secretaria'!$A$2:$P$300,7)</f>
        <v>#N/A</v>
      </c>
      <c r="D223" s="31" t="e">
        <f>VLOOKUP(A223,'Cadernetas Entregues Secretaria'!$A$2:$P$300,4)</f>
        <v>#N/A</v>
      </c>
      <c r="E223" s="31" t="e">
        <f>VLOOKUP(A223,'Cadernetas Entregues Secretaria'!$A$2:$P$300,15)</f>
        <v>#N/A</v>
      </c>
      <c r="F223" s="32" t="e">
        <f>VLOOKUP(A223,'Cadernetas Entregues Secretaria'!$A$2:$P$300,16)</f>
        <v>#N/A</v>
      </c>
    </row>
    <row r="224" spans="1:6" x14ac:dyDescent="0.3">
      <c r="A224" s="27"/>
      <c r="B224" s="31" t="e">
        <f>VLOOKUP(A224,'Cadernetas Entregues Secretaria'!$A$2:$P$300,6)</f>
        <v>#N/A</v>
      </c>
      <c r="C224" s="31" t="e">
        <f>VLOOKUP(A224,'Cadernetas Entregues Secretaria'!$A$2:$P$300,7)</f>
        <v>#N/A</v>
      </c>
      <c r="D224" s="31" t="e">
        <f>VLOOKUP(A224,'Cadernetas Entregues Secretaria'!$A$2:$P$300,4)</f>
        <v>#N/A</v>
      </c>
      <c r="E224" s="31" t="e">
        <f>VLOOKUP(A224,'Cadernetas Entregues Secretaria'!$A$2:$P$300,15)</f>
        <v>#N/A</v>
      </c>
      <c r="F224" s="32" t="e">
        <f>VLOOKUP(A224,'Cadernetas Entregues Secretaria'!$A$2:$P$300,16)</f>
        <v>#N/A</v>
      </c>
    </row>
    <row r="225" spans="1:6" x14ac:dyDescent="0.3">
      <c r="A225" s="27"/>
      <c r="B225" s="31" t="e">
        <f>VLOOKUP(A225,'Cadernetas Entregues Secretaria'!$A$2:$P$300,6)</f>
        <v>#N/A</v>
      </c>
      <c r="C225" s="31" t="e">
        <f>VLOOKUP(A225,'Cadernetas Entregues Secretaria'!$A$2:$P$300,7)</f>
        <v>#N/A</v>
      </c>
      <c r="D225" s="31" t="e">
        <f>VLOOKUP(A225,'Cadernetas Entregues Secretaria'!$A$2:$P$300,4)</f>
        <v>#N/A</v>
      </c>
      <c r="E225" s="31" t="e">
        <f>VLOOKUP(A225,'Cadernetas Entregues Secretaria'!$A$2:$P$300,15)</f>
        <v>#N/A</v>
      </c>
      <c r="F225" s="32" t="e">
        <f>VLOOKUP(A225,'Cadernetas Entregues Secretaria'!$A$2:$P$300,16)</f>
        <v>#N/A</v>
      </c>
    </row>
    <row r="226" spans="1:6" x14ac:dyDescent="0.3">
      <c r="A226" s="27"/>
      <c r="B226" s="31" t="e">
        <f>VLOOKUP(A226,'Cadernetas Entregues Secretaria'!$A$2:$P$300,6)</f>
        <v>#N/A</v>
      </c>
      <c r="C226" s="31" t="e">
        <f>VLOOKUP(A226,'Cadernetas Entregues Secretaria'!$A$2:$P$300,7)</f>
        <v>#N/A</v>
      </c>
      <c r="D226" s="31" t="e">
        <f>VLOOKUP(A226,'Cadernetas Entregues Secretaria'!$A$2:$P$300,4)</f>
        <v>#N/A</v>
      </c>
      <c r="E226" s="31" t="e">
        <f>VLOOKUP(A226,'Cadernetas Entregues Secretaria'!$A$2:$P$300,15)</f>
        <v>#N/A</v>
      </c>
      <c r="F226" s="32" t="e">
        <f>VLOOKUP(A226,'Cadernetas Entregues Secretaria'!$A$2:$P$300,16)</f>
        <v>#N/A</v>
      </c>
    </row>
    <row r="227" spans="1:6" x14ac:dyDescent="0.3">
      <c r="A227" s="27"/>
      <c r="B227" s="31" t="e">
        <f>VLOOKUP(A227,'Cadernetas Entregues Secretaria'!$A$2:$P$300,6)</f>
        <v>#N/A</v>
      </c>
      <c r="C227" s="31" t="e">
        <f>VLOOKUP(A227,'Cadernetas Entregues Secretaria'!$A$2:$P$300,7)</f>
        <v>#N/A</v>
      </c>
      <c r="D227" s="31" t="e">
        <f>VLOOKUP(A227,'Cadernetas Entregues Secretaria'!$A$2:$P$300,4)</f>
        <v>#N/A</v>
      </c>
      <c r="E227" s="31" t="e">
        <f>VLOOKUP(A227,'Cadernetas Entregues Secretaria'!$A$2:$P$300,15)</f>
        <v>#N/A</v>
      </c>
      <c r="F227" s="32" t="e">
        <f>VLOOKUP(A227,'Cadernetas Entregues Secretaria'!$A$2:$P$300,16)</f>
        <v>#N/A</v>
      </c>
    </row>
    <row r="228" spans="1:6" x14ac:dyDescent="0.3">
      <c r="A228" s="27"/>
      <c r="B228" s="31" t="e">
        <f>VLOOKUP(A228,'Cadernetas Entregues Secretaria'!$A$2:$P$300,6)</f>
        <v>#N/A</v>
      </c>
      <c r="C228" s="31" t="e">
        <f>VLOOKUP(A228,'Cadernetas Entregues Secretaria'!$A$2:$P$300,7)</f>
        <v>#N/A</v>
      </c>
      <c r="D228" s="31" t="e">
        <f>VLOOKUP(A228,'Cadernetas Entregues Secretaria'!$A$2:$P$300,4)</f>
        <v>#N/A</v>
      </c>
      <c r="E228" s="31" t="e">
        <f>VLOOKUP(A228,'Cadernetas Entregues Secretaria'!$A$2:$P$300,15)</f>
        <v>#N/A</v>
      </c>
      <c r="F228" s="32" t="e">
        <f>VLOOKUP(A228,'Cadernetas Entregues Secretaria'!$A$2:$P$300,16)</f>
        <v>#N/A</v>
      </c>
    </row>
    <row r="229" spans="1:6" x14ac:dyDescent="0.3">
      <c r="A229" s="27"/>
      <c r="B229" s="31" t="e">
        <f>VLOOKUP(A229,'Cadernetas Entregues Secretaria'!$A$2:$P$300,6)</f>
        <v>#N/A</v>
      </c>
      <c r="C229" s="31" t="e">
        <f>VLOOKUP(A229,'Cadernetas Entregues Secretaria'!$A$2:$P$300,7)</f>
        <v>#N/A</v>
      </c>
      <c r="D229" s="31" t="e">
        <f>VLOOKUP(A229,'Cadernetas Entregues Secretaria'!$A$2:$P$300,4)</f>
        <v>#N/A</v>
      </c>
      <c r="E229" s="31" t="e">
        <f>VLOOKUP(A229,'Cadernetas Entregues Secretaria'!$A$2:$P$300,15)</f>
        <v>#N/A</v>
      </c>
      <c r="F229" s="32" t="e">
        <f>VLOOKUP(A229,'Cadernetas Entregues Secretaria'!$A$2:$P$300,16)</f>
        <v>#N/A</v>
      </c>
    </row>
    <row r="230" spans="1:6" x14ac:dyDescent="0.3">
      <c r="A230" s="27"/>
      <c r="B230" s="31" t="e">
        <f>VLOOKUP(A230,'Cadernetas Entregues Secretaria'!$A$2:$P$300,6)</f>
        <v>#N/A</v>
      </c>
      <c r="C230" s="31" t="e">
        <f>VLOOKUP(A230,'Cadernetas Entregues Secretaria'!$A$2:$P$300,7)</f>
        <v>#N/A</v>
      </c>
      <c r="D230" s="31" t="e">
        <f>VLOOKUP(A230,'Cadernetas Entregues Secretaria'!$A$2:$P$300,4)</f>
        <v>#N/A</v>
      </c>
      <c r="E230" s="31" t="e">
        <f>VLOOKUP(A230,'Cadernetas Entregues Secretaria'!$A$2:$P$300,15)</f>
        <v>#N/A</v>
      </c>
      <c r="F230" s="32" t="e">
        <f>VLOOKUP(A230,'Cadernetas Entregues Secretaria'!$A$2:$P$300,16)</f>
        <v>#N/A</v>
      </c>
    </row>
    <row r="231" spans="1:6" x14ac:dyDescent="0.3">
      <c r="A231" s="27"/>
      <c r="B231" s="31" t="e">
        <f>VLOOKUP(A231,'Cadernetas Entregues Secretaria'!$A$2:$P$300,6)</f>
        <v>#N/A</v>
      </c>
      <c r="C231" s="31" t="e">
        <f>VLOOKUP(A231,'Cadernetas Entregues Secretaria'!$A$2:$P$300,7)</f>
        <v>#N/A</v>
      </c>
      <c r="D231" s="31" t="e">
        <f>VLOOKUP(A231,'Cadernetas Entregues Secretaria'!$A$2:$P$300,4)</f>
        <v>#N/A</v>
      </c>
      <c r="E231" s="31" t="e">
        <f>VLOOKUP(A231,'Cadernetas Entregues Secretaria'!$A$2:$P$300,15)</f>
        <v>#N/A</v>
      </c>
      <c r="F231" s="32" t="e">
        <f>VLOOKUP(A231,'Cadernetas Entregues Secretaria'!$A$2:$P$300,16)</f>
        <v>#N/A</v>
      </c>
    </row>
    <row r="232" spans="1:6" x14ac:dyDescent="0.3">
      <c r="A232" s="27"/>
      <c r="B232" s="31" t="e">
        <f>VLOOKUP(A232,'Cadernetas Entregues Secretaria'!$A$2:$P$300,6)</f>
        <v>#N/A</v>
      </c>
      <c r="C232" s="31" t="e">
        <f>VLOOKUP(A232,'Cadernetas Entregues Secretaria'!$A$2:$P$300,7)</f>
        <v>#N/A</v>
      </c>
      <c r="D232" s="31" t="e">
        <f>VLOOKUP(A232,'Cadernetas Entregues Secretaria'!$A$2:$P$300,4)</f>
        <v>#N/A</v>
      </c>
      <c r="E232" s="31" t="e">
        <f>VLOOKUP(A232,'Cadernetas Entregues Secretaria'!$A$2:$P$300,15)</f>
        <v>#N/A</v>
      </c>
      <c r="F232" s="32" t="e">
        <f>VLOOKUP(A232,'Cadernetas Entregues Secretaria'!$A$2:$P$300,16)</f>
        <v>#N/A</v>
      </c>
    </row>
    <row r="233" spans="1:6" x14ac:dyDescent="0.3">
      <c r="A233" s="27"/>
      <c r="B233" s="31" t="e">
        <f>VLOOKUP(A233,'Cadernetas Entregues Secretaria'!$A$2:$P$300,6)</f>
        <v>#N/A</v>
      </c>
      <c r="C233" s="31" t="e">
        <f>VLOOKUP(A233,'Cadernetas Entregues Secretaria'!$A$2:$P$300,7)</f>
        <v>#N/A</v>
      </c>
      <c r="D233" s="31" t="e">
        <f>VLOOKUP(A233,'Cadernetas Entregues Secretaria'!$A$2:$P$300,4)</f>
        <v>#N/A</v>
      </c>
      <c r="E233" s="31" t="e">
        <f>VLOOKUP(A233,'Cadernetas Entregues Secretaria'!$A$2:$P$300,15)</f>
        <v>#N/A</v>
      </c>
      <c r="F233" s="32" t="e">
        <f>VLOOKUP(A233,'Cadernetas Entregues Secretaria'!$A$2:$P$300,16)</f>
        <v>#N/A</v>
      </c>
    </row>
    <row r="234" spans="1:6" x14ac:dyDescent="0.3">
      <c r="A234" s="27"/>
      <c r="B234" s="31" t="e">
        <f>VLOOKUP(A234,'Cadernetas Entregues Secretaria'!$A$2:$P$300,6)</f>
        <v>#N/A</v>
      </c>
      <c r="C234" s="31" t="e">
        <f>VLOOKUP(A234,'Cadernetas Entregues Secretaria'!$A$2:$P$300,7)</f>
        <v>#N/A</v>
      </c>
      <c r="D234" s="31" t="e">
        <f>VLOOKUP(A234,'Cadernetas Entregues Secretaria'!$A$2:$P$300,4)</f>
        <v>#N/A</v>
      </c>
      <c r="E234" s="31" t="e">
        <f>VLOOKUP(A234,'Cadernetas Entregues Secretaria'!$A$2:$P$300,15)</f>
        <v>#N/A</v>
      </c>
      <c r="F234" s="32" t="e">
        <f>VLOOKUP(A234,'Cadernetas Entregues Secretaria'!$A$2:$P$300,16)</f>
        <v>#N/A</v>
      </c>
    </row>
    <row r="235" spans="1:6" x14ac:dyDescent="0.3">
      <c r="A235" s="27"/>
      <c r="B235" s="31" t="e">
        <f>VLOOKUP(A235,'Cadernetas Entregues Secretaria'!$A$2:$P$300,6)</f>
        <v>#N/A</v>
      </c>
      <c r="C235" s="31" t="e">
        <f>VLOOKUP(A235,'Cadernetas Entregues Secretaria'!$A$2:$P$300,7)</f>
        <v>#N/A</v>
      </c>
      <c r="D235" s="31" t="e">
        <f>VLOOKUP(A235,'Cadernetas Entregues Secretaria'!$A$2:$P$300,4)</f>
        <v>#N/A</v>
      </c>
      <c r="E235" s="31" t="e">
        <f>VLOOKUP(A235,'Cadernetas Entregues Secretaria'!$A$2:$P$300,15)</f>
        <v>#N/A</v>
      </c>
      <c r="F235" s="32" t="e">
        <f>VLOOKUP(A235,'Cadernetas Entregues Secretaria'!$A$2:$P$300,16)</f>
        <v>#N/A</v>
      </c>
    </row>
    <row r="236" spans="1:6" x14ac:dyDescent="0.3">
      <c r="A236" s="27"/>
      <c r="B236" s="31" t="e">
        <f>VLOOKUP(A236,'Cadernetas Entregues Secretaria'!$A$2:$P$300,6)</f>
        <v>#N/A</v>
      </c>
      <c r="C236" s="31" t="e">
        <f>VLOOKUP(A236,'Cadernetas Entregues Secretaria'!$A$2:$P$300,7)</f>
        <v>#N/A</v>
      </c>
      <c r="D236" s="31" t="e">
        <f>VLOOKUP(A236,'Cadernetas Entregues Secretaria'!$A$2:$P$300,4)</f>
        <v>#N/A</v>
      </c>
      <c r="E236" s="31" t="e">
        <f>VLOOKUP(A236,'Cadernetas Entregues Secretaria'!$A$2:$P$300,15)</f>
        <v>#N/A</v>
      </c>
      <c r="F236" s="32" t="e">
        <f>VLOOKUP(A236,'Cadernetas Entregues Secretaria'!$A$2:$P$300,16)</f>
        <v>#N/A</v>
      </c>
    </row>
    <row r="237" spans="1:6" x14ac:dyDescent="0.3">
      <c r="A237" s="27"/>
      <c r="B237" s="31" t="e">
        <f>VLOOKUP(A237,'Cadernetas Entregues Secretaria'!$A$2:$P$300,6)</f>
        <v>#N/A</v>
      </c>
      <c r="C237" s="31" t="e">
        <f>VLOOKUP(A237,'Cadernetas Entregues Secretaria'!$A$2:$P$300,7)</f>
        <v>#N/A</v>
      </c>
      <c r="D237" s="31" t="e">
        <f>VLOOKUP(A237,'Cadernetas Entregues Secretaria'!$A$2:$P$300,4)</f>
        <v>#N/A</v>
      </c>
      <c r="E237" s="31" t="e">
        <f>VLOOKUP(A237,'Cadernetas Entregues Secretaria'!$A$2:$P$300,15)</f>
        <v>#N/A</v>
      </c>
      <c r="F237" s="32" t="e">
        <f>VLOOKUP(A237,'Cadernetas Entregues Secretaria'!$A$2:$P$300,16)</f>
        <v>#N/A</v>
      </c>
    </row>
    <row r="238" spans="1:6" x14ac:dyDescent="0.3">
      <c r="A238" s="27"/>
      <c r="B238" s="31" t="e">
        <f>VLOOKUP(A238,'Cadernetas Entregues Secretaria'!$A$2:$P$300,6)</f>
        <v>#N/A</v>
      </c>
      <c r="C238" s="31" t="e">
        <f>VLOOKUP(A238,'Cadernetas Entregues Secretaria'!$A$2:$P$300,7)</f>
        <v>#N/A</v>
      </c>
      <c r="D238" s="31" t="e">
        <f>VLOOKUP(A238,'Cadernetas Entregues Secretaria'!$A$2:$P$300,4)</f>
        <v>#N/A</v>
      </c>
      <c r="E238" s="31" t="e">
        <f>VLOOKUP(A238,'Cadernetas Entregues Secretaria'!$A$2:$P$300,15)</f>
        <v>#N/A</v>
      </c>
      <c r="F238" s="32" t="e">
        <f>VLOOKUP(A238,'Cadernetas Entregues Secretaria'!$A$2:$P$300,16)</f>
        <v>#N/A</v>
      </c>
    </row>
    <row r="239" spans="1:6" x14ac:dyDescent="0.3">
      <c r="A239" s="27"/>
      <c r="B239" s="31" t="e">
        <f>VLOOKUP(A239,'Cadernetas Entregues Secretaria'!$A$2:$P$300,6)</f>
        <v>#N/A</v>
      </c>
      <c r="C239" s="31" t="e">
        <f>VLOOKUP(A239,'Cadernetas Entregues Secretaria'!$A$2:$P$300,7)</f>
        <v>#N/A</v>
      </c>
      <c r="D239" s="31" t="e">
        <f>VLOOKUP(A239,'Cadernetas Entregues Secretaria'!$A$2:$P$300,4)</f>
        <v>#N/A</v>
      </c>
      <c r="E239" s="31" t="e">
        <f>VLOOKUP(A239,'Cadernetas Entregues Secretaria'!$A$2:$P$300,15)</f>
        <v>#N/A</v>
      </c>
      <c r="F239" s="32" t="e">
        <f>VLOOKUP(A239,'Cadernetas Entregues Secretaria'!$A$2:$P$300,16)</f>
        <v>#N/A</v>
      </c>
    </row>
    <row r="240" spans="1:6" x14ac:dyDescent="0.3">
      <c r="A240" s="27"/>
      <c r="B240" s="31" t="e">
        <f>VLOOKUP(A240,'Cadernetas Entregues Secretaria'!$A$2:$P$300,6)</f>
        <v>#N/A</v>
      </c>
      <c r="C240" s="31" t="e">
        <f>VLOOKUP(A240,'Cadernetas Entregues Secretaria'!$A$2:$P$300,7)</f>
        <v>#N/A</v>
      </c>
      <c r="D240" s="31" t="e">
        <f>VLOOKUP(A240,'Cadernetas Entregues Secretaria'!$A$2:$P$300,4)</f>
        <v>#N/A</v>
      </c>
      <c r="E240" s="31" t="e">
        <f>VLOOKUP(A240,'Cadernetas Entregues Secretaria'!$A$2:$P$300,15)</f>
        <v>#N/A</v>
      </c>
      <c r="F240" s="32" t="e">
        <f>VLOOKUP(A240,'Cadernetas Entregues Secretaria'!$A$2:$P$300,16)</f>
        <v>#N/A</v>
      </c>
    </row>
    <row r="241" spans="1:6" x14ac:dyDescent="0.3">
      <c r="A241" s="27"/>
      <c r="B241" s="31" t="e">
        <f>VLOOKUP(A241,'Cadernetas Entregues Secretaria'!$A$2:$P$300,6)</f>
        <v>#N/A</v>
      </c>
      <c r="C241" s="31" t="e">
        <f>VLOOKUP(A241,'Cadernetas Entregues Secretaria'!$A$2:$P$300,7)</f>
        <v>#N/A</v>
      </c>
      <c r="D241" s="31" t="e">
        <f>VLOOKUP(A241,'Cadernetas Entregues Secretaria'!$A$2:$P$300,4)</f>
        <v>#N/A</v>
      </c>
      <c r="E241" s="31" t="e">
        <f>VLOOKUP(A241,'Cadernetas Entregues Secretaria'!$A$2:$P$300,15)</f>
        <v>#N/A</v>
      </c>
      <c r="F241" s="32" t="e">
        <f>VLOOKUP(A241,'Cadernetas Entregues Secretaria'!$A$2:$P$300,16)</f>
        <v>#N/A</v>
      </c>
    </row>
    <row r="242" spans="1:6" x14ac:dyDescent="0.3">
      <c r="A242" s="27"/>
      <c r="B242" s="31" t="e">
        <f>VLOOKUP(A242,'Cadernetas Entregues Secretaria'!$A$2:$P$300,6)</f>
        <v>#N/A</v>
      </c>
      <c r="C242" s="31" t="e">
        <f>VLOOKUP(A242,'Cadernetas Entregues Secretaria'!$A$2:$P$300,7)</f>
        <v>#N/A</v>
      </c>
      <c r="D242" s="31" t="e">
        <f>VLOOKUP(A242,'Cadernetas Entregues Secretaria'!$A$2:$P$300,4)</f>
        <v>#N/A</v>
      </c>
      <c r="E242" s="31" t="e">
        <f>VLOOKUP(A242,'Cadernetas Entregues Secretaria'!$A$2:$P$300,15)</f>
        <v>#N/A</v>
      </c>
      <c r="F242" s="32" t="e">
        <f>VLOOKUP(A242,'Cadernetas Entregues Secretaria'!$A$2:$P$300,16)</f>
        <v>#N/A</v>
      </c>
    </row>
    <row r="243" spans="1:6" x14ac:dyDescent="0.3">
      <c r="A243" s="27"/>
      <c r="B243" s="31" t="e">
        <f>VLOOKUP(A243,'Cadernetas Entregues Secretaria'!$A$2:$P$300,6)</f>
        <v>#N/A</v>
      </c>
      <c r="C243" s="31" t="e">
        <f>VLOOKUP(A243,'Cadernetas Entregues Secretaria'!$A$2:$P$300,7)</f>
        <v>#N/A</v>
      </c>
      <c r="D243" s="31" t="e">
        <f>VLOOKUP(A243,'Cadernetas Entregues Secretaria'!$A$2:$P$300,4)</f>
        <v>#N/A</v>
      </c>
      <c r="E243" s="31" t="e">
        <f>VLOOKUP(A243,'Cadernetas Entregues Secretaria'!$A$2:$P$300,15)</f>
        <v>#N/A</v>
      </c>
      <c r="F243" s="32" t="e">
        <f>VLOOKUP(A243,'Cadernetas Entregues Secretaria'!$A$2:$P$300,16)</f>
        <v>#N/A</v>
      </c>
    </row>
    <row r="244" spans="1:6" x14ac:dyDescent="0.3">
      <c r="A244" s="27"/>
      <c r="B244" s="31" t="e">
        <f>VLOOKUP(A244,'Cadernetas Entregues Secretaria'!$A$2:$P$300,6)</f>
        <v>#N/A</v>
      </c>
      <c r="C244" s="31" t="e">
        <f>VLOOKUP(A244,'Cadernetas Entregues Secretaria'!$A$2:$P$300,7)</f>
        <v>#N/A</v>
      </c>
      <c r="D244" s="31" t="e">
        <f>VLOOKUP(A244,'Cadernetas Entregues Secretaria'!$A$2:$P$300,4)</f>
        <v>#N/A</v>
      </c>
      <c r="E244" s="31" t="e">
        <f>VLOOKUP(A244,'Cadernetas Entregues Secretaria'!$A$2:$P$300,15)</f>
        <v>#N/A</v>
      </c>
      <c r="F244" s="32" t="e">
        <f>VLOOKUP(A244,'Cadernetas Entregues Secretaria'!$A$2:$P$300,16)</f>
        <v>#N/A</v>
      </c>
    </row>
    <row r="245" spans="1:6" x14ac:dyDescent="0.3">
      <c r="A245" s="27"/>
      <c r="B245" s="31" t="e">
        <f>VLOOKUP(A245,'Cadernetas Entregues Secretaria'!$A$2:$P$300,6)</f>
        <v>#N/A</v>
      </c>
      <c r="C245" s="31" t="e">
        <f>VLOOKUP(A245,'Cadernetas Entregues Secretaria'!$A$2:$P$300,7)</f>
        <v>#N/A</v>
      </c>
      <c r="D245" s="31" t="e">
        <f>VLOOKUP(A245,'Cadernetas Entregues Secretaria'!$A$2:$P$300,4)</f>
        <v>#N/A</v>
      </c>
      <c r="E245" s="31" t="e">
        <f>VLOOKUP(A245,'Cadernetas Entregues Secretaria'!$A$2:$P$300,15)</f>
        <v>#N/A</v>
      </c>
      <c r="F245" s="32" t="e">
        <f>VLOOKUP(A245,'Cadernetas Entregues Secretaria'!$A$2:$P$300,16)</f>
        <v>#N/A</v>
      </c>
    </row>
    <row r="246" spans="1:6" x14ac:dyDescent="0.3">
      <c r="A246" s="27"/>
      <c r="B246" s="31" t="e">
        <f>VLOOKUP(A246,'Cadernetas Entregues Secretaria'!$A$2:$P$300,6)</f>
        <v>#N/A</v>
      </c>
      <c r="C246" s="31" t="e">
        <f>VLOOKUP(A246,'Cadernetas Entregues Secretaria'!$A$2:$P$300,7)</f>
        <v>#N/A</v>
      </c>
      <c r="D246" s="31" t="e">
        <f>VLOOKUP(A246,'Cadernetas Entregues Secretaria'!$A$2:$P$300,4)</f>
        <v>#N/A</v>
      </c>
      <c r="E246" s="31" t="e">
        <f>VLOOKUP(A246,'Cadernetas Entregues Secretaria'!$A$2:$P$300,15)</f>
        <v>#N/A</v>
      </c>
      <c r="F246" s="32" t="e">
        <f>VLOOKUP(A246,'Cadernetas Entregues Secretaria'!$A$2:$P$300,16)</f>
        <v>#N/A</v>
      </c>
    </row>
    <row r="247" spans="1:6" x14ac:dyDescent="0.3">
      <c r="A247" s="27"/>
      <c r="B247" s="31" t="e">
        <f>VLOOKUP(A247,'Cadernetas Entregues Secretaria'!$A$2:$P$300,6)</f>
        <v>#N/A</v>
      </c>
      <c r="C247" s="31" t="e">
        <f>VLOOKUP(A247,'Cadernetas Entregues Secretaria'!$A$2:$P$300,7)</f>
        <v>#N/A</v>
      </c>
      <c r="D247" s="31" t="e">
        <f>VLOOKUP(A247,'Cadernetas Entregues Secretaria'!$A$2:$P$300,4)</f>
        <v>#N/A</v>
      </c>
      <c r="E247" s="31" t="e">
        <f>VLOOKUP(A247,'Cadernetas Entregues Secretaria'!$A$2:$P$300,15)</f>
        <v>#N/A</v>
      </c>
      <c r="F247" s="32" t="e">
        <f>VLOOKUP(A247,'Cadernetas Entregues Secretaria'!$A$2:$P$300,16)</f>
        <v>#N/A</v>
      </c>
    </row>
    <row r="248" spans="1:6" x14ac:dyDescent="0.3">
      <c r="A248" s="27"/>
      <c r="B248" s="31" t="e">
        <f>VLOOKUP(A248,'Cadernetas Entregues Secretaria'!$A$2:$P$300,6)</f>
        <v>#N/A</v>
      </c>
      <c r="C248" s="31" t="e">
        <f>VLOOKUP(A248,'Cadernetas Entregues Secretaria'!$A$2:$P$300,7)</f>
        <v>#N/A</v>
      </c>
      <c r="D248" s="31" t="e">
        <f>VLOOKUP(A248,'Cadernetas Entregues Secretaria'!$A$2:$P$300,4)</f>
        <v>#N/A</v>
      </c>
      <c r="E248" s="31" t="e">
        <f>VLOOKUP(A248,'Cadernetas Entregues Secretaria'!$A$2:$P$300,15)</f>
        <v>#N/A</v>
      </c>
      <c r="F248" s="32" t="e">
        <f>VLOOKUP(A248,'Cadernetas Entregues Secretaria'!$A$2:$P$300,16)</f>
        <v>#N/A</v>
      </c>
    </row>
    <row r="249" spans="1:6" x14ac:dyDescent="0.3">
      <c r="A249" s="27"/>
      <c r="B249" s="31" t="e">
        <f>VLOOKUP(A249,'Cadernetas Entregues Secretaria'!$A$2:$P$300,6)</f>
        <v>#N/A</v>
      </c>
      <c r="C249" s="31" t="e">
        <f>VLOOKUP(A249,'Cadernetas Entregues Secretaria'!$A$2:$P$300,7)</f>
        <v>#N/A</v>
      </c>
      <c r="D249" s="31" t="e">
        <f>VLOOKUP(A249,'Cadernetas Entregues Secretaria'!$A$2:$P$300,4)</f>
        <v>#N/A</v>
      </c>
      <c r="E249" s="31" t="e">
        <f>VLOOKUP(A249,'Cadernetas Entregues Secretaria'!$A$2:$P$300,15)</f>
        <v>#N/A</v>
      </c>
      <c r="F249" s="32" t="e">
        <f>VLOOKUP(A249,'Cadernetas Entregues Secretaria'!$A$2:$P$300,16)</f>
        <v>#N/A</v>
      </c>
    </row>
    <row r="250" spans="1:6" x14ac:dyDescent="0.3">
      <c r="A250" s="27"/>
      <c r="B250" s="31" t="e">
        <f>VLOOKUP(A250,'Cadernetas Entregues Secretaria'!$A$2:$P$300,6)</f>
        <v>#N/A</v>
      </c>
      <c r="C250" s="31" t="e">
        <f>VLOOKUP(A250,'Cadernetas Entregues Secretaria'!$A$2:$P$300,7)</f>
        <v>#N/A</v>
      </c>
      <c r="D250" s="31" t="e">
        <f>VLOOKUP(A250,'Cadernetas Entregues Secretaria'!$A$2:$P$300,4)</f>
        <v>#N/A</v>
      </c>
      <c r="E250" s="31" t="e">
        <f>VLOOKUP(A250,'Cadernetas Entregues Secretaria'!$A$2:$P$300,15)</f>
        <v>#N/A</v>
      </c>
      <c r="F250" s="32" t="e">
        <f>VLOOKUP(A250,'Cadernetas Entregues Secretaria'!$A$2:$P$300,16)</f>
        <v>#N/A</v>
      </c>
    </row>
    <row r="251" spans="1:6" x14ac:dyDescent="0.3">
      <c r="A251" s="27"/>
      <c r="B251" s="31" t="e">
        <f>VLOOKUP(A251,'Cadernetas Entregues Secretaria'!$A$2:$P$300,6)</f>
        <v>#N/A</v>
      </c>
      <c r="C251" s="31" t="e">
        <f>VLOOKUP(A251,'Cadernetas Entregues Secretaria'!$A$2:$P$300,7)</f>
        <v>#N/A</v>
      </c>
      <c r="D251" s="31" t="e">
        <f>VLOOKUP(A251,'Cadernetas Entregues Secretaria'!$A$2:$P$300,4)</f>
        <v>#N/A</v>
      </c>
      <c r="E251" s="31" t="e">
        <f>VLOOKUP(A251,'Cadernetas Entregues Secretaria'!$A$2:$P$300,15)</f>
        <v>#N/A</v>
      </c>
      <c r="F251" s="32" t="e">
        <f>VLOOKUP(A251,'Cadernetas Entregues Secretaria'!$A$2:$P$300,16)</f>
        <v>#N/A</v>
      </c>
    </row>
    <row r="252" spans="1:6" x14ac:dyDescent="0.3">
      <c r="A252" s="27"/>
      <c r="B252" s="31" t="e">
        <f>VLOOKUP(A252,'Cadernetas Entregues Secretaria'!$A$2:$P$300,6)</f>
        <v>#N/A</v>
      </c>
      <c r="C252" s="31" t="e">
        <f>VLOOKUP(A252,'Cadernetas Entregues Secretaria'!$A$2:$P$300,7)</f>
        <v>#N/A</v>
      </c>
      <c r="D252" s="31" t="e">
        <f>VLOOKUP(A252,'Cadernetas Entregues Secretaria'!$A$2:$P$300,4)</f>
        <v>#N/A</v>
      </c>
      <c r="E252" s="31" t="e">
        <f>VLOOKUP(A252,'Cadernetas Entregues Secretaria'!$A$2:$P$300,15)</f>
        <v>#N/A</v>
      </c>
      <c r="F252" s="32" t="e">
        <f>VLOOKUP(A252,'Cadernetas Entregues Secretaria'!$A$2:$P$300,16)</f>
        <v>#N/A</v>
      </c>
    </row>
    <row r="253" spans="1:6" x14ac:dyDescent="0.3">
      <c r="A253" s="27"/>
      <c r="B253" s="31" t="e">
        <f>VLOOKUP(A253,'Cadernetas Entregues Secretaria'!$A$2:$P$300,6)</f>
        <v>#N/A</v>
      </c>
      <c r="C253" s="31" t="e">
        <f>VLOOKUP(A253,'Cadernetas Entregues Secretaria'!$A$2:$P$300,7)</f>
        <v>#N/A</v>
      </c>
      <c r="D253" s="31" t="e">
        <f>VLOOKUP(A253,'Cadernetas Entregues Secretaria'!$A$2:$P$300,4)</f>
        <v>#N/A</v>
      </c>
      <c r="E253" s="31" t="e">
        <f>VLOOKUP(A253,'Cadernetas Entregues Secretaria'!$A$2:$P$300,15)</f>
        <v>#N/A</v>
      </c>
      <c r="F253" s="32" t="e">
        <f>VLOOKUP(A253,'Cadernetas Entregues Secretaria'!$A$2:$P$300,16)</f>
        <v>#N/A</v>
      </c>
    </row>
    <row r="254" spans="1:6" x14ac:dyDescent="0.3">
      <c r="A254" s="27"/>
      <c r="B254" s="31" t="e">
        <f>VLOOKUP(A254,'Cadernetas Entregues Secretaria'!$A$2:$P$300,6)</f>
        <v>#N/A</v>
      </c>
      <c r="C254" s="31" t="e">
        <f>VLOOKUP(A254,'Cadernetas Entregues Secretaria'!$A$2:$P$300,7)</f>
        <v>#N/A</v>
      </c>
      <c r="D254" s="31" t="e">
        <f>VLOOKUP(A254,'Cadernetas Entregues Secretaria'!$A$2:$P$300,4)</f>
        <v>#N/A</v>
      </c>
      <c r="E254" s="31" t="e">
        <f>VLOOKUP(A254,'Cadernetas Entregues Secretaria'!$A$2:$P$300,15)</f>
        <v>#N/A</v>
      </c>
      <c r="F254" s="32" t="e">
        <f>VLOOKUP(A254,'Cadernetas Entregues Secretaria'!$A$2:$P$300,16)</f>
        <v>#N/A</v>
      </c>
    </row>
    <row r="255" spans="1:6" x14ac:dyDescent="0.3">
      <c r="A255" s="27"/>
      <c r="B255" s="31" t="e">
        <f>VLOOKUP(A255,'Cadernetas Entregues Secretaria'!$A$2:$P$300,6)</f>
        <v>#N/A</v>
      </c>
      <c r="C255" s="31" t="e">
        <f>VLOOKUP(A255,'Cadernetas Entregues Secretaria'!$A$2:$P$300,7)</f>
        <v>#N/A</v>
      </c>
      <c r="D255" s="31" t="e">
        <f>VLOOKUP(A255,'Cadernetas Entregues Secretaria'!$A$2:$P$300,4)</f>
        <v>#N/A</v>
      </c>
      <c r="E255" s="31" t="e">
        <f>VLOOKUP(A255,'Cadernetas Entregues Secretaria'!$A$2:$P$300,15)</f>
        <v>#N/A</v>
      </c>
      <c r="F255" s="32" t="e">
        <f>VLOOKUP(A255,'Cadernetas Entregues Secretaria'!$A$2:$P$300,16)</f>
        <v>#N/A</v>
      </c>
    </row>
    <row r="256" spans="1:6" x14ac:dyDescent="0.3">
      <c r="A256" s="27"/>
      <c r="B256" s="31" t="e">
        <f>VLOOKUP(A256,'Cadernetas Entregues Secretaria'!$A$2:$P$300,6)</f>
        <v>#N/A</v>
      </c>
      <c r="C256" s="31" t="e">
        <f>VLOOKUP(A256,'Cadernetas Entregues Secretaria'!$A$2:$P$300,7)</f>
        <v>#N/A</v>
      </c>
      <c r="D256" s="31" t="e">
        <f>VLOOKUP(A256,'Cadernetas Entregues Secretaria'!$A$2:$P$300,4)</f>
        <v>#N/A</v>
      </c>
      <c r="E256" s="31" t="e">
        <f>VLOOKUP(A256,'Cadernetas Entregues Secretaria'!$A$2:$P$300,15)</f>
        <v>#N/A</v>
      </c>
      <c r="F256" s="32" t="e">
        <f>VLOOKUP(A256,'Cadernetas Entregues Secretaria'!$A$2:$P$300,16)</f>
        <v>#N/A</v>
      </c>
    </row>
    <row r="257" spans="1:6" x14ac:dyDescent="0.3">
      <c r="A257" s="27"/>
      <c r="B257" s="31" t="e">
        <f>VLOOKUP(A257,'Cadernetas Entregues Secretaria'!$A$2:$P$300,6)</f>
        <v>#N/A</v>
      </c>
      <c r="C257" s="31" t="e">
        <f>VLOOKUP(A257,'Cadernetas Entregues Secretaria'!$A$2:$P$300,7)</f>
        <v>#N/A</v>
      </c>
      <c r="D257" s="31" t="e">
        <f>VLOOKUP(A257,'Cadernetas Entregues Secretaria'!$A$2:$P$300,4)</f>
        <v>#N/A</v>
      </c>
      <c r="E257" s="31" t="e">
        <f>VLOOKUP(A257,'Cadernetas Entregues Secretaria'!$A$2:$P$300,15)</f>
        <v>#N/A</v>
      </c>
      <c r="F257" s="32" t="e">
        <f>VLOOKUP(A257,'Cadernetas Entregues Secretaria'!$A$2:$P$300,16)</f>
        <v>#N/A</v>
      </c>
    </row>
    <row r="258" spans="1:6" x14ac:dyDescent="0.3">
      <c r="A258" s="27"/>
      <c r="B258" s="31" t="e">
        <f>VLOOKUP(A258,'Cadernetas Entregues Secretaria'!$A$2:$P$300,6)</f>
        <v>#N/A</v>
      </c>
      <c r="C258" s="31" t="e">
        <f>VLOOKUP(A258,'Cadernetas Entregues Secretaria'!$A$2:$P$300,7)</f>
        <v>#N/A</v>
      </c>
      <c r="D258" s="31" t="e">
        <f>VLOOKUP(A258,'Cadernetas Entregues Secretaria'!$A$2:$P$300,4)</f>
        <v>#N/A</v>
      </c>
      <c r="E258" s="31" t="e">
        <f>VLOOKUP(A258,'Cadernetas Entregues Secretaria'!$A$2:$P$300,15)</f>
        <v>#N/A</v>
      </c>
      <c r="F258" s="32" t="e">
        <f>VLOOKUP(A258,'Cadernetas Entregues Secretaria'!$A$2:$P$300,16)</f>
        <v>#N/A</v>
      </c>
    </row>
    <row r="259" spans="1:6" x14ac:dyDescent="0.3">
      <c r="A259" s="27"/>
      <c r="B259" s="31" t="e">
        <f>VLOOKUP(A259,'Cadernetas Entregues Secretaria'!$A$2:$P$300,6)</f>
        <v>#N/A</v>
      </c>
      <c r="C259" s="31" t="e">
        <f>VLOOKUP(A259,'Cadernetas Entregues Secretaria'!$A$2:$P$300,7)</f>
        <v>#N/A</v>
      </c>
      <c r="D259" s="31" t="e">
        <f>VLOOKUP(A259,'Cadernetas Entregues Secretaria'!$A$2:$P$300,4)</f>
        <v>#N/A</v>
      </c>
      <c r="E259" s="31" t="e">
        <f>VLOOKUP(A259,'Cadernetas Entregues Secretaria'!$A$2:$P$300,15)</f>
        <v>#N/A</v>
      </c>
      <c r="F259" s="32" t="e">
        <f>VLOOKUP(A259,'Cadernetas Entregues Secretaria'!$A$2:$P$300,16)</f>
        <v>#N/A</v>
      </c>
    </row>
    <row r="260" spans="1:6" x14ac:dyDescent="0.3">
      <c r="A260" s="27"/>
      <c r="B260" s="31" t="e">
        <f>VLOOKUP(A260,'Cadernetas Entregues Secretaria'!$A$2:$P$300,6)</f>
        <v>#N/A</v>
      </c>
      <c r="C260" s="31" t="e">
        <f>VLOOKUP(A260,'Cadernetas Entregues Secretaria'!$A$2:$P$300,7)</f>
        <v>#N/A</v>
      </c>
      <c r="D260" s="31" t="e">
        <f>VLOOKUP(A260,'Cadernetas Entregues Secretaria'!$A$2:$P$300,4)</f>
        <v>#N/A</v>
      </c>
      <c r="E260" s="31" t="e">
        <f>VLOOKUP(A260,'Cadernetas Entregues Secretaria'!$A$2:$P$300,15)</f>
        <v>#N/A</v>
      </c>
      <c r="F260" s="32" t="e">
        <f>VLOOKUP(A260,'Cadernetas Entregues Secretaria'!$A$2:$P$300,16)</f>
        <v>#N/A</v>
      </c>
    </row>
    <row r="261" spans="1:6" x14ac:dyDescent="0.3">
      <c r="A261" s="27"/>
      <c r="B261" s="31" t="e">
        <f>VLOOKUP(A261,'Cadernetas Entregues Secretaria'!$A$2:$P$300,6)</f>
        <v>#N/A</v>
      </c>
      <c r="C261" s="31" t="e">
        <f>VLOOKUP(A261,'Cadernetas Entregues Secretaria'!$A$2:$P$300,7)</f>
        <v>#N/A</v>
      </c>
      <c r="D261" s="31" t="e">
        <f>VLOOKUP(A261,'Cadernetas Entregues Secretaria'!$A$2:$P$300,4)</f>
        <v>#N/A</v>
      </c>
      <c r="E261" s="31" t="e">
        <f>VLOOKUP(A261,'Cadernetas Entregues Secretaria'!$A$2:$P$300,15)</f>
        <v>#N/A</v>
      </c>
      <c r="F261" s="32" t="e">
        <f>VLOOKUP(A261,'Cadernetas Entregues Secretaria'!$A$2:$P$300,16)</f>
        <v>#N/A</v>
      </c>
    </row>
    <row r="262" spans="1:6" x14ac:dyDescent="0.3">
      <c r="A262" s="27"/>
      <c r="B262" s="31" t="e">
        <f>VLOOKUP(A262,'Cadernetas Entregues Secretaria'!$A$2:$P$300,6)</f>
        <v>#N/A</v>
      </c>
      <c r="C262" s="31" t="e">
        <f>VLOOKUP(A262,'Cadernetas Entregues Secretaria'!$A$2:$P$300,7)</f>
        <v>#N/A</v>
      </c>
      <c r="D262" s="31" t="e">
        <f>VLOOKUP(A262,'Cadernetas Entregues Secretaria'!$A$2:$P$300,4)</f>
        <v>#N/A</v>
      </c>
      <c r="E262" s="31" t="e">
        <f>VLOOKUP(A262,'Cadernetas Entregues Secretaria'!$A$2:$P$300,15)</f>
        <v>#N/A</v>
      </c>
      <c r="F262" s="32" t="e">
        <f>VLOOKUP(A262,'Cadernetas Entregues Secretaria'!$A$2:$P$300,16)</f>
        <v>#N/A</v>
      </c>
    </row>
    <row r="263" spans="1:6" x14ac:dyDescent="0.3">
      <c r="A263" s="27"/>
      <c r="B263" s="31" t="e">
        <f>VLOOKUP(A263,'Cadernetas Entregues Secretaria'!$A$2:$P$300,6)</f>
        <v>#N/A</v>
      </c>
      <c r="C263" s="31" t="e">
        <f>VLOOKUP(A263,'Cadernetas Entregues Secretaria'!$A$2:$P$300,7)</f>
        <v>#N/A</v>
      </c>
      <c r="D263" s="31" t="e">
        <f>VLOOKUP(A263,'Cadernetas Entregues Secretaria'!$A$2:$P$300,4)</f>
        <v>#N/A</v>
      </c>
      <c r="E263" s="31" t="e">
        <f>VLOOKUP(A263,'Cadernetas Entregues Secretaria'!$A$2:$P$300,15)</f>
        <v>#N/A</v>
      </c>
      <c r="F263" s="32" t="e">
        <f>VLOOKUP(A263,'Cadernetas Entregues Secretaria'!$A$2:$P$300,16)</f>
        <v>#N/A</v>
      </c>
    </row>
    <row r="264" spans="1:6" x14ac:dyDescent="0.3">
      <c r="A264" s="27"/>
      <c r="B264" s="31" t="e">
        <f>VLOOKUP(A264,'Cadernetas Entregues Secretaria'!$A$2:$P$300,6)</f>
        <v>#N/A</v>
      </c>
      <c r="C264" s="31" t="e">
        <f>VLOOKUP(A264,'Cadernetas Entregues Secretaria'!$A$2:$P$300,7)</f>
        <v>#N/A</v>
      </c>
      <c r="D264" s="31" t="e">
        <f>VLOOKUP(A264,'Cadernetas Entregues Secretaria'!$A$2:$P$300,4)</f>
        <v>#N/A</v>
      </c>
      <c r="E264" s="31" t="e">
        <f>VLOOKUP(A264,'Cadernetas Entregues Secretaria'!$A$2:$P$300,15)</f>
        <v>#N/A</v>
      </c>
      <c r="F264" s="32" t="e">
        <f>VLOOKUP(A264,'Cadernetas Entregues Secretaria'!$A$2:$P$300,16)</f>
        <v>#N/A</v>
      </c>
    </row>
    <row r="265" spans="1:6" x14ac:dyDescent="0.3">
      <c r="A265" s="27"/>
      <c r="B265" s="31" t="e">
        <f>VLOOKUP(A265,'Cadernetas Entregues Secretaria'!$A$2:$P$300,6)</f>
        <v>#N/A</v>
      </c>
      <c r="C265" s="31" t="e">
        <f>VLOOKUP(A265,'Cadernetas Entregues Secretaria'!$A$2:$P$300,7)</f>
        <v>#N/A</v>
      </c>
      <c r="D265" s="31" t="e">
        <f>VLOOKUP(A265,'Cadernetas Entregues Secretaria'!$A$2:$P$300,4)</f>
        <v>#N/A</v>
      </c>
      <c r="E265" s="31" t="e">
        <f>VLOOKUP(A265,'Cadernetas Entregues Secretaria'!$A$2:$P$300,15)</f>
        <v>#N/A</v>
      </c>
      <c r="F265" s="32" t="e">
        <f>VLOOKUP(A265,'Cadernetas Entregues Secretaria'!$A$2:$P$300,16)</f>
        <v>#N/A</v>
      </c>
    </row>
    <row r="266" spans="1:6" x14ac:dyDescent="0.3">
      <c r="A266" s="27"/>
      <c r="B266" s="31" t="e">
        <f>VLOOKUP(A266,'Cadernetas Entregues Secretaria'!$A$2:$P$300,6)</f>
        <v>#N/A</v>
      </c>
      <c r="C266" s="31" t="e">
        <f>VLOOKUP(A266,'Cadernetas Entregues Secretaria'!$A$2:$P$300,7)</f>
        <v>#N/A</v>
      </c>
      <c r="D266" s="31" t="e">
        <f>VLOOKUP(A266,'Cadernetas Entregues Secretaria'!$A$2:$P$300,4)</f>
        <v>#N/A</v>
      </c>
      <c r="E266" s="31" t="e">
        <f>VLOOKUP(A266,'Cadernetas Entregues Secretaria'!$A$2:$P$300,15)</f>
        <v>#N/A</v>
      </c>
      <c r="F266" s="32" t="e">
        <f>VLOOKUP(A266,'Cadernetas Entregues Secretaria'!$A$2:$P$300,16)</f>
        <v>#N/A</v>
      </c>
    </row>
    <row r="267" spans="1:6" x14ac:dyDescent="0.3">
      <c r="A267" s="27"/>
      <c r="B267" s="31" t="e">
        <f>VLOOKUP(A267,'Cadernetas Entregues Secretaria'!$A$2:$P$300,6)</f>
        <v>#N/A</v>
      </c>
      <c r="C267" s="31" t="e">
        <f>VLOOKUP(A267,'Cadernetas Entregues Secretaria'!$A$2:$P$300,7)</f>
        <v>#N/A</v>
      </c>
      <c r="D267" s="31" t="e">
        <f>VLOOKUP(A267,'Cadernetas Entregues Secretaria'!$A$2:$P$300,4)</f>
        <v>#N/A</v>
      </c>
      <c r="E267" s="31" t="e">
        <f>VLOOKUP(A267,'Cadernetas Entregues Secretaria'!$A$2:$P$300,15)</f>
        <v>#N/A</v>
      </c>
      <c r="F267" s="32" t="e">
        <f>VLOOKUP(A267,'Cadernetas Entregues Secretaria'!$A$2:$P$300,16)</f>
        <v>#N/A</v>
      </c>
    </row>
    <row r="268" spans="1:6" x14ac:dyDescent="0.3">
      <c r="A268" s="27"/>
      <c r="B268" s="31" t="e">
        <f>VLOOKUP(A268,'Cadernetas Entregues Secretaria'!$A$2:$P$300,6)</f>
        <v>#N/A</v>
      </c>
      <c r="C268" s="31" t="e">
        <f>VLOOKUP(A268,'Cadernetas Entregues Secretaria'!$A$2:$P$300,7)</f>
        <v>#N/A</v>
      </c>
      <c r="D268" s="31" t="e">
        <f>VLOOKUP(A268,'Cadernetas Entregues Secretaria'!$A$2:$P$300,4)</f>
        <v>#N/A</v>
      </c>
      <c r="E268" s="31" t="e">
        <f>VLOOKUP(A268,'Cadernetas Entregues Secretaria'!$A$2:$P$300,15)</f>
        <v>#N/A</v>
      </c>
      <c r="F268" s="32" t="e">
        <f>VLOOKUP(A268,'Cadernetas Entregues Secretaria'!$A$2:$P$300,16)</f>
        <v>#N/A</v>
      </c>
    </row>
    <row r="269" spans="1:6" x14ac:dyDescent="0.3">
      <c r="A269" s="27"/>
      <c r="B269" s="31" t="e">
        <f>VLOOKUP(A269,'Cadernetas Entregues Secretaria'!$A$2:$P$300,6)</f>
        <v>#N/A</v>
      </c>
      <c r="C269" s="31" t="e">
        <f>VLOOKUP(A269,'Cadernetas Entregues Secretaria'!$A$2:$P$300,7)</f>
        <v>#N/A</v>
      </c>
      <c r="D269" s="31" t="e">
        <f>VLOOKUP(A269,'Cadernetas Entregues Secretaria'!$A$2:$P$300,4)</f>
        <v>#N/A</v>
      </c>
      <c r="E269" s="31" t="e">
        <f>VLOOKUP(A269,'Cadernetas Entregues Secretaria'!$A$2:$P$300,15)</f>
        <v>#N/A</v>
      </c>
      <c r="F269" s="32" t="e">
        <f>VLOOKUP(A269,'Cadernetas Entregues Secretaria'!$A$2:$P$300,16)</f>
        <v>#N/A</v>
      </c>
    </row>
    <row r="270" spans="1:6" x14ac:dyDescent="0.3">
      <c r="A270" s="27"/>
      <c r="B270" s="31" t="e">
        <f>VLOOKUP(A270,'Cadernetas Entregues Secretaria'!$A$2:$P$300,6)</f>
        <v>#N/A</v>
      </c>
      <c r="C270" s="31" t="e">
        <f>VLOOKUP(A270,'Cadernetas Entregues Secretaria'!$A$2:$P$300,7)</f>
        <v>#N/A</v>
      </c>
      <c r="D270" s="31" t="e">
        <f>VLOOKUP(A270,'Cadernetas Entregues Secretaria'!$A$2:$P$300,4)</f>
        <v>#N/A</v>
      </c>
      <c r="E270" s="31" t="e">
        <f>VLOOKUP(A270,'Cadernetas Entregues Secretaria'!$A$2:$P$300,15)</f>
        <v>#N/A</v>
      </c>
      <c r="F270" s="32" t="e">
        <f>VLOOKUP(A270,'Cadernetas Entregues Secretaria'!$A$2:$P$300,16)</f>
        <v>#N/A</v>
      </c>
    </row>
    <row r="271" spans="1:6" x14ac:dyDescent="0.3">
      <c r="A271" s="27"/>
      <c r="B271" s="31" t="e">
        <f>VLOOKUP(A271,'Cadernetas Entregues Secretaria'!$A$2:$P$300,6)</f>
        <v>#N/A</v>
      </c>
      <c r="C271" s="31" t="e">
        <f>VLOOKUP(A271,'Cadernetas Entregues Secretaria'!$A$2:$P$300,7)</f>
        <v>#N/A</v>
      </c>
      <c r="D271" s="31" t="e">
        <f>VLOOKUP(A271,'Cadernetas Entregues Secretaria'!$A$2:$P$300,4)</f>
        <v>#N/A</v>
      </c>
      <c r="E271" s="31" t="e">
        <f>VLOOKUP(A271,'Cadernetas Entregues Secretaria'!$A$2:$P$300,15)</f>
        <v>#N/A</v>
      </c>
      <c r="F271" s="32" t="e">
        <f>VLOOKUP(A271,'Cadernetas Entregues Secretaria'!$A$2:$P$300,16)</f>
        <v>#N/A</v>
      </c>
    </row>
    <row r="272" spans="1:6" x14ac:dyDescent="0.3">
      <c r="A272" s="27"/>
      <c r="B272" s="31" t="e">
        <f>VLOOKUP(A272,'Cadernetas Entregues Secretaria'!$A$2:$P$300,6)</f>
        <v>#N/A</v>
      </c>
      <c r="C272" s="31" t="e">
        <f>VLOOKUP(A272,'Cadernetas Entregues Secretaria'!$A$2:$P$300,7)</f>
        <v>#N/A</v>
      </c>
      <c r="D272" s="31" t="e">
        <f>VLOOKUP(A272,'Cadernetas Entregues Secretaria'!$A$2:$P$300,4)</f>
        <v>#N/A</v>
      </c>
      <c r="E272" s="31" t="e">
        <f>VLOOKUP(A272,'Cadernetas Entregues Secretaria'!$A$2:$P$300,15)</f>
        <v>#N/A</v>
      </c>
      <c r="F272" s="32" t="e">
        <f>VLOOKUP(A272,'Cadernetas Entregues Secretaria'!$A$2:$P$300,16)</f>
        <v>#N/A</v>
      </c>
    </row>
    <row r="273" spans="1:6" x14ac:dyDescent="0.3">
      <c r="A273" s="27"/>
      <c r="B273" s="31" t="e">
        <f>VLOOKUP(A273,'Cadernetas Entregues Secretaria'!$A$2:$P$300,6)</f>
        <v>#N/A</v>
      </c>
      <c r="C273" s="31" t="e">
        <f>VLOOKUP(A273,'Cadernetas Entregues Secretaria'!$A$2:$P$300,7)</f>
        <v>#N/A</v>
      </c>
      <c r="D273" s="31" t="e">
        <f>VLOOKUP(A273,'Cadernetas Entregues Secretaria'!$A$2:$P$300,4)</f>
        <v>#N/A</v>
      </c>
      <c r="E273" s="31" t="e">
        <f>VLOOKUP(A273,'Cadernetas Entregues Secretaria'!$A$2:$P$300,15)</f>
        <v>#N/A</v>
      </c>
      <c r="F273" s="32" t="e">
        <f>VLOOKUP(A273,'Cadernetas Entregues Secretaria'!$A$2:$P$300,16)</f>
        <v>#N/A</v>
      </c>
    </row>
    <row r="274" spans="1:6" x14ac:dyDescent="0.3">
      <c r="A274" s="27"/>
      <c r="B274" s="31" t="e">
        <f>VLOOKUP(A274,'Cadernetas Entregues Secretaria'!$A$2:$P$300,6)</f>
        <v>#N/A</v>
      </c>
      <c r="C274" s="31" t="e">
        <f>VLOOKUP(A274,'Cadernetas Entregues Secretaria'!$A$2:$P$300,7)</f>
        <v>#N/A</v>
      </c>
      <c r="D274" s="31" t="e">
        <f>VLOOKUP(A274,'Cadernetas Entregues Secretaria'!$A$2:$P$300,4)</f>
        <v>#N/A</v>
      </c>
      <c r="E274" s="31" t="e">
        <f>VLOOKUP(A274,'Cadernetas Entregues Secretaria'!$A$2:$P$300,15)</f>
        <v>#N/A</v>
      </c>
      <c r="F274" s="32" t="e">
        <f>VLOOKUP(A274,'Cadernetas Entregues Secretaria'!$A$2:$P$300,16)</f>
        <v>#N/A</v>
      </c>
    </row>
    <row r="275" spans="1:6" x14ac:dyDescent="0.3">
      <c r="A275" s="27"/>
      <c r="B275" s="31" t="e">
        <f>VLOOKUP(A275,'Cadernetas Entregues Secretaria'!$A$2:$P$300,6)</f>
        <v>#N/A</v>
      </c>
      <c r="C275" s="31" t="e">
        <f>VLOOKUP(A275,'Cadernetas Entregues Secretaria'!$A$2:$P$300,7)</f>
        <v>#N/A</v>
      </c>
      <c r="D275" s="31" t="e">
        <f>VLOOKUP(A275,'Cadernetas Entregues Secretaria'!$A$2:$P$300,4)</f>
        <v>#N/A</v>
      </c>
      <c r="E275" s="31" t="e">
        <f>VLOOKUP(A275,'Cadernetas Entregues Secretaria'!$A$2:$P$300,15)</f>
        <v>#N/A</v>
      </c>
      <c r="F275" s="32" t="e">
        <f>VLOOKUP(A275,'Cadernetas Entregues Secretaria'!$A$2:$P$300,16)</f>
        <v>#N/A</v>
      </c>
    </row>
    <row r="276" spans="1:6" x14ac:dyDescent="0.3">
      <c r="A276" s="27"/>
      <c r="B276" s="31" t="e">
        <f>VLOOKUP(A276,'Cadernetas Entregues Secretaria'!$A$2:$P$300,6)</f>
        <v>#N/A</v>
      </c>
      <c r="C276" s="31" t="e">
        <f>VLOOKUP(A276,'Cadernetas Entregues Secretaria'!$A$2:$P$300,7)</f>
        <v>#N/A</v>
      </c>
      <c r="D276" s="31" t="e">
        <f>VLOOKUP(A276,'Cadernetas Entregues Secretaria'!$A$2:$P$300,4)</f>
        <v>#N/A</v>
      </c>
      <c r="E276" s="31" t="e">
        <f>VLOOKUP(A276,'Cadernetas Entregues Secretaria'!$A$2:$P$300,15)</f>
        <v>#N/A</v>
      </c>
      <c r="F276" s="32" t="e">
        <f>VLOOKUP(A276,'Cadernetas Entregues Secretaria'!$A$2:$P$300,16)</f>
        <v>#N/A</v>
      </c>
    </row>
    <row r="277" spans="1:6" x14ac:dyDescent="0.3">
      <c r="A277" s="27"/>
      <c r="B277" s="31" t="e">
        <f>VLOOKUP(A277,'Cadernetas Entregues Secretaria'!$A$2:$P$300,6)</f>
        <v>#N/A</v>
      </c>
      <c r="C277" s="31" t="e">
        <f>VLOOKUP(A277,'Cadernetas Entregues Secretaria'!$A$2:$P$300,7)</f>
        <v>#N/A</v>
      </c>
      <c r="D277" s="31" t="e">
        <f>VLOOKUP(A277,'Cadernetas Entregues Secretaria'!$A$2:$P$300,4)</f>
        <v>#N/A</v>
      </c>
      <c r="E277" s="31" t="e">
        <f>VLOOKUP(A277,'Cadernetas Entregues Secretaria'!$A$2:$P$300,15)</f>
        <v>#N/A</v>
      </c>
      <c r="F277" s="32" t="e">
        <f>VLOOKUP(A277,'Cadernetas Entregues Secretaria'!$A$2:$P$300,16)</f>
        <v>#N/A</v>
      </c>
    </row>
    <row r="278" spans="1:6" x14ac:dyDescent="0.3">
      <c r="A278" s="27"/>
      <c r="B278" s="31" t="e">
        <f>VLOOKUP(A278,'Cadernetas Entregues Secretaria'!$A$2:$P$300,6)</f>
        <v>#N/A</v>
      </c>
      <c r="C278" s="31" t="e">
        <f>VLOOKUP(A278,'Cadernetas Entregues Secretaria'!$A$2:$P$300,7)</f>
        <v>#N/A</v>
      </c>
      <c r="D278" s="31" t="e">
        <f>VLOOKUP(A278,'Cadernetas Entregues Secretaria'!$A$2:$P$300,4)</f>
        <v>#N/A</v>
      </c>
      <c r="E278" s="31" t="e">
        <f>VLOOKUP(A278,'Cadernetas Entregues Secretaria'!$A$2:$P$300,15)</f>
        <v>#N/A</v>
      </c>
      <c r="F278" s="32" t="e">
        <f>VLOOKUP(A278,'Cadernetas Entregues Secretaria'!$A$2:$P$300,16)</f>
        <v>#N/A</v>
      </c>
    </row>
    <row r="279" spans="1:6" x14ac:dyDescent="0.3">
      <c r="A279" s="27"/>
      <c r="B279" s="31" t="e">
        <f>VLOOKUP(A279,'Cadernetas Entregues Secretaria'!$A$2:$P$300,6)</f>
        <v>#N/A</v>
      </c>
      <c r="C279" s="31" t="e">
        <f>VLOOKUP(A279,'Cadernetas Entregues Secretaria'!$A$2:$P$300,7)</f>
        <v>#N/A</v>
      </c>
      <c r="D279" s="31" t="e">
        <f>VLOOKUP(A279,'Cadernetas Entregues Secretaria'!$A$2:$P$300,4)</f>
        <v>#N/A</v>
      </c>
      <c r="E279" s="31" t="e">
        <f>VLOOKUP(A279,'Cadernetas Entregues Secretaria'!$A$2:$P$300,15)</f>
        <v>#N/A</v>
      </c>
      <c r="F279" s="32" t="e">
        <f>VLOOKUP(A279,'Cadernetas Entregues Secretaria'!$A$2:$P$300,16)</f>
        <v>#N/A</v>
      </c>
    </row>
    <row r="280" spans="1:6" x14ac:dyDescent="0.3">
      <c r="A280" s="27"/>
      <c r="B280" s="31" t="e">
        <f>VLOOKUP(A280,'Cadernetas Entregues Secretaria'!$A$2:$P$300,6)</f>
        <v>#N/A</v>
      </c>
      <c r="C280" s="31" t="e">
        <f>VLOOKUP(A280,'Cadernetas Entregues Secretaria'!$A$2:$P$300,7)</f>
        <v>#N/A</v>
      </c>
      <c r="D280" s="31" t="e">
        <f>VLOOKUP(A280,'Cadernetas Entregues Secretaria'!$A$2:$P$300,4)</f>
        <v>#N/A</v>
      </c>
      <c r="E280" s="31" t="e">
        <f>VLOOKUP(A280,'Cadernetas Entregues Secretaria'!$A$2:$P$300,15)</f>
        <v>#N/A</v>
      </c>
      <c r="F280" s="32" t="e">
        <f>VLOOKUP(A280,'Cadernetas Entregues Secretaria'!$A$2:$P$300,16)</f>
        <v>#N/A</v>
      </c>
    </row>
    <row r="281" spans="1:6" x14ac:dyDescent="0.3">
      <c r="A281" s="27"/>
      <c r="B281" s="31" t="e">
        <f>VLOOKUP(A281,'Cadernetas Entregues Secretaria'!$A$2:$P$300,6)</f>
        <v>#N/A</v>
      </c>
      <c r="C281" s="31" t="e">
        <f>VLOOKUP(A281,'Cadernetas Entregues Secretaria'!$A$2:$P$300,7)</f>
        <v>#N/A</v>
      </c>
      <c r="D281" s="31" t="e">
        <f>VLOOKUP(A281,'Cadernetas Entregues Secretaria'!$A$2:$P$300,4)</f>
        <v>#N/A</v>
      </c>
      <c r="E281" s="31" t="e">
        <f>VLOOKUP(A281,'Cadernetas Entregues Secretaria'!$A$2:$P$300,15)</f>
        <v>#N/A</v>
      </c>
      <c r="F281" s="32" t="e">
        <f>VLOOKUP(A281,'Cadernetas Entregues Secretaria'!$A$2:$P$300,16)</f>
        <v>#N/A</v>
      </c>
    </row>
    <row r="282" spans="1:6" x14ac:dyDescent="0.3">
      <c r="A282" s="27"/>
      <c r="B282" s="31" t="e">
        <f>VLOOKUP(A282,'Cadernetas Entregues Secretaria'!$A$2:$P$300,6)</f>
        <v>#N/A</v>
      </c>
      <c r="C282" s="31" t="e">
        <f>VLOOKUP(A282,'Cadernetas Entregues Secretaria'!$A$2:$P$300,7)</f>
        <v>#N/A</v>
      </c>
      <c r="D282" s="31" t="e">
        <f>VLOOKUP(A282,'Cadernetas Entregues Secretaria'!$A$2:$P$300,4)</f>
        <v>#N/A</v>
      </c>
      <c r="E282" s="31" t="e">
        <f>VLOOKUP(A282,'Cadernetas Entregues Secretaria'!$A$2:$P$300,15)</f>
        <v>#N/A</v>
      </c>
      <c r="F282" s="32" t="e">
        <f>VLOOKUP(A282,'Cadernetas Entregues Secretaria'!$A$2:$P$300,16)</f>
        <v>#N/A</v>
      </c>
    </row>
    <row r="283" spans="1:6" x14ac:dyDescent="0.3">
      <c r="A283" s="27"/>
      <c r="B283" s="31" t="e">
        <f>VLOOKUP(A283,'Cadernetas Entregues Secretaria'!$A$2:$P$300,6)</f>
        <v>#N/A</v>
      </c>
      <c r="C283" s="31" t="e">
        <f>VLOOKUP(A283,'Cadernetas Entregues Secretaria'!$A$2:$P$300,7)</f>
        <v>#N/A</v>
      </c>
      <c r="D283" s="31" t="e">
        <f>VLOOKUP(A283,'Cadernetas Entregues Secretaria'!$A$2:$P$300,4)</f>
        <v>#N/A</v>
      </c>
      <c r="E283" s="31" t="e">
        <f>VLOOKUP(A283,'Cadernetas Entregues Secretaria'!$A$2:$P$300,15)</f>
        <v>#N/A</v>
      </c>
      <c r="F283" s="32" t="e">
        <f>VLOOKUP(A283,'Cadernetas Entregues Secretaria'!$A$2:$P$300,16)</f>
        <v>#N/A</v>
      </c>
    </row>
    <row r="284" spans="1:6" x14ac:dyDescent="0.3">
      <c r="A284" s="27"/>
      <c r="B284" s="31" t="e">
        <f>VLOOKUP(A284,'Cadernetas Entregues Secretaria'!$A$2:$P$300,6)</f>
        <v>#N/A</v>
      </c>
      <c r="C284" s="31" t="e">
        <f>VLOOKUP(A284,'Cadernetas Entregues Secretaria'!$A$2:$P$300,7)</f>
        <v>#N/A</v>
      </c>
      <c r="D284" s="31" t="e">
        <f>VLOOKUP(A284,'Cadernetas Entregues Secretaria'!$A$2:$P$300,4)</f>
        <v>#N/A</v>
      </c>
      <c r="E284" s="31" t="e">
        <f>VLOOKUP(A284,'Cadernetas Entregues Secretaria'!$A$2:$P$300,15)</f>
        <v>#N/A</v>
      </c>
      <c r="F284" s="32" t="e">
        <f>VLOOKUP(A284,'Cadernetas Entregues Secretaria'!$A$2:$P$300,16)</f>
        <v>#N/A</v>
      </c>
    </row>
    <row r="285" spans="1:6" x14ac:dyDescent="0.3">
      <c r="A285" s="27"/>
      <c r="B285" s="31" t="e">
        <f>VLOOKUP(A285,'Cadernetas Entregues Secretaria'!$A$2:$P$300,6)</f>
        <v>#N/A</v>
      </c>
      <c r="C285" s="31" t="e">
        <f>VLOOKUP(A285,'Cadernetas Entregues Secretaria'!$A$2:$P$300,7)</f>
        <v>#N/A</v>
      </c>
      <c r="D285" s="31" t="e">
        <f>VLOOKUP(A285,'Cadernetas Entregues Secretaria'!$A$2:$P$300,4)</f>
        <v>#N/A</v>
      </c>
      <c r="E285" s="31" t="e">
        <f>VLOOKUP(A285,'Cadernetas Entregues Secretaria'!$A$2:$P$300,15)</f>
        <v>#N/A</v>
      </c>
      <c r="F285" s="32" t="e">
        <f>VLOOKUP(A285,'Cadernetas Entregues Secretaria'!$A$2:$P$300,16)</f>
        <v>#N/A</v>
      </c>
    </row>
    <row r="286" spans="1:6" x14ac:dyDescent="0.3">
      <c r="A286" s="27"/>
      <c r="B286" s="31" t="e">
        <f>VLOOKUP(A286,'Cadernetas Entregues Secretaria'!$A$2:$P$300,6)</f>
        <v>#N/A</v>
      </c>
      <c r="C286" s="31" t="e">
        <f>VLOOKUP(A286,'Cadernetas Entregues Secretaria'!$A$2:$P$300,7)</f>
        <v>#N/A</v>
      </c>
      <c r="D286" s="31" t="e">
        <f>VLOOKUP(A286,'Cadernetas Entregues Secretaria'!$A$2:$P$300,4)</f>
        <v>#N/A</v>
      </c>
      <c r="E286" s="31" t="e">
        <f>VLOOKUP(A286,'Cadernetas Entregues Secretaria'!$A$2:$P$300,15)</f>
        <v>#N/A</v>
      </c>
      <c r="F286" s="32" t="e">
        <f>VLOOKUP(A286,'Cadernetas Entregues Secretaria'!$A$2:$P$300,16)</f>
        <v>#N/A</v>
      </c>
    </row>
    <row r="287" spans="1:6" x14ac:dyDescent="0.3">
      <c r="A287" s="27"/>
      <c r="B287" s="31" t="e">
        <f>VLOOKUP(A287,'Cadernetas Entregues Secretaria'!$A$2:$P$300,6)</f>
        <v>#N/A</v>
      </c>
      <c r="C287" s="31" t="e">
        <f>VLOOKUP(A287,'Cadernetas Entregues Secretaria'!$A$2:$P$300,7)</f>
        <v>#N/A</v>
      </c>
      <c r="D287" s="31" t="e">
        <f>VLOOKUP(A287,'Cadernetas Entregues Secretaria'!$A$2:$P$300,4)</f>
        <v>#N/A</v>
      </c>
      <c r="E287" s="31" t="e">
        <f>VLOOKUP(A287,'Cadernetas Entregues Secretaria'!$A$2:$P$300,15)</f>
        <v>#N/A</v>
      </c>
      <c r="F287" s="32" t="e">
        <f>VLOOKUP(A287,'Cadernetas Entregues Secretaria'!$A$2:$P$300,16)</f>
        <v>#N/A</v>
      </c>
    </row>
    <row r="288" spans="1:6" x14ac:dyDescent="0.3">
      <c r="A288" s="27"/>
      <c r="B288" s="31" t="e">
        <f>VLOOKUP(A288,'Cadernetas Entregues Secretaria'!$A$2:$P$300,6)</f>
        <v>#N/A</v>
      </c>
      <c r="C288" s="31" t="e">
        <f>VLOOKUP(A288,'Cadernetas Entregues Secretaria'!$A$2:$P$300,7)</f>
        <v>#N/A</v>
      </c>
      <c r="D288" s="31" t="e">
        <f>VLOOKUP(A288,'Cadernetas Entregues Secretaria'!$A$2:$P$300,4)</f>
        <v>#N/A</v>
      </c>
      <c r="E288" s="31" t="e">
        <f>VLOOKUP(A288,'Cadernetas Entregues Secretaria'!$A$2:$P$300,15)</f>
        <v>#N/A</v>
      </c>
      <c r="F288" s="32" t="e">
        <f>VLOOKUP(A288,'Cadernetas Entregues Secretaria'!$A$2:$P$300,16)</f>
        <v>#N/A</v>
      </c>
    </row>
    <row r="289" spans="1:6" x14ac:dyDescent="0.3">
      <c r="A289" s="27"/>
      <c r="B289" s="31" t="e">
        <f>VLOOKUP(A289,'Cadernetas Entregues Secretaria'!$A$2:$P$300,6)</f>
        <v>#N/A</v>
      </c>
      <c r="C289" s="31" t="e">
        <f>VLOOKUP(A289,'Cadernetas Entregues Secretaria'!$A$2:$P$300,7)</f>
        <v>#N/A</v>
      </c>
      <c r="D289" s="31" t="e">
        <f>VLOOKUP(A289,'Cadernetas Entregues Secretaria'!$A$2:$P$300,4)</f>
        <v>#N/A</v>
      </c>
      <c r="E289" s="31" t="e">
        <f>VLOOKUP(A289,'Cadernetas Entregues Secretaria'!$A$2:$P$300,15)</f>
        <v>#N/A</v>
      </c>
      <c r="F289" s="32" t="e">
        <f>VLOOKUP(A289,'Cadernetas Entregues Secretaria'!$A$2:$P$300,16)</f>
        <v>#N/A</v>
      </c>
    </row>
    <row r="290" spans="1:6" x14ac:dyDescent="0.3">
      <c r="A290" s="27"/>
      <c r="B290" s="31" t="e">
        <f>VLOOKUP(A290,'Cadernetas Entregues Secretaria'!$A$2:$P$300,6)</f>
        <v>#N/A</v>
      </c>
      <c r="C290" s="31" t="e">
        <f>VLOOKUP(A290,'Cadernetas Entregues Secretaria'!$A$2:$P$300,7)</f>
        <v>#N/A</v>
      </c>
      <c r="D290" s="31" t="e">
        <f>VLOOKUP(A290,'Cadernetas Entregues Secretaria'!$A$2:$P$300,4)</f>
        <v>#N/A</v>
      </c>
      <c r="E290" s="31" t="e">
        <f>VLOOKUP(A290,'Cadernetas Entregues Secretaria'!$A$2:$P$300,15)</f>
        <v>#N/A</v>
      </c>
      <c r="F290" s="32" t="e">
        <f>VLOOKUP(A290,'Cadernetas Entregues Secretaria'!$A$2:$P$300,16)</f>
        <v>#N/A</v>
      </c>
    </row>
    <row r="291" spans="1:6" x14ac:dyDescent="0.3">
      <c r="A291" s="27"/>
      <c r="B291" s="31" t="e">
        <f>VLOOKUP(A291,'Cadernetas Entregues Secretaria'!$A$2:$P$300,6)</f>
        <v>#N/A</v>
      </c>
      <c r="C291" s="31" t="e">
        <f>VLOOKUP(A291,'Cadernetas Entregues Secretaria'!$A$2:$P$300,7)</f>
        <v>#N/A</v>
      </c>
      <c r="D291" s="31" t="e">
        <f>VLOOKUP(A291,'Cadernetas Entregues Secretaria'!$A$2:$P$300,4)</f>
        <v>#N/A</v>
      </c>
      <c r="E291" s="31" t="e">
        <f>VLOOKUP(A291,'Cadernetas Entregues Secretaria'!$A$2:$P$300,15)</f>
        <v>#N/A</v>
      </c>
      <c r="F291" s="32" t="e">
        <f>VLOOKUP(A291,'Cadernetas Entregues Secretaria'!$A$2:$P$300,16)</f>
        <v>#N/A</v>
      </c>
    </row>
    <row r="292" spans="1:6" x14ac:dyDescent="0.3">
      <c r="A292" s="27"/>
      <c r="B292" s="31" t="e">
        <f>VLOOKUP(A292,'Cadernetas Entregues Secretaria'!$A$2:$P$300,6)</f>
        <v>#N/A</v>
      </c>
      <c r="C292" s="31" t="e">
        <f>VLOOKUP(A292,'Cadernetas Entregues Secretaria'!$A$2:$P$300,7)</f>
        <v>#N/A</v>
      </c>
      <c r="D292" s="31" t="e">
        <f>VLOOKUP(A292,'Cadernetas Entregues Secretaria'!$A$2:$P$300,4)</f>
        <v>#N/A</v>
      </c>
      <c r="E292" s="31" t="e">
        <f>VLOOKUP(A292,'Cadernetas Entregues Secretaria'!$A$2:$P$300,15)</f>
        <v>#N/A</v>
      </c>
      <c r="F292" s="32" t="e">
        <f>VLOOKUP(A292,'Cadernetas Entregues Secretaria'!$A$2:$P$300,16)</f>
        <v>#N/A</v>
      </c>
    </row>
    <row r="293" spans="1:6" x14ac:dyDescent="0.3">
      <c r="A293" s="27"/>
      <c r="B293" s="31" t="e">
        <f>VLOOKUP(A293,'Cadernetas Entregues Secretaria'!$A$2:$P$300,6)</f>
        <v>#N/A</v>
      </c>
      <c r="C293" s="31" t="e">
        <f>VLOOKUP(A293,'Cadernetas Entregues Secretaria'!$A$2:$P$300,7)</f>
        <v>#N/A</v>
      </c>
      <c r="D293" s="31" t="e">
        <f>VLOOKUP(A293,'Cadernetas Entregues Secretaria'!$A$2:$P$300,4)</f>
        <v>#N/A</v>
      </c>
      <c r="E293" s="31" t="e">
        <f>VLOOKUP(A293,'Cadernetas Entregues Secretaria'!$A$2:$P$300,15)</f>
        <v>#N/A</v>
      </c>
      <c r="F293" s="32" t="e">
        <f>VLOOKUP(A293,'Cadernetas Entregues Secretaria'!$A$2:$P$300,16)</f>
        <v>#N/A</v>
      </c>
    </row>
    <row r="294" spans="1:6" x14ac:dyDescent="0.3">
      <c r="A294" s="27"/>
      <c r="B294" s="31" t="e">
        <f>VLOOKUP(A294,'Cadernetas Entregues Secretaria'!$A$2:$P$300,6)</f>
        <v>#N/A</v>
      </c>
      <c r="C294" s="31" t="e">
        <f>VLOOKUP(A294,'Cadernetas Entregues Secretaria'!$A$2:$P$300,7)</f>
        <v>#N/A</v>
      </c>
      <c r="D294" s="31" t="e">
        <f>VLOOKUP(A294,'Cadernetas Entregues Secretaria'!$A$2:$P$300,4)</f>
        <v>#N/A</v>
      </c>
      <c r="E294" s="31" t="e">
        <f>VLOOKUP(A294,'Cadernetas Entregues Secretaria'!$A$2:$P$300,15)</f>
        <v>#N/A</v>
      </c>
      <c r="F294" s="32" t="e">
        <f>VLOOKUP(A294,'Cadernetas Entregues Secretaria'!$A$2:$P$300,16)</f>
        <v>#N/A</v>
      </c>
    </row>
    <row r="295" spans="1:6" x14ac:dyDescent="0.3">
      <c r="A295" s="27"/>
      <c r="B295" s="31" t="e">
        <f>VLOOKUP(A295,'Cadernetas Entregues Secretaria'!$A$2:$P$300,6)</f>
        <v>#N/A</v>
      </c>
      <c r="C295" s="31" t="e">
        <f>VLOOKUP(A295,'Cadernetas Entregues Secretaria'!$A$2:$P$300,7)</f>
        <v>#N/A</v>
      </c>
      <c r="D295" s="31" t="e">
        <f>VLOOKUP(A295,'Cadernetas Entregues Secretaria'!$A$2:$P$300,4)</f>
        <v>#N/A</v>
      </c>
      <c r="E295" s="31" t="e">
        <f>VLOOKUP(A295,'Cadernetas Entregues Secretaria'!$A$2:$P$300,15)</f>
        <v>#N/A</v>
      </c>
      <c r="F295" s="32" t="e">
        <f>VLOOKUP(A295,'Cadernetas Entregues Secretaria'!$A$2:$P$300,16)</f>
        <v>#N/A</v>
      </c>
    </row>
    <row r="296" spans="1:6" x14ac:dyDescent="0.3">
      <c r="A296" s="27"/>
      <c r="B296" s="31" t="e">
        <f>VLOOKUP(A296,'Cadernetas Entregues Secretaria'!$A$2:$P$300,6)</f>
        <v>#N/A</v>
      </c>
      <c r="C296" s="31" t="e">
        <f>VLOOKUP(A296,'Cadernetas Entregues Secretaria'!$A$2:$P$300,7)</f>
        <v>#N/A</v>
      </c>
      <c r="D296" s="31" t="e">
        <f>VLOOKUP(A296,'Cadernetas Entregues Secretaria'!$A$2:$P$300,4)</f>
        <v>#N/A</v>
      </c>
      <c r="E296" s="31" t="e">
        <f>VLOOKUP(A296,'Cadernetas Entregues Secretaria'!$A$2:$P$300,15)</f>
        <v>#N/A</v>
      </c>
      <c r="F296" s="32" t="e">
        <f>VLOOKUP(A296,'Cadernetas Entregues Secretaria'!$A$2:$P$300,16)</f>
        <v>#N/A</v>
      </c>
    </row>
    <row r="297" spans="1:6" x14ac:dyDescent="0.3">
      <c r="A297" s="27"/>
      <c r="B297" s="31" t="e">
        <f>VLOOKUP(A297,'Cadernetas Entregues Secretaria'!$A$2:$P$300,6)</f>
        <v>#N/A</v>
      </c>
      <c r="C297" s="31" t="e">
        <f>VLOOKUP(A297,'Cadernetas Entregues Secretaria'!$A$2:$P$300,7)</f>
        <v>#N/A</v>
      </c>
      <c r="D297" s="31" t="e">
        <f>VLOOKUP(A297,'Cadernetas Entregues Secretaria'!$A$2:$P$300,4)</f>
        <v>#N/A</v>
      </c>
      <c r="E297" s="31" t="e">
        <f>VLOOKUP(A297,'Cadernetas Entregues Secretaria'!$A$2:$P$300,15)</f>
        <v>#N/A</v>
      </c>
      <c r="F297" s="32" t="e">
        <f>VLOOKUP(A297,'Cadernetas Entregues Secretaria'!$A$2:$P$300,16)</f>
        <v>#N/A</v>
      </c>
    </row>
    <row r="298" spans="1:6" x14ac:dyDescent="0.3">
      <c r="A298" s="27"/>
      <c r="B298" s="31" t="e">
        <f>VLOOKUP(A298,'Cadernetas Entregues Secretaria'!$A$2:$P$300,6)</f>
        <v>#N/A</v>
      </c>
      <c r="C298" s="31" t="e">
        <f>VLOOKUP(A298,'Cadernetas Entregues Secretaria'!$A$2:$P$300,7)</f>
        <v>#N/A</v>
      </c>
      <c r="D298" s="31" t="e">
        <f>VLOOKUP(A298,'Cadernetas Entregues Secretaria'!$A$2:$P$300,4)</f>
        <v>#N/A</v>
      </c>
      <c r="E298" s="31" t="e">
        <f>VLOOKUP(A298,'Cadernetas Entregues Secretaria'!$A$2:$P$300,15)</f>
        <v>#N/A</v>
      </c>
      <c r="F298" s="32" t="e">
        <f>VLOOKUP(A298,'Cadernetas Entregues Secretaria'!$A$2:$P$300,16)</f>
        <v>#N/A</v>
      </c>
    </row>
    <row r="299" spans="1:6" x14ac:dyDescent="0.3">
      <c r="A299" s="27"/>
      <c r="B299" s="31" t="e">
        <f>VLOOKUP(A299,'Cadernetas Entregues Secretaria'!$A$2:$P$300,6)</f>
        <v>#N/A</v>
      </c>
      <c r="C299" s="31" t="e">
        <f>VLOOKUP(A299,'Cadernetas Entregues Secretaria'!$A$2:$P$300,7)</f>
        <v>#N/A</v>
      </c>
      <c r="D299" s="31" t="e">
        <f>VLOOKUP(A299,'Cadernetas Entregues Secretaria'!$A$2:$P$300,4)</f>
        <v>#N/A</v>
      </c>
      <c r="E299" s="31" t="e">
        <f>VLOOKUP(A299,'Cadernetas Entregues Secretaria'!$A$2:$P$300,15)</f>
        <v>#N/A</v>
      </c>
      <c r="F299" s="32" t="e">
        <f>VLOOKUP(A299,'Cadernetas Entregues Secretaria'!$A$2:$P$300,16)</f>
        <v>#N/A</v>
      </c>
    </row>
    <row r="300" spans="1:6" x14ac:dyDescent="0.3">
      <c r="A300" s="27"/>
      <c r="B300" s="31" t="e">
        <f>VLOOKUP(A300,'Cadernetas Entregues Secretaria'!$A$2:$P$300,6)</f>
        <v>#N/A</v>
      </c>
      <c r="C300" s="31" t="e">
        <f>VLOOKUP(A300,'Cadernetas Entregues Secretaria'!$A$2:$P$300,7)</f>
        <v>#N/A</v>
      </c>
      <c r="D300" s="31" t="e">
        <f>VLOOKUP(A300,'Cadernetas Entregues Secretaria'!$A$2:$P$300,4)</f>
        <v>#N/A</v>
      </c>
      <c r="E300" s="31" t="e">
        <f>VLOOKUP(A300,'Cadernetas Entregues Secretaria'!$A$2:$P$300,15)</f>
        <v>#N/A</v>
      </c>
      <c r="F300" s="32" t="e">
        <f>VLOOKUP(A300,'Cadernetas Entregues Secretaria'!$A$2:$P$300,16)</f>
        <v>#N/A</v>
      </c>
    </row>
  </sheetData>
  <sheetProtection password="9B13" sheet="1" objects="1" scenarios="1"/>
  <conditionalFormatting sqref="E4 E6:E300">
    <cfRule type="containsText" dxfId="12" priority="17" operator="containsText" text="VENCIDO">
      <formula>NOT(ISERROR(SEARCH("VENCIDO",E4)))</formula>
    </cfRule>
    <cfRule type="containsText" dxfId="11" priority="18" operator="containsText" text="NO PRAZO">
      <formula>NOT(ISERROR(SEARCH("NO PRAZO",E4)))</formula>
    </cfRule>
    <cfRule type="containsText" dxfId="10" priority="11" operator="containsText" text="NO PRAZO">
      <formula>NOT(ISERROR(SEARCH("NO PRAZO",E4)))</formula>
    </cfRule>
    <cfRule type="containsText" dxfId="9" priority="10" operator="containsText" text="VENCIDO">
      <formula>NOT(ISERROR(SEARCH("VENCIDO",E4)))</formula>
    </cfRule>
    <cfRule type="containsErrors" dxfId="8" priority="9">
      <formula>ISERROR(E4)</formula>
    </cfRule>
  </conditionalFormatting>
  <conditionalFormatting sqref="F4:F300">
    <cfRule type="containsText" dxfId="7" priority="13" operator="containsText" text="VENCIDO">
      <formula>NOT(ISERROR(SEARCH("VENCIDO",F4)))</formula>
    </cfRule>
    <cfRule type="containsText" dxfId="6" priority="14" operator="containsText" text="NO PRAZO">
      <formula>NOT(ISERROR(SEARCH("NO PRAZO",F4)))</formula>
    </cfRule>
    <cfRule type="timePeriod" dxfId="5" priority="2" timePeriod="yesterday">
      <formula>FLOOR(F4,1)=TODAY()-1</formula>
    </cfRule>
  </conditionalFormatting>
  <conditionalFormatting sqref="B4:F4 B6:F300 B5:D5 F5">
    <cfRule type="containsErrors" dxfId="4" priority="8">
      <formula>ISERROR(B4)</formula>
    </cfRule>
  </conditionalFormatting>
  <conditionalFormatting sqref="C5">
    <cfRule type="containsBlanks" dxfId="3" priority="7">
      <formula>LEN(TRIM(C5))=0</formula>
    </cfRule>
  </conditionalFormatting>
  <conditionalFormatting sqref="B4:F300">
    <cfRule type="containsErrors" dxfId="2" priority="5">
      <formula>ISERROR(B4)</formula>
    </cfRule>
    <cfRule type="containsErrors" priority="4">
      <formula>ISERROR(B4)</formula>
    </cfRule>
    <cfRule type="containsErrors" dxfId="1" priority="3">
      <formula>ISERROR(B4)</formula>
    </cfRule>
  </conditionalFormatting>
  <conditionalFormatting sqref="F4">
    <cfRule type="containsText" dxfId="0" priority="1" operator="containsText" text="00/01/00">
      <formula>NOT(ISERROR(SEARCH("00/01/00",F4)))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Cadernetas Entregues Secretaria</vt:lpstr>
      <vt:lpstr>Cursos</vt:lpstr>
      <vt:lpstr>Disciplinas</vt:lpstr>
      <vt:lpstr>Professor</vt:lpstr>
      <vt:lpstr>Necessarios</vt:lpstr>
      <vt:lpstr>Relatorio 1</vt:lpstr>
      <vt:lpstr>Relatorio 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2013-09-07T19:10:24Z</dcterms:created>
  <dcterms:modified xsi:type="dcterms:W3CDTF">2013-09-08T20:24:55Z</dcterms:modified>
</cp:coreProperties>
</file>