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36098c3c3518f207/Documentos/RStudo_Pasta/StirlingEngineComparison/"/>
    </mc:Choice>
  </mc:AlternateContent>
  <xr:revisionPtr revIDLastSave="11" documentId="8_{977B0604-A697-4A0F-AEDB-0F39E02B4DDF}" xr6:coauthVersionLast="47" xr6:coauthVersionMax="47" xr10:uidLastSave="{C1DA9B2D-B4D6-4A2D-B241-76873723CC4E}"/>
  <bookViews>
    <workbookView xWindow="-120" yWindow="-120" windowWidth="29040" windowHeight="15840" xr2:uid="{C249837E-94FC-48C4-B0BE-14CEE30DC514}"/>
  </bookViews>
  <sheets>
    <sheet name="PeVse" sheetId="1" r:id="rId1"/>
  </sheets>
  <definedNames>
    <definedName name="OLE_LINK1" localSheetId="0">PeVse!$A$49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E452" i="1"/>
  <c r="F452" i="1"/>
  <c r="J452" i="1"/>
  <c r="K452" i="1"/>
  <c r="E453" i="1"/>
  <c r="F453" i="1"/>
  <c r="J453" i="1"/>
  <c r="K453" i="1"/>
  <c r="E454" i="1"/>
  <c r="F454" i="1"/>
  <c r="J454" i="1"/>
  <c r="K454" i="1"/>
  <c r="E455" i="1"/>
  <c r="F455" i="1"/>
  <c r="J455" i="1"/>
  <c r="K455" i="1"/>
  <c r="E456" i="1"/>
  <c r="F456" i="1"/>
  <c r="J456" i="1"/>
  <c r="K456" i="1"/>
  <c r="E457" i="1"/>
  <c r="F457" i="1"/>
  <c r="J457" i="1"/>
  <c r="K457" i="1"/>
  <c r="E458" i="1"/>
  <c r="F458" i="1"/>
  <c r="J458" i="1"/>
  <c r="K458" i="1"/>
  <c r="E459" i="1"/>
  <c r="F459" i="1"/>
  <c r="J459" i="1"/>
  <c r="K459" i="1"/>
  <c r="E460" i="1"/>
  <c r="F460" i="1"/>
  <c r="J460" i="1"/>
  <c r="K460" i="1"/>
  <c r="E461" i="1"/>
  <c r="F461" i="1"/>
  <c r="J461" i="1"/>
  <c r="K461" i="1"/>
  <c r="E462" i="1"/>
  <c r="F462" i="1"/>
  <c r="J462" i="1"/>
  <c r="K462" i="1"/>
  <c r="E463" i="1"/>
  <c r="F463" i="1"/>
  <c r="J463" i="1"/>
  <c r="K463" i="1"/>
  <c r="E464" i="1"/>
  <c r="F464" i="1"/>
  <c r="J464" i="1"/>
  <c r="K464" i="1"/>
  <c r="E465" i="1"/>
  <c r="F465" i="1"/>
  <c r="J465" i="1"/>
  <c r="K465" i="1"/>
  <c r="E466" i="1"/>
  <c r="F466" i="1"/>
  <c r="J466" i="1"/>
  <c r="K466" i="1"/>
  <c r="E467" i="1"/>
  <c r="F467" i="1"/>
  <c r="J467" i="1"/>
  <c r="K467" i="1"/>
  <c r="E468" i="1"/>
  <c r="F468" i="1"/>
  <c r="J468" i="1"/>
  <c r="K468" i="1"/>
  <c r="E469" i="1"/>
  <c r="F469" i="1"/>
  <c r="J469" i="1"/>
  <c r="K469" i="1"/>
  <c r="E470" i="1"/>
  <c r="F470" i="1"/>
  <c r="J470" i="1"/>
  <c r="K470" i="1"/>
  <c r="E471" i="1"/>
  <c r="F471" i="1"/>
  <c r="J471" i="1"/>
  <c r="K471" i="1"/>
  <c r="E472" i="1"/>
  <c r="F472" i="1"/>
  <c r="J472" i="1"/>
  <c r="K472" i="1"/>
  <c r="E473" i="1"/>
  <c r="F473" i="1"/>
  <c r="J473" i="1"/>
  <c r="K473" i="1"/>
  <c r="E474" i="1"/>
  <c r="F474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E658" i="1"/>
  <c r="F658" i="1"/>
  <c r="J658" i="1"/>
  <c r="K658" i="1"/>
  <c r="E659" i="1"/>
  <c r="F659" i="1"/>
  <c r="J659" i="1"/>
  <c r="K659" i="1"/>
  <c r="E660" i="1"/>
  <c r="F660" i="1"/>
  <c r="J660" i="1"/>
  <c r="K660" i="1"/>
  <c r="E661" i="1"/>
  <c r="F661" i="1"/>
  <c r="J661" i="1"/>
  <c r="K661" i="1"/>
  <c r="E662" i="1"/>
  <c r="F662" i="1"/>
  <c r="J662" i="1"/>
  <c r="K662" i="1"/>
  <c r="E663" i="1"/>
  <c r="F663" i="1"/>
  <c r="J663" i="1"/>
  <c r="K663" i="1"/>
  <c r="E664" i="1"/>
  <c r="F664" i="1"/>
  <c r="J664" i="1"/>
  <c r="K664" i="1"/>
  <c r="E665" i="1"/>
  <c r="F665" i="1"/>
  <c r="J665" i="1"/>
  <c r="K665" i="1"/>
  <c r="E666" i="1"/>
  <c r="F666" i="1"/>
  <c r="J666" i="1"/>
  <c r="K666" i="1"/>
  <c r="E667" i="1"/>
  <c r="F667" i="1"/>
  <c r="J667" i="1"/>
  <c r="K667" i="1"/>
  <c r="E668" i="1"/>
  <c r="F668" i="1"/>
  <c r="J668" i="1"/>
  <c r="K668" i="1"/>
  <c r="E669" i="1"/>
  <c r="F669" i="1"/>
  <c r="J669" i="1"/>
  <c r="K669" i="1"/>
  <c r="E670" i="1"/>
  <c r="F670" i="1"/>
  <c r="J670" i="1"/>
  <c r="K670" i="1"/>
  <c r="E716" i="1"/>
  <c r="J716" i="1"/>
  <c r="K716" i="1"/>
  <c r="E717" i="1"/>
  <c r="J717" i="1"/>
  <c r="K717" i="1"/>
  <c r="E718" i="1"/>
  <c r="J718" i="1"/>
  <c r="K718" i="1"/>
  <c r="E719" i="1"/>
  <c r="J719" i="1"/>
  <c r="K719" i="1"/>
  <c r="E720" i="1"/>
  <c r="J720" i="1"/>
  <c r="K720" i="1"/>
  <c r="E721" i="1"/>
  <c r="J721" i="1"/>
  <c r="K721" i="1"/>
  <c r="E722" i="1"/>
  <c r="J722" i="1"/>
  <c r="K722" i="1"/>
  <c r="E723" i="1"/>
  <c r="J723" i="1"/>
  <c r="K723" i="1"/>
  <c r="E724" i="1"/>
  <c r="J724" i="1"/>
  <c r="K724" i="1"/>
  <c r="E725" i="1"/>
  <c r="J725" i="1"/>
  <c r="K725" i="1"/>
  <c r="E726" i="1"/>
  <c r="J726" i="1"/>
  <c r="K726" i="1"/>
  <c r="E727" i="1"/>
  <c r="J727" i="1"/>
  <c r="K727" i="1"/>
  <c r="E728" i="1"/>
  <c r="J728" i="1"/>
  <c r="K728" i="1"/>
  <c r="E729" i="1"/>
  <c r="J729" i="1"/>
  <c r="K729" i="1"/>
  <c r="E730" i="1"/>
  <c r="J730" i="1"/>
  <c r="K730" i="1"/>
  <c r="E731" i="1"/>
  <c r="J731" i="1"/>
  <c r="K731" i="1"/>
  <c r="E732" i="1"/>
  <c r="J732" i="1"/>
  <c r="K732" i="1"/>
  <c r="E733" i="1"/>
  <c r="J733" i="1"/>
  <c r="K733" i="1"/>
  <c r="E734" i="1"/>
  <c r="J734" i="1"/>
  <c r="K734" i="1"/>
  <c r="E735" i="1"/>
  <c r="J735" i="1"/>
  <c r="K735" i="1"/>
  <c r="E736" i="1"/>
  <c r="J736" i="1"/>
  <c r="K736" i="1"/>
  <c r="E737" i="1"/>
  <c r="J737" i="1"/>
  <c r="K737" i="1"/>
  <c r="E738" i="1"/>
  <c r="J738" i="1"/>
  <c r="K738" i="1"/>
  <c r="J739" i="1"/>
  <c r="K739" i="1"/>
  <c r="E740" i="1"/>
  <c r="F740" i="1"/>
  <c r="J740" i="1"/>
  <c r="K740" i="1"/>
  <c r="N740" i="1"/>
  <c r="E741" i="1"/>
  <c r="F741" i="1"/>
  <c r="J741" i="1"/>
  <c r="K741" i="1"/>
  <c r="N741" i="1"/>
  <c r="E742" i="1"/>
  <c r="F742" i="1"/>
  <c r="J742" i="1"/>
  <c r="K742" i="1"/>
  <c r="N742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E882" i="1"/>
  <c r="F882" i="1"/>
  <c r="G882" i="1"/>
  <c r="H882" i="1"/>
  <c r="J882" i="1"/>
  <c r="K882" i="1"/>
  <c r="N882" i="1"/>
  <c r="E883" i="1"/>
  <c r="F883" i="1"/>
  <c r="G883" i="1"/>
  <c r="H883" i="1"/>
  <c r="J883" i="1"/>
  <c r="K883" i="1"/>
  <c r="N883" i="1"/>
  <c r="E884" i="1"/>
  <c r="F884" i="1"/>
  <c r="G884" i="1"/>
  <c r="H884" i="1"/>
  <c r="J884" i="1"/>
  <c r="K884" i="1"/>
  <c r="N884" i="1"/>
  <c r="E885" i="1"/>
  <c r="F885" i="1"/>
  <c r="G885" i="1"/>
  <c r="H885" i="1"/>
  <c r="J885" i="1"/>
  <c r="K885" i="1"/>
  <c r="N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N882" authorId="0" shapeId="0" xr:uid="{00000000-0006-0000-1600-000003000000}">
      <text>
        <r>
          <rPr>
            <b/>
            <sz val="9"/>
            <color indexed="81"/>
            <rFont val="Segoe UI"/>
            <family val="2"/>
          </rPr>
          <t xml:space="preserve">NOMINAL 25HZ
</t>
        </r>
      </text>
    </comment>
    <comment ref="L901" authorId="0" shapeId="0" xr:uid="{00000000-0006-0000-1600-000004000000}">
      <text>
        <r>
          <rPr>
            <b/>
            <sz val="9"/>
            <color indexed="81"/>
            <rFont val="Segoe UI"/>
            <family val="2"/>
          </rPr>
          <t xml:space="preserve">Schmidt
1bar 2,84W
1,4bar 3,861W
1,6bar 4,65W
2,3bar 7,183W
</t>
        </r>
      </text>
    </comment>
  </commentList>
</comments>
</file>

<file path=xl/sharedStrings.xml><?xml version="1.0" encoding="utf-8"?>
<sst xmlns="http://schemas.openxmlformats.org/spreadsheetml/2006/main" count="3610" uniqueCount="47">
  <si>
    <t>He</t>
  </si>
  <si>
    <t>b</t>
  </si>
  <si>
    <t>Experimental</t>
  </si>
  <si>
    <t>Tew et al. 1979 - GPU3 27,6bar</t>
  </si>
  <si>
    <t>Tew et al. 1979 - GPU3 41,4bar</t>
  </si>
  <si>
    <t>Tew et al. 1979 - GPU3 55,2bar</t>
  </si>
  <si>
    <t>Tew et al. 1979 - GPU3 69bar</t>
  </si>
  <si>
    <t>N2</t>
  </si>
  <si>
    <t>Valenti et al. - 2014 - Modeling and Testing of a Micro-cogeneration Stirl.pdf</t>
  </si>
  <si>
    <t>Air</t>
  </si>
  <si>
    <t>a</t>
  </si>
  <si>
    <t>Bert et al 2014 - Simulation, experimental validation and kinematic optimization of a Stirling engine using air and helium.pdf</t>
  </si>
  <si>
    <t>Karabulut et al. 2000 - Manufacturing and Testing of a V-Type Stirling Eng.pdf</t>
  </si>
  <si>
    <t>g</t>
  </si>
  <si>
    <t xml:space="preserve">Dias, 2018. </t>
  </si>
  <si>
    <t>Hooshgang et al - 2014 ST500</t>
  </si>
  <si>
    <t>Ming-Hui Tan et al. - 2010 - Performance of gamma type low temperature differen.pdf</t>
  </si>
  <si>
    <t>Hirata e Iwamoto - 1999 - Study on Design and Performance Prediction Methods.pdf</t>
  </si>
  <si>
    <t>Ar</t>
  </si>
  <si>
    <t>Alpha MDT Jacek 2017</t>
  </si>
  <si>
    <t>Alpha MDT Jacek 2020</t>
  </si>
  <si>
    <t>Tavakolpour et al. - 2008 - Simulation, construction and testing of a two-cyli.pdf</t>
  </si>
  <si>
    <t>Cheng et al. - 2013 - Theoretical and experimental study of a 300-W beta.pdf</t>
  </si>
  <si>
    <t>Botean 2018 - INFLUENCE OF WORKING FLUID PRESSURE ON THE POWER ouput</t>
  </si>
  <si>
    <t>Cheng e Yang - 2011 - Analytical model for predicting the effect of oper.pdf</t>
  </si>
  <si>
    <t>Gheith et al. - 2012 - Experimental investigations of a gamma Stirling en.pdf</t>
  </si>
  <si>
    <t>Çınar et al. - 2018 - Manufacturing and testing of an α-type Stirling en.pdf</t>
  </si>
  <si>
    <t>ÇINAR,C.; KARABULUT,H. Manufacturing and testing of a gamma type Stirling engine. 2005.</t>
  </si>
  <si>
    <t>KARABULUT et al. Improved Stirling engine performance through displace surface treatment. 2010.</t>
  </si>
  <si>
    <t>Aksoy et al. 1.2 kW beta type Stirling engine with rhombic drive mechanism: 1.2 kW beta type Stirling engine with rhombic drive mechanism. 2017 th800</t>
  </si>
  <si>
    <t>Aksoy et al. 1.2 kW beta type Stirling engine with rhombic drive mechanism: 1.2 kW beta type Stirling engine with rhombic drive mechanism. 2017 th600</t>
  </si>
  <si>
    <t xml:space="preserve">Iwamoto et al. 19?? </t>
  </si>
  <si>
    <t>Yang, H.-S., Cheng, C.-H. Development of a beta-type Stirling engine with rhombic-drive mechanism using a modified non-ideal adiabatic model. 2017</t>
  </si>
  <si>
    <t>nrpm</t>
  </si>
  <si>
    <t>peW</t>
  </si>
  <si>
    <t>pmbar</t>
  </si>
  <si>
    <t>tcK</t>
  </si>
  <si>
    <t>thK</t>
  </si>
  <si>
    <t>vsc</t>
  </si>
  <si>
    <t>vse</t>
  </si>
  <si>
    <t>gas</t>
  </si>
  <si>
    <t>cfg</t>
  </si>
  <si>
    <t>Análise</t>
  </si>
  <si>
    <t>motor</t>
  </si>
  <si>
    <t>vde</t>
  </si>
  <si>
    <t>vdc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</si>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</sst>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5705773868019"/>
          <c:y val="2.5428331875182269E-2"/>
          <c:w val="0.78907451013176166"/>
          <c:h val="0.8903204286964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PeVse!$L$105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PeVse!$N$105:$N$123</c:f>
              <c:numCache>
                <c:formatCode>General</c:formatCode>
                <c:ptCount val="19"/>
                <c:pt idx="0">
                  <c:v>378.49</c:v>
                </c:pt>
                <c:pt idx="1">
                  <c:v>459.53</c:v>
                </c:pt>
                <c:pt idx="2">
                  <c:v>515.87</c:v>
                </c:pt>
                <c:pt idx="3">
                  <c:v>570.23</c:v>
                </c:pt>
                <c:pt idx="4">
                  <c:v>614.71</c:v>
                </c:pt>
                <c:pt idx="5">
                  <c:v>652.27</c:v>
                </c:pt>
                <c:pt idx="6">
                  <c:v>687.85</c:v>
                </c:pt>
                <c:pt idx="7">
                  <c:v>721.45</c:v>
                </c:pt>
                <c:pt idx="8">
                  <c:v>758.02</c:v>
                </c:pt>
                <c:pt idx="9">
                  <c:v>779.77</c:v>
                </c:pt>
                <c:pt idx="10">
                  <c:v>799.53</c:v>
                </c:pt>
                <c:pt idx="11">
                  <c:v>826.22</c:v>
                </c:pt>
                <c:pt idx="12">
                  <c:v>845.99</c:v>
                </c:pt>
                <c:pt idx="13">
                  <c:v>867.73</c:v>
                </c:pt>
                <c:pt idx="14">
                  <c:v>887.5</c:v>
                </c:pt>
                <c:pt idx="15">
                  <c:v>900.35</c:v>
                </c:pt>
                <c:pt idx="16">
                  <c:v>917.15</c:v>
                </c:pt>
                <c:pt idx="17">
                  <c:v>930.99</c:v>
                </c:pt>
                <c:pt idx="18">
                  <c:v>945.81</c:v>
                </c:pt>
              </c:numCache>
            </c:numRef>
          </c:xVal>
          <c:yVal>
            <c:numRef>
              <c:f>PeVse!$M$105:$M$123</c:f>
              <c:numCache>
                <c:formatCode>General</c:formatCode>
                <c:ptCount val="19"/>
                <c:pt idx="0">
                  <c:v>434.69</c:v>
                </c:pt>
                <c:pt idx="1">
                  <c:v>453.61</c:v>
                </c:pt>
                <c:pt idx="2">
                  <c:v>457.45</c:v>
                </c:pt>
                <c:pt idx="3">
                  <c:v>473.43</c:v>
                </c:pt>
                <c:pt idx="4">
                  <c:v>473.27</c:v>
                </c:pt>
                <c:pt idx="5">
                  <c:v>464.04</c:v>
                </c:pt>
                <c:pt idx="6">
                  <c:v>449.76</c:v>
                </c:pt>
                <c:pt idx="7">
                  <c:v>437.51</c:v>
                </c:pt>
                <c:pt idx="8">
                  <c:v>427.27</c:v>
                </c:pt>
                <c:pt idx="9">
                  <c:v>412.03</c:v>
                </c:pt>
                <c:pt idx="10">
                  <c:v>388.71</c:v>
                </c:pt>
                <c:pt idx="11">
                  <c:v>364.35</c:v>
                </c:pt>
                <c:pt idx="12">
                  <c:v>342.04</c:v>
                </c:pt>
                <c:pt idx="13">
                  <c:v>325.79000000000002</c:v>
                </c:pt>
                <c:pt idx="14">
                  <c:v>298.43</c:v>
                </c:pt>
                <c:pt idx="15">
                  <c:v>276.14</c:v>
                </c:pt>
                <c:pt idx="16">
                  <c:v>266.98</c:v>
                </c:pt>
                <c:pt idx="17">
                  <c:v>249.75</c:v>
                </c:pt>
                <c:pt idx="18">
                  <c:v>223.41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0-4350-B110-7596EA91F971}"/>
            </c:ext>
          </c:extLst>
        </c:ser>
        <c:ser>
          <c:idx val="1"/>
          <c:order val="1"/>
          <c:tx>
            <c:strRef>
              <c:f>PeVse!$L$89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PeVse!$N$89:$N$104</c:f>
              <c:numCache>
                <c:formatCode>General</c:formatCode>
                <c:ptCount val="16"/>
                <c:pt idx="0">
                  <c:v>427.91</c:v>
                </c:pt>
                <c:pt idx="1">
                  <c:v>523.78</c:v>
                </c:pt>
                <c:pt idx="2">
                  <c:v>599.88</c:v>
                </c:pt>
                <c:pt idx="3">
                  <c:v>660.17</c:v>
                </c:pt>
                <c:pt idx="4">
                  <c:v>712.56</c:v>
                </c:pt>
                <c:pt idx="5">
                  <c:v>758.02</c:v>
                </c:pt>
                <c:pt idx="6">
                  <c:v>793.6</c:v>
                </c:pt>
                <c:pt idx="7">
                  <c:v>845.99</c:v>
                </c:pt>
                <c:pt idx="8">
                  <c:v>882.56</c:v>
                </c:pt>
                <c:pt idx="9">
                  <c:v>910.23</c:v>
                </c:pt>
                <c:pt idx="10">
                  <c:v>943.84</c:v>
                </c:pt>
                <c:pt idx="11">
                  <c:v>968.55</c:v>
                </c:pt>
                <c:pt idx="12">
                  <c:v>995.23</c:v>
                </c:pt>
                <c:pt idx="13">
                  <c:v>1020.93</c:v>
                </c:pt>
                <c:pt idx="14">
                  <c:v>1036.74</c:v>
                </c:pt>
                <c:pt idx="15">
                  <c:v>1056.51</c:v>
                </c:pt>
              </c:numCache>
            </c:numRef>
          </c:xVal>
          <c:yVal>
            <c:numRef>
              <c:f>PeVse!$M$89:$M$104</c:f>
              <c:numCache>
                <c:formatCode>General</c:formatCode>
                <c:ptCount val="16"/>
                <c:pt idx="0">
                  <c:v>589.17999999999995</c:v>
                </c:pt>
                <c:pt idx="1">
                  <c:v>613.1</c:v>
                </c:pt>
                <c:pt idx="2">
                  <c:v>637.09</c:v>
                </c:pt>
                <c:pt idx="3">
                  <c:v>645.97</c:v>
                </c:pt>
                <c:pt idx="4">
                  <c:v>654.88</c:v>
                </c:pt>
                <c:pt idx="5">
                  <c:v>655.73</c:v>
                </c:pt>
                <c:pt idx="6">
                  <c:v>661.67</c:v>
                </c:pt>
                <c:pt idx="7">
                  <c:v>661.48</c:v>
                </c:pt>
                <c:pt idx="8">
                  <c:v>635.07000000000005</c:v>
                </c:pt>
                <c:pt idx="9">
                  <c:v>611.72</c:v>
                </c:pt>
                <c:pt idx="10">
                  <c:v>586.33000000000004</c:v>
                </c:pt>
                <c:pt idx="11">
                  <c:v>558.94000000000005</c:v>
                </c:pt>
                <c:pt idx="12">
                  <c:v>517.4</c:v>
                </c:pt>
                <c:pt idx="13">
                  <c:v>481.93</c:v>
                </c:pt>
                <c:pt idx="14">
                  <c:v>451.55</c:v>
                </c:pt>
                <c:pt idx="15">
                  <c:v>416.1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0-4350-B110-7596EA91F971}"/>
            </c:ext>
          </c:extLst>
        </c:ser>
        <c:ser>
          <c:idx val="2"/>
          <c:order val="2"/>
          <c:tx>
            <c:strRef>
              <c:f>PeVse!$L$67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PeVse!$N$67:$N$88</c:f>
              <c:numCache>
                <c:formatCode>General</c:formatCode>
                <c:ptCount val="22"/>
                <c:pt idx="0">
                  <c:v>326.10000000000002</c:v>
                </c:pt>
                <c:pt idx="1">
                  <c:v>399.24</c:v>
                </c:pt>
                <c:pt idx="2">
                  <c:v>438.78</c:v>
                </c:pt>
                <c:pt idx="3">
                  <c:v>520.80999999999995</c:v>
                </c:pt>
                <c:pt idx="4">
                  <c:v>583.08000000000004</c:v>
                </c:pt>
                <c:pt idx="5">
                  <c:v>634.48</c:v>
                </c:pt>
                <c:pt idx="6">
                  <c:v>679.94</c:v>
                </c:pt>
                <c:pt idx="7">
                  <c:v>720.47</c:v>
                </c:pt>
                <c:pt idx="8">
                  <c:v>753.08</c:v>
                </c:pt>
                <c:pt idx="9">
                  <c:v>788.66</c:v>
                </c:pt>
                <c:pt idx="10">
                  <c:v>814.36</c:v>
                </c:pt>
                <c:pt idx="11">
                  <c:v>844.01</c:v>
                </c:pt>
                <c:pt idx="12">
                  <c:v>867.73</c:v>
                </c:pt>
                <c:pt idx="13">
                  <c:v>883.55</c:v>
                </c:pt>
                <c:pt idx="14">
                  <c:v>902.33</c:v>
                </c:pt>
                <c:pt idx="15">
                  <c:v>925.06</c:v>
                </c:pt>
                <c:pt idx="16">
                  <c:v>935.93</c:v>
                </c:pt>
                <c:pt idx="17">
                  <c:v>954.71</c:v>
                </c:pt>
                <c:pt idx="18">
                  <c:v>973.49</c:v>
                </c:pt>
                <c:pt idx="19">
                  <c:v>982.38</c:v>
                </c:pt>
                <c:pt idx="20">
                  <c:v>992.27</c:v>
                </c:pt>
                <c:pt idx="21">
                  <c:v>1001.16</c:v>
                </c:pt>
              </c:numCache>
            </c:numRef>
          </c:xVal>
          <c:yVal>
            <c:numRef>
              <c:f>PeVse!$M$67:$M$88</c:f>
              <c:numCache>
                <c:formatCode>General</c:formatCode>
                <c:ptCount val="22"/>
                <c:pt idx="0">
                  <c:v>412.64</c:v>
                </c:pt>
                <c:pt idx="1">
                  <c:v>454.83</c:v>
                </c:pt>
                <c:pt idx="2">
                  <c:v>535.55999999999995</c:v>
                </c:pt>
                <c:pt idx="3">
                  <c:v>560.54</c:v>
                </c:pt>
                <c:pt idx="4">
                  <c:v>561.33000000000004</c:v>
                </c:pt>
                <c:pt idx="5">
                  <c:v>553.05999999999995</c:v>
                </c:pt>
                <c:pt idx="6">
                  <c:v>550.88</c:v>
                </c:pt>
                <c:pt idx="7">
                  <c:v>537.59</c:v>
                </c:pt>
                <c:pt idx="8">
                  <c:v>517.26</c:v>
                </c:pt>
                <c:pt idx="9">
                  <c:v>498.93</c:v>
                </c:pt>
                <c:pt idx="10">
                  <c:v>467.5</c:v>
                </c:pt>
                <c:pt idx="11">
                  <c:v>428.98</c:v>
                </c:pt>
                <c:pt idx="12">
                  <c:v>399.58</c:v>
                </c:pt>
                <c:pt idx="13">
                  <c:v>376.28</c:v>
                </c:pt>
                <c:pt idx="14">
                  <c:v>342.85</c:v>
                </c:pt>
                <c:pt idx="15">
                  <c:v>326.60000000000002</c:v>
                </c:pt>
                <c:pt idx="16">
                  <c:v>319.48</c:v>
                </c:pt>
                <c:pt idx="17">
                  <c:v>300.20999999999998</c:v>
                </c:pt>
                <c:pt idx="18">
                  <c:v>278.91000000000003</c:v>
                </c:pt>
                <c:pt idx="19">
                  <c:v>244.51</c:v>
                </c:pt>
                <c:pt idx="20">
                  <c:v>195.95</c:v>
                </c:pt>
                <c:pt idx="21">
                  <c:v>153.46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0-4350-B110-7596EA91F971}"/>
            </c:ext>
          </c:extLst>
        </c:ser>
        <c:ser>
          <c:idx val="3"/>
          <c:order val="3"/>
          <c:tx>
            <c:strRef>
              <c:f>PeVse!$L$55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PeVse!$N$55:$N$66</c:f>
              <c:numCache>
                <c:formatCode>General</c:formatCode>
                <c:ptCount val="12"/>
                <c:pt idx="0">
                  <c:v>302.38</c:v>
                </c:pt>
                <c:pt idx="1">
                  <c:v>319.19</c:v>
                </c:pt>
                <c:pt idx="2">
                  <c:v>373.55</c:v>
                </c:pt>
                <c:pt idx="3">
                  <c:v>413.08</c:v>
                </c:pt>
                <c:pt idx="4">
                  <c:v>449.65</c:v>
                </c:pt>
                <c:pt idx="5">
                  <c:v>480.29</c:v>
                </c:pt>
                <c:pt idx="6">
                  <c:v>510.93</c:v>
                </c:pt>
                <c:pt idx="7">
                  <c:v>530.70000000000005</c:v>
                </c:pt>
                <c:pt idx="8">
                  <c:v>549.48</c:v>
                </c:pt>
                <c:pt idx="9">
                  <c:v>563.30999999999995</c:v>
                </c:pt>
                <c:pt idx="10">
                  <c:v>573.20000000000005</c:v>
                </c:pt>
                <c:pt idx="11">
                  <c:v>579.13</c:v>
                </c:pt>
              </c:numCache>
            </c:numRef>
          </c:xVal>
          <c:yVal>
            <c:numRef>
              <c:f>PeVse!$M$55:$M$66</c:f>
              <c:numCache>
                <c:formatCode>General</c:formatCode>
                <c:ptCount val="12"/>
                <c:pt idx="0">
                  <c:v>169.1</c:v>
                </c:pt>
                <c:pt idx="1">
                  <c:v>172.07</c:v>
                </c:pt>
                <c:pt idx="2">
                  <c:v>189.06</c:v>
                </c:pt>
                <c:pt idx="3">
                  <c:v>166.68</c:v>
                </c:pt>
                <c:pt idx="4">
                  <c:v>144.31</c:v>
                </c:pt>
                <c:pt idx="5">
                  <c:v>148.25</c:v>
                </c:pt>
                <c:pt idx="6">
                  <c:v>139.04</c:v>
                </c:pt>
                <c:pt idx="7">
                  <c:v>135.93</c:v>
                </c:pt>
                <c:pt idx="8">
                  <c:v>118.68</c:v>
                </c:pt>
                <c:pt idx="9">
                  <c:v>98.42</c:v>
                </c:pt>
                <c:pt idx="10">
                  <c:v>83.22</c:v>
                </c:pt>
                <c:pt idx="11">
                  <c:v>67.02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0-4350-B110-7596EA91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28351"/>
        <c:axId val="571739999"/>
      </c:scatterChart>
      <c:valAx>
        <c:axId val="5717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9999"/>
        <c:crosses val="autoZero"/>
        <c:crossBetween val="midCat"/>
      </c:valAx>
      <c:valAx>
        <c:axId val="5717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2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Pe/Vse versus Tc/Th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PeVse!#REF!</c:f>
            </c:numRef>
          </c:xVal>
          <c:yVal>
            <c:numRef>
              <c:f>PeVse!#REF!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1-4C3D-9D21-C7F48A7D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1312"/>
        <c:axId val="1774108816"/>
      </c:scatterChart>
      <c:valAx>
        <c:axId val="177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08816"/>
        <c:crosses val="autoZero"/>
        <c:crossBetween val="midCat"/>
      </c:valAx>
      <c:valAx>
        <c:axId val="1774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PeVse!$L$2:$L$882</c:f>
              <c:numCache>
                <c:formatCode>General</c:formatCode>
                <c:ptCount val="881"/>
                <c:pt idx="0">
                  <c:v>8.1059999999999999</c:v>
                </c:pt>
                <c:pt idx="1">
                  <c:v>8.1059999999999999</c:v>
                </c:pt>
                <c:pt idx="2">
                  <c:v>8.1059999999999999</c:v>
                </c:pt>
                <c:pt idx="3">
                  <c:v>8.1059999999999999</c:v>
                </c:pt>
                <c:pt idx="4">
                  <c:v>8.1059999999999999</c:v>
                </c:pt>
                <c:pt idx="5">
                  <c:v>8.1059999999999999</c:v>
                </c:pt>
                <c:pt idx="6">
                  <c:v>8.1059999999999999</c:v>
                </c:pt>
                <c:pt idx="7">
                  <c:v>8.1059999999999999</c:v>
                </c:pt>
                <c:pt idx="8">
                  <c:v>8.1059999999999999</c:v>
                </c:pt>
                <c:pt idx="9">
                  <c:v>8.1059999999999999</c:v>
                </c:pt>
                <c:pt idx="10">
                  <c:v>8.1059999999999999</c:v>
                </c:pt>
                <c:pt idx="11">
                  <c:v>8.1059999999999999</c:v>
                </c:pt>
                <c:pt idx="12">
                  <c:v>8.1059999999999999</c:v>
                </c:pt>
                <c:pt idx="13">
                  <c:v>8.1059999999999999</c:v>
                </c:pt>
                <c:pt idx="14">
                  <c:v>8.1059999999999999</c:v>
                </c:pt>
                <c:pt idx="15">
                  <c:v>8.1059999999999999</c:v>
                </c:pt>
                <c:pt idx="16">
                  <c:v>8.1059999999999999</c:v>
                </c:pt>
                <c:pt idx="17">
                  <c:v>8.1059999999999999</c:v>
                </c:pt>
                <c:pt idx="18">
                  <c:v>8.1059999999999999</c:v>
                </c:pt>
                <c:pt idx="19">
                  <c:v>8.1059999999999999</c:v>
                </c:pt>
                <c:pt idx="20">
                  <c:v>8.1059999999999999</c:v>
                </c:pt>
                <c:pt idx="21">
                  <c:v>8.1059999999999999</c:v>
                </c:pt>
                <c:pt idx="22">
                  <c:v>8.1059999999999999</c:v>
                </c:pt>
                <c:pt idx="23">
                  <c:v>8.1059999999999999</c:v>
                </c:pt>
                <c:pt idx="24">
                  <c:v>8.1059999999999999</c:v>
                </c:pt>
                <c:pt idx="25">
                  <c:v>8.1059999999999999</c:v>
                </c:pt>
                <c:pt idx="26">
                  <c:v>8.1059999999999999</c:v>
                </c:pt>
                <c:pt idx="27">
                  <c:v>8.1059999999999999</c:v>
                </c:pt>
                <c:pt idx="28">
                  <c:v>8.1059999999999999</c:v>
                </c:pt>
                <c:pt idx="29">
                  <c:v>8.1059999999999999</c:v>
                </c:pt>
                <c:pt idx="30">
                  <c:v>8.1059999999999999</c:v>
                </c:pt>
                <c:pt idx="31">
                  <c:v>8.1059999999999999</c:v>
                </c:pt>
                <c:pt idx="32">
                  <c:v>8.1059999999999999</c:v>
                </c:pt>
                <c:pt idx="33">
                  <c:v>8.1059999999999999</c:v>
                </c:pt>
                <c:pt idx="34">
                  <c:v>8.1059999999999999</c:v>
                </c:pt>
                <c:pt idx="35">
                  <c:v>8.1059999999999999</c:v>
                </c:pt>
                <c:pt idx="36">
                  <c:v>8.1059999999999999</c:v>
                </c:pt>
                <c:pt idx="37">
                  <c:v>8.1059999999999999</c:v>
                </c:pt>
                <c:pt idx="38">
                  <c:v>8.1059999999999999</c:v>
                </c:pt>
                <c:pt idx="39">
                  <c:v>8.1059999999999999</c:v>
                </c:pt>
                <c:pt idx="40">
                  <c:v>8.1059999999999999</c:v>
                </c:pt>
                <c:pt idx="41">
                  <c:v>8.1059999999999999</c:v>
                </c:pt>
                <c:pt idx="42">
                  <c:v>8.1059999999999999</c:v>
                </c:pt>
                <c:pt idx="43">
                  <c:v>8.1059999999999999</c:v>
                </c:pt>
                <c:pt idx="44">
                  <c:v>8.1059999999999999</c:v>
                </c:pt>
                <c:pt idx="45">
                  <c:v>8.1059999999999999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1.01325</c:v>
                </c:pt>
                <c:pt idx="473">
                  <c:v>1.01325</c:v>
                </c:pt>
                <c:pt idx="474">
                  <c:v>1.01325</c:v>
                </c:pt>
                <c:pt idx="475">
                  <c:v>1.01325</c:v>
                </c:pt>
                <c:pt idx="476">
                  <c:v>1.01325</c:v>
                </c:pt>
                <c:pt idx="477">
                  <c:v>1.01325</c:v>
                </c:pt>
                <c:pt idx="478">
                  <c:v>1.01325</c:v>
                </c:pt>
                <c:pt idx="479">
                  <c:v>1.01325</c:v>
                </c:pt>
                <c:pt idx="480">
                  <c:v>1.01325</c:v>
                </c:pt>
                <c:pt idx="481">
                  <c:v>1.01325</c:v>
                </c:pt>
                <c:pt idx="482">
                  <c:v>1.01325</c:v>
                </c:pt>
                <c:pt idx="483">
                  <c:v>1.01325</c:v>
                </c:pt>
                <c:pt idx="484">
                  <c:v>1.01325</c:v>
                </c:pt>
                <c:pt idx="485">
                  <c:v>1.01325</c:v>
                </c:pt>
                <c:pt idx="486">
                  <c:v>1.01325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1.0325</c:v>
                </c:pt>
                <c:pt idx="657">
                  <c:v>1.0325</c:v>
                </c:pt>
                <c:pt idx="658">
                  <c:v>1.0325</c:v>
                </c:pt>
                <c:pt idx="659">
                  <c:v>1.0325</c:v>
                </c:pt>
                <c:pt idx="660">
                  <c:v>1.0325</c:v>
                </c:pt>
                <c:pt idx="661">
                  <c:v>1.0325</c:v>
                </c:pt>
                <c:pt idx="662">
                  <c:v>1.0325</c:v>
                </c:pt>
                <c:pt idx="663">
                  <c:v>1.0325</c:v>
                </c:pt>
                <c:pt idx="664">
                  <c:v>1.0325</c:v>
                </c:pt>
                <c:pt idx="665">
                  <c:v>1.0325</c:v>
                </c:pt>
                <c:pt idx="666">
                  <c:v>1.0325</c:v>
                </c:pt>
                <c:pt idx="667">
                  <c:v>1.0325</c:v>
                </c:pt>
                <c:pt idx="668">
                  <c:v>1.0325</c:v>
                </c:pt>
                <c:pt idx="669">
                  <c:v>1.9927999999999999</c:v>
                </c:pt>
                <c:pt idx="670">
                  <c:v>2.0007999999999999</c:v>
                </c:pt>
                <c:pt idx="671">
                  <c:v>2.0082</c:v>
                </c:pt>
                <c:pt idx="672">
                  <c:v>2.9883000000000002</c:v>
                </c:pt>
                <c:pt idx="673">
                  <c:v>3.0041000000000002</c:v>
                </c:pt>
                <c:pt idx="674">
                  <c:v>3.0045000000000002</c:v>
                </c:pt>
                <c:pt idx="675">
                  <c:v>3.9998999999999998</c:v>
                </c:pt>
                <c:pt idx="676">
                  <c:v>4.0004</c:v>
                </c:pt>
                <c:pt idx="677">
                  <c:v>4.0072999999999999</c:v>
                </c:pt>
                <c:pt idx="678">
                  <c:v>4.9953000000000003</c:v>
                </c:pt>
                <c:pt idx="679">
                  <c:v>4.9957000000000003</c:v>
                </c:pt>
                <c:pt idx="680">
                  <c:v>5.0118</c:v>
                </c:pt>
                <c:pt idx="681">
                  <c:v>5.9988999999999999</c:v>
                </c:pt>
                <c:pt idx="682">
                  <c:v>6.0077999999999996</c:v>
                </c:pt>
                <c:pt idx="683">
                  <c:v>6.0148999999999999</c:v>
                </c:pt>
                <c:pt idx="684">
                  <c:v>1.9927999999999999</c:v>
                </c:pt>
                <c:pt idx="685">
                  <c:v>2.0007999999999999</c:v>
                </c:pt>
                <c:pt idx="686">
                  <c:v>2.0082</c:v>
                </c:pt>
                <c:pt idx="687">
                  <c:v>2.9883000000000002</c:v>
                </c:pt>
                <c:pt idx="688">
                  <c:v>3.0041000000000002</c:v>
                </c:pt>
                <c:pt idx="689">
                  <c:v>3.0045000000000002</c:v>
                </c:pt>
                <c:pt idx="690">
                  <c:v>3.9998999999999998</c:v>
                </c:pt>
                <c:pt idx="691">
                  <c:v>4.0004</c:v>
                </c:pt>
                <c:pt idx="692">
                  <c:v>4.0072999999999999</c:v>
                </c:pt>
                <c:pt idx="693">
                  <c:v>4.9953000000000003</c:v>
                </c:pt>
                <c:pt idx="694">
                  <c:v>4.9957000000000003</c:v>
                </c:pt>
                <c:pt idx="695">
                  <c:v>5.0118</c:v>
                </c:pt>
                <c:pt idx="696">
                  <c:v>5.9988999999999999</c:v>
                </c:pt>
                <c:pt idx="697">
                  <c:v>6.0077999999999996</c:v>
                </c:pt>
                <c:pt idx="698">
                  <c:v>6.0148999999999999</c:v>
                </c:pt>
                <c:pt idx="699">
                  <c:v>1.9927999999999999</c:v>
                </c:pt>
                <c:pt idx="700">
                  <c:v>2.0007999999999999</c:v>
                </c:pt>
                <c:pt idx="701">
                  <c:v>2.0082</c:v>
                </c:pt>
                <c:pt idx="702">
                  <c:v>2.9883000000000002</c:v>
                </c:pt>
                <c:pt idx="703">
                  <c:v>3.0041000000000002</c:v>
                </c:pt>
                <c:pt idx="704">
                  <c:v>3.0045000000000002</c:v>
                </c:pt>
                <c:pt idx="705">
                  <c:v>3.9998999999999998</c:v>
                </c:pt>
                <c:pt idx="706">
                  <c:v>4.0004</c:v>
                </c:pt>
                <c:pt idx="707">
                  <c:v>4.0072999999999999</c:v>
                </c:pt>
                <c:pt idx="708">
                  <c:v>4.9953000000000003</c:v>
                </c:pt>
                <c:pt idx="709">
                  <c:v>4.9957000000000003</c:v>
                </c:pt>
                <c:pt idx="710">
                  <c:v>5.0118</c:v>
                </c:pt>
                <c:pt idx="711">
                  <c:v>5.9988999999999999</c:v>
                </c:pt>
                <c:pt idx="712">
                  <c:v>6.0077999999999996</c:v>
                </c:pt>
                <c:pt idx="713">
                  <c:v>6.0148999999999999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</c:v>
                </c:pt>
                <c:pt idx="738">
                  <c:v>8.1</c:v>
                </c:pt>
                <c:pt idx="739">
                  <c:v>6.2</c:v>
                </c:pt>
                <c:pt idx="740">
                  <c:v>4.5999999999999996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2.5</c:v>
                </c:pt>
                <c:pt idx="846">
                  <c:v>2.5</c:v>
                </c:pt>
                <c:pt idx="847">
                  <c:v>2.5</c:v>
                </c:pt>
                <c:pt idx="848">
                  <c:v>2.5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8.0219000000000005</c:v>
                </c:pt>
              </c:numCache>
            </c:numRef>
          </c:xVal>
          <c:yVal>
            <c:numRef>
              <c:f>PeVse!$O$2:$O$882</c:f>
              <c:numCache>
                <c:formatCode>General</c:formatCode>
                <c:ptCount val="881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PeVse!#REF!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5B-4A4F-A8BF-EF6F88CA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04095"/>
        <c:axId val="474826143"/>
      </c:scatterChart>
      <c:valAx>
        <c:axId val="4748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6143"/>
        <c:crosses val="autoZero"/>
        <c:crossBetween val="midCat"/>
      </c:valAx>
      <c:valAx>
        <c:axId val="4748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PeVse!$L$1</c:f>
              <c:strCache>
                <c:ptCount val="1"/>
                <c:pt idx="0">
                  <c:v>pmbar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PeVse!$J$2:$J$882</c:f>
              <c:numCache>
                <c:formatCode>General</c:formatCode>
                <c:ptCount val="881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733</c:v>
                </c:pt>
                <c:pt idx="47">
                  <c:v>733</c:v>
                </c:pt>
                <c:pt idx="48">
                  <c:v>733</c:v>
                </c:pt>
                <c:pt idx="49">
                  <c:v>733</c:v>
                </c:pt>
                <c:pt idx="50">
                  <c:v>733</c:v>
                </c:pt>
                <c:pt idx="51">
                  <c:v>733</c:v>
                </c:pt>
                <c:pt idx="52">
                  <c:v>733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873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873</c:v>
                </c:pt>
                <c:pt idx="61">
                  <c:v>873</c:v>
                </c:pt>
                <c:pt idx="62">
                  <c:v>873</c:v>
                </c:pt>
                <c:pt idx="63">
                  <c:v>873</c:v>
                </c:pt>
                <c:pt idx="64">
                  <c:v>873</c:v>
                </c:pt>
                <c:pt idx="65">
                  <c:v>873</c:v>
                </c:pt>
                <c:pt idx="66">
                  <c:v>873</c:v>
                </c:pt>
                <c:pt idx="67">
                  <c:v>873</c:v>
                </c:pt>
                <c:pt idx="68">
                  <c:v>873</c:v>
                </c:pt>
                <c:pt idx="69">
                  <c:v>873</c:v>
                </c:pt>
                <c:pt idx="70">
                  <c:v>873</c:v>
                </c:pt>
                <c:pt idx="71">
                  <c:v>873</c:v>
                </c:pt>
                <c:pt idx="72">
                  <c:v>873</c:v>
                </c:pt>
                <c:pt idx="73">
                  <c:v>873</c:v>
                </c:pt>
                <c:pt idx="74">
                  <c:v>873</c:v>
                </c:pt>
                <c:pt idx="75">
                  <c:v>873</c:v>
                </c:pt>
                <c:pt idx="76">
                  <c:v>873</c:v>
                </c:pt>
                <c:pt idx="77">
                  <c:v>873</c:v>
                </c:pt>
                <c:pt idx="78">
                  <c:v>873</c:v>
                </c:pt>
                <c:pt idx="79">
                  <c:v>873</c:v>
                </c:pt>
                <c:pt idx="80">
                  <c:v>873</c:v>
                </c:pt>
                <c:pt idx="81">
                  <c:v>873</c:v>
                </c:pt>
                <c:pt idx="82">
                  <c:v>873</c:v>
                </c:pt>
                <c:pt idx="83">
                  <c:v>873</c:v>
                </c:pt>
                <c:pt idx="84">
                  <c:v>873</c:v>
                </c:pt>
                <c:pt idx="85">
                  <c:v>873</c:v>
                </c:pt>
                <c:pt idx="86">
                  <c:v>873</c:v>
                </c:pt>
                <c:pt idx="87">
                  <c:v>873</c:v>
                </c:pt>
                <c:pt idx="88">
                  <c:v>873</c:v>
                </c:pt>
                <c:pt idx="89">
                  <c:v>873</c:v>
                </c:pt>
                <c:pt idx="90">
                  <c:v>873</c:v>
                </c:pt>
                <c:pt idx="91">
                  <c:v>873</c:v>
                </c:pt>
                <c:pt idx="92">
                  <c:v>873</c:v>
                </c:pt>
                <c:pt idx="93">
                  <c:v>873</c:v>
                </c:pt>
                <c:pt idx="94">
                  <c:v>873</c:v>
                </c:pt>
                <c:pt idx="95">
                  <c:v>873</c:v>
                </c:pt>
                <c:pt idx="96">
                  <c:v>873</c:v>
                </c:pt>
                <c:pt idx="97">
                  <c:v>873</c:v>
                </c:pt>
                <c:pt idx="98">
                  <c:v>873</c:v>
                </c:pt>
                <c:pt idx="99">
                  <c:v>873</c:v>
                </c:pt>
                <c:pt idx="100">
                  <c:v>873</c:v>
                </c:pt>
                <c:pt idx="101">
                  <c:v>873</c:v>
                </c:pt>
                <c:pt idx="102">
                  <c:v>873</c:v>
                </c:pt>
                <c:pt idx="103">
                  <c:v>873</c:v>
                </c:pt>
                <c:pt idx="104">
                  <c:v>873</c:v>
                </c:pt>
                <c:pt idx="105">
                  <c:v>873</c:v>
                </c:pt>
                <c:pt idx="106">
                  <c:v>873</c:v>
                </c:pt>
                <c:pt idx="107">
                  <c:v>873</c:v>
                </c:pt>
                <c:pt idx="108">
                  <c:v>873</c:v>
                </c:pt>
                <c:pt idx="109">
                  <c:v>873</c:v>
                </c:pt>
                <c:pt idx="110">
                  <c:v>873</c:v>
                </c:pt>
                <c:pt idx="111">
                  <c:v>873</c:v>
                </c:pt>
                <c:pt idx="112">
                  <c:v>873</c:v>
                </c:pt>
                <c:pt idx="113">
                  <c:v>873</c:v>
                </c:pt>
                <c:pt idx="114">
                  <c:v>873</c:v>
                </c:pt>
                <c:pt idx="115">
                  <c:v>873</c:v>
                </c:pt>
                <c:pt idx="116">
                  <c:v>873</c:v>
                </c:pt>
                <c:pt idx="117">
                  <c:v>873</c:v>
                </c:pt>
                <c:pt idx="118">
                  <c:v>873</c:v>
                </c:pt>
                <c:pt idx="119">
                  <c:v>873</c:v>
                </c:pt>
                <c:pt idx="120">
                  <c:v>873</c:v>
                </c:pt>
                <c:pt idx="121">
                  <c:v>873</c:v>
                </c:pt>
                <c:pt idx="122">
                  <c:v>1073</c:v>
                </c:pt>
                <c:pt idx="123">
                  <c:v>1073</c:v>
                </c:pt>
                <c:pt idx="124">
                  <c:v>1073</c:v>
                </c:pt>
                <c:pt idx="125">
                  <c:v>1073</c:v>
                </c:pt>
                <c:pt idx="126">
                  <c:v>1073</c:v>
                </c:pt>
                <c:pt idx="127">
                  <c:v>1073</c:v>
                </c:pt>
                <c:pt idx="128">
                  <c:v>1073</c:v>
                </c:pt>
                <c:pt idx="129">
                  <c:v>1073</c:v>
                </c:pt>
                <c:pt idx="130">
                  <c:v>1073</c:v>
                </c:pt>
                <c:pt idx="131">
                  <c:v>1073</c:v>
                </c:pt>
                <c:pt idx="132">
                  <c:v>1073</c:v>
                </c:pt>
                <c:pt idx="133">
                  <c:v>1073</c:v>
                </c:pt>
                <c:pt idx="134">
                  <c:v>1073</c:v>
                </c:pt>
                <c:pt idx="135">
                  <c:v>1073</c:v>
                </c:pt>
                <c:pt idx="136">
                  <c:v>1073</c:v>
                </c:pt>
                <c:pt idx="137">
                  <c:v>1073</c:v>
                </c:pt>
                <c:pt idx="138">
                  <c:v>1073</c:v>
                </c:pt>
                <c:pt idx="139">
                  <c:v>1073</c:v>
                </c:pt>
                <c:pt idx="140">
                  <c:v>1073</c:v>
                </c:pt>
                <c:pt idx="141">
                  <c:v>1073</c:v>
                </c:pt>
                <c:pt idx="142">
                  <c:v>1073</c:v>
                </c:pt>
                <c:pt idx="143">
                  <c:v>1073</c:v>
                </c:pt>
                <c:pt idx="144">
                  <c:v>1073</c:v>
                </c:pt>
                <c:pt idx="145">
                  <c:v>1073</c:v>
                </c:pt>
                <c:pt idx="146">
                  <c:v>1073</c:v>
                </c:pt>
                <c:pt idx="147">
                  <c:v>1073</c:v>
                </c:pt>
                <c:pt idx="148">
                  <c:v>1073</c:v>
                </c:pt>
                <c:pt idx="149">
                  <c:v>1073</c:v>
                </c:pt>
                <c:pt idx="150">
                  <c:v>1073</c:v>
                </c:pt>
                <c:pt idx="151">
                  <c:v>1073</c:v>
                </c:pt>
                <c:pt idx="152">
                  <c:v>1073</c:v>
                </c:pt>
                <c:pt idx="153">
                  <c:v>1073</c:v>
                </c:pt>
                <c:pt idx="154">
                  <c:v>1073</c:v>
                </c:pt>
                <c:pt idx="155">
                  <c:v>1073</c:v>
                </c:pt>
                <c:pt idx="156">
                  <c:v>1073</c:v>
                </c:pt>
                <c:pt idx="157">
                  <c:v>1073</c:v>
                </c:pt>
                <c:pt idx="158">
                  <c:v>1073</c:v>
                </c:pt>
                <c:pt idx="159">
                  <c:v>1073</c:v>
                </c:pt>
                <c:pt idx="160">
                  <c:v>1073</c:v>
                </c:pt>
                <c:pt idx="161">
                  <c:v>1073</c:v>
                </c:pt>
                <c:pt idx="162">
                  <c:v>1073</c:v>
                </c:pt>
                <c:pt idx="163">
                  <c:v>1073</c:v>
                </c:pt>
                <c:pt idx="164">
                  <c:v>1073</c:v>
                </c:pt>
                <c:pt idx="165">
                  <c:v>1073</c:v>
                </c:pt>
                <c:pt idx="166">
                  <c:v>1073</c:v>
                </c:pt>
                <c:pt idx="167">
                  <c:v>1073</c:v>
                </c:pt>
                <c:pt idx="168">
                  <c:v>1073</c:v>
                </c:pt>
                <c:pt idx="169">
                  <c:v>1073</c:v>
                </c:pt>
                <c:pt idx="170">
                  <c:v>1073</c:v>
                </c:pt>
                <c:pt idx="171">
                  <c:v>1073</c:v>
                </c:pt>
                <c:pt idx="172">
                  <c:v>1073</c:v>
                </c:pt>
                <c:pt idx="173">
                  <c:v>1073</c:v>
                </c:pt>
                <c:pt idx="174">
                  <c:v>1073</c:v>
                </c:pt>
                <c:pt idx="175">
                  <c:v>1073</c:v>
                </c:pt>
                <c:pt idx="176">
                  <c:v>1073</c:v>
                </c:pt>
                <c:pt idx="177">
                  <c:v>1073</c:v>
                </c:pt>
                <c:pt idx="178">
                  <c:v>1073</c:v>
                </c:pt>
                <c:pt idx="179">
                  <c:v>1073</c:v>
                </c:pt>
                <c:pt idx="180">
                  <c:v>1073</c:v>
                </c:pt>
                <c:pt idx="181">
                  <c:v>1073</c:v>
                </c:pt>
                <c:pt idx="182">
                  <c:v>1073</c:v>
                </c:pt>
                <c:pt idx="183">
                  <c:v>1073</c:v>
                </c:pt>
                <c:pt idx="184">
                  <c:v>1073</c:v>
                </c:pt>
                <c:pt idx="185">
                  <c:v>1073</c:v>
                </c:pt>
                <c:pt idx="186">
                  <c:v>1073</c:v>
                </c:pt>
                <c:pt idx="187">
                  <c:v>1073</c:v>
                </c:pt>
                <c:pt idx="188">
                  <c:v>1073</c:v>
                </c:pt>
                <c:pt idx="189">
                  <c:v>1073</c:v>
                </c:pt>
                <c:pt idx="190">
                  <c:v>1073</c:v>
                </c:pt>
                <c:pt idx="191">
                  <c:v>1073</c:v>
                </c:pt>
                <c:pt idx="192">
                  <c:v>1073</c:v>
                </c:pt>
                <c:pt idx="193">
                  <c:v>1073</c:v>
                </c:pt>
                <c:pt idx="194">
                  <c:v>1073</c:v>
                </c:pt>
                <c:pt idx="195">
                  <c:v>1073</c:v>
                </c:pt>
                <c:pt idx="196">
                  <c:v>1073</c:v>
                </c:pt>
                <c:pt idx="197">
                  <c:v>1083</c:v>
                </c:pt>
                <c:pt idx="198">
                  <c:v>1083</c:v>
                </c:pt>
                <c:pt idx="199">
                  <c:v>1083</c:v>
                </c:pt>
                <c:pt idx="200">
                  <c:v>1083</c:v>
                </c:pt>
                <c:pt idx="201">
                  <c:v>1083</c:v>
                </c:pt>
                <c:pt idx="202">
                  <c:v>1083</c:v>
                </c:pt>
                <c:pt idx="203">
                  <c:v>1083</c:v>
                </c:pt>
                <c:pt idx="204">
                  <c:v>1083</c:v>
                </c:pt>
                <c:pt idx="205">
                  <c:v>1083</c:v>
                </c:pt>
                <c:pt idx="206">
                  <c:v>1083</c:v>
                </c:pt>
                <c:pt idx="207">
                  <c:v>1083</c:v>
                </c:pt>
                <c:pt idx="208">
                  <c:v>1083</c:v>
                </c:pt>
                <c:pt idx="209">
                  <c:v>1083</c:v>
                </c:pt>
                <c:pt idx="210">
                  <c:v>1083</c:v>
                </c:pt>
                <c:pt idx="211">
                  <c:v>1083</c:v>
                </c:pt>
                <c:pt idx="212">
                  <c:v>1083</c:v>
                </c:pt>
                <c:pt idx="213">
                  <c:v>1083</c:v>
                </c:pt>
                <c:pt idx="214">
                  <c:v>1083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1083</c:v>
                </c:pt>
                <c:pt idx="225">
                  <c:v>1083</c:v>
                </c:pt>
                <c:pt idx="226">
                  <c:v>1083</c:v>
                </c:pt>
                <c:pt idx="227">
                  <c:v>1083</c:v>
                </c:pt>
                <c:pt idx="228">
                  <c:v>1083</c:v>
                </c:pt>
                <c:pt idx="229">
                  <c:v>1083</c:v>
                </c:pt>
                <c:pt idx="230">
                  <c:v>1083</c:v>
                </c:pt>
                <c:pt idx="231">
                  <c:v>1083</c:v>
                </c:pt>
                <c:pt idx="232">
                  <c:v>1083</c:v>
                </c:pt>
                <c:pt idx="233">
                  <c:v>1083</c:v>
                </c:pt>
                <c:pt idx="234">
                  <c:v>1083</c:v>
                </c:pt>
                <c:pt idx="235">
                  <c:v>1083</c:v>
                </c:pt>
                <c:pt idx="236">
                  <c:v>1083</c:v>
                </c:pt>
                <c:pt idx="237">
                  <c:v>1083</c:v>
                </c:pt>
                <c:pt idx="238">
                  <c:v>1083</c:v>
                </c:pt>
                <c:pt idx="239">
                  <c:v>1083</c:v>
                </c:pt>
                <c:pt idx="240">
                  <c:v>1083</c:v>
                </c:pt>
                <c:pt idx="241">
                  <c:v>1083</c:v>
                </c:pt>
                <c:pt idx="242">
                  <c:v>1083</c:v>
                </c:pt>
                <c:pt idx="243">
                  <c:v>1083</c:v>
                </c:pt>
                <c:pt idx="244">
                  <c:v>1083</c:v>
                </c:pt>
                <c:pt idx="245">
                  <c:v>1083</c:v>
                </c:pt>
                <c:pt idx="246">
                  <c:v>1083</c:v>
                </c:pt>
                <c:pt idx="247">
                  <c:v>1083</c:v>
                </c:pt>
                <c:pt idx="248">
                  <c:v>1083</c:v>
                </c:pt>
                <c:pt idx="249">
                  <c:v>1083</c:v>
                </c:pt>
                <c:pt idx="250">
                  <c:v>1083</c:v>
                </c:pt>
                <c:pt idx="251">
                  <c:v>1083</c:v>
                </c:pt>
                <c:pt idx="252">
                  <c:v>1083</c:v>
                </c:pt>
                <c:pt idx="253">
                  <c:v>1083</c:v>
                </c:pt>
                <c:pt idx="254">
                  <c:v>1083</c:v>
                </c:pt>
                <c:pt idx="255">
                  <c:v>1083</c:v>
                </c:pt>
                <c:pt idx="256">
                  <c:v>1083</c:v>
                </c:pt>
                <c:pt idx="257">
                  <c:v>1083</c:v>
                </c:pt>
                <c:pt idx="258">
                  <c:v>1083</c:v>
                </c:pt>
                <c:pt idx="259">
                  <c:v>1083</c:v>
                </c:pt>
                <c:pt idx="260">
                  <c:v>1083</c:v>
                </c:pt>
                <c:pt idx="261">
                  <c:v>1083</c:v>
                </c:pt>
                <c:pt idx="262">
                  <c:v>1083</c:v>
                </c:pt>
                <c:pt idx="263">
                  <c:v>1083</c:v>
                </c:pt>
                <c:pt idx="264">
                  <c:v>1083</c:v>
                </c:pt>
                <c:pt idx="265">
                  <c:v>1083</c:v>
                </c:pt>
                <c:pt idx="266">
                  <c:v>1083</c:v>
                </c:pt>
                <c:pt idx="267">
                  <c:v>1083</c:v>
                </c:pt>
                <c:pt idx="268">
                  <c:v>1083</c:v>
                </c:pt>
                <c:pt idx="269">
                  <c:v>1083</c:v>
                </c:pt>
                <c:pt idx="270">
                  <c:v>1083</c:v>
                </c:pt>
                <c:pt idx="271">
                  <c:v>1083</c:v>
                </c:pt>
                <c:pt idx="272">
                  <c:v>1083</c:v>
                </c:pt>
                <c:pt idx="273">
                  <c:v>1083</c:v>
                </c:pt>
                <c:pt idx="274">
                  <c:v>1083</c:v>
                </c:pt>
                <c:pt idx="275">
                  <c:v>1083</c:v>
                </c:pt>
                <c:pt idx="276">
                  <c:v>1083</c:v>
                </c:pt>
                <c:pt idx="277">
                  <c:v>1083</c:v>
                </c:pt>
                <c:pt idx="278">
                  <c:v>1083</c:v>
                </c:pt>
                <c:pt idx="279">
                  <c:v>1083</c:v>
                </c:pt>
                <c:pt idx="280">
                  <c:v>1083</c:v>
                </c:pt>
                <c:pt idx="281">
                  <c:v>1083</c:v>
                </c:pt>
                <c:pt idx="282">
                  <c:v>1083</c:v>
                </c:pt>
                <c:pt idx="283">
                  <c:v>1083</c:v>
                </c:pt>
                <c:pt idx="284">
                  <c:v>1083</c:v>
                </c:pt>
                <c:pt idx="285">
                  <c:v>1083</c:v>
                </c:pt>
                <c:pt idx="286">
                  <c:v>1083</c:v>
                </c:pt>
                <c:pt idx="287">
                  <c:v>1083</c:v>
                </c:pt>
                <c:pt idx="288">
                  <c:v>1083</c:v>
                </c:pt>
                <c:pt idx="289">
                  <c:v>1083</c:v>
                </c:pt>
                <c:pt idx="290">
                  <c:v>1083</c:v>
                </c:pt>
                <c:pt idx="291">
                  <c:v>1083</c:v>
                </c:pt>
                <c:pt idx="292">
                  <c:v>1083</c:v>
                </c:pt>
                <c:pt idx="293">
                  <c:v>1083</c:v>
                </c:pt>
                <c:pt idx="294">
                  <c:v>1083</c:v>
                </c:pt>
                <c:pt idx="295">
                  <c:v>1083</c:v>
                </c:pt>
                <c:pt idx="296">
                  <c:v>1083</c:v>
                </c:pt>
                <c:pt idx="297">
                  <c:v>1083</c:v>
                </c:pt>
                <c:pt idx="298">
                  <c:v>1083</c:v>
                </c:pt>
                <c:pt idx="299">
                  <c:v>1083</c:v>
                </c:pt>
                <c:pt idx="300">
                  <c:v>1083</c:v>
                </c:pt>
                <c:pt idx="301">
                  <c:v>1083</c:v>
                </c:pt>
                <c:pt idx="302">
                  <c:v>1083</c:v>
                </c:pt>
                <c:pt idx="303">
                  <c:v>1083</c:v>
                </c:pt>
                <c:pt idx="304">
                  <c:v>1083</c:v>
                </c:pt>
                <c:pt idx="305">
                  <c:v>1083</c:v>
                </c:pt>
                <c:pt idx="306">
                  <c:v>1083</c:v>
                </c:pt>
                <c:pt idx="307">
                  <c:v>1083</c:v>
                </c:pt>
                <c:pt idx="308">
                  <c:v>1083</c:v>
                </c:pt>
                <c:pt idx="309">
                  <c:v>1083</c:v>
                </c:pt>
                <c:pt idx="310">
                  <c:v>1083</c:v>
                </c:pt>
                <c:pt idx="311">
                  <c:v>1083</c:v>
                </c:pt>
                <c:pt idx="312">
                  <c:v>1083</c:v>
                </c:pt>
                <c:pt idx="313">
                  <c:v>1083</c:v>
                </c:pt>
                <c:pt idx="314">
                  <c:v>1083</c:v>
                </c:pt>
                <c:pt idx="315">
                  <c:v>1083</c:v>
                </c:pt>
                <c:pt idx="316">
                  <c:v>1273</c:v>
                </c:pt>
                <c:pt idx="317">
                  <c:v>1273</c:v>
                </c:pt>
                <c:pt idx="318">
                  <c:v>1273</c:v>
                </c:pt>
                <c:pt idx="319">
                  <c:v>1273</c:v>
                </c:pt>
                <c:pt idx="320">
                  <c:v>1273</c:v>
                </c:pt>
                <c:pt idx="321">
                  <c:v>1273</c:v>
                </c:pt>
                <c:pt idx="322">
                  <c:v>1273</c:v>
                </c:pt>
                <c:pt idx="323">
                  <c:v>1273</c:v>
                </c:pt>
                <c:pt idx="324">
                  <c:v>1273</c:v>
                </c:pt>
                <c:pt idx="325">
                  <c:v>1273</c:v>
                </c:pt>
                <c:pt idx="326">
                  <c:v>1273</c:v>
                </c:pt>
                <c:pt idx="327">
                  <c:v>1273</c:v>
                </c:pt>
                <c:pt idx="328">
                  <c:v>1273</c:v>
                </c:pt>
                <c:pt idx="329">
                  <c:v>1273</c:v>
                </c:pt>
                <c:pt idx="330">
                  <c:v>1273</c:v>
                </c:pt>
                <c:pt idx="331">
                  <c:v>1273</c:v>
                </c:pt>
                <c:pt idx="332">
                  <c:v>1273</c:v>
                </c:pt>
                <c:pt idx="333">
                  <c:v>1273</c:v>
                </c:pt>
                <c:pt idx="334">
                  <c:v>1273</c:v>
                </c:pt>
                <c:pt idx="335">
                  <c:v>1273</c:v>
                </c:pt>
                <c:pt idx="336">
                  <c:v>1273</c:v>
                </c:pt>
                <c:pt idx="337">
                  <c:v>1273</c:v>
                </c:pt>
                <c:pt idx="338">
                  <c:v>1273</c:v>
                </c:pt>
                <c:pt idx="339">
                  <c:v>1273</c:v>
                </c:pt>
                <c:pt idx="340">
                  <c:v>1273</c:v>
                </c:pt>
                <c:pt idx="341">
                  <c:v>1273</c:v>
                </c:pt>
                <c:pt idx="342">
                  <c:v>1273</c:v>
                </c:pt>
                <c:pt idx="343">
                  <c:v>1273</c:v>
                </c:pt>
                <c:pt idx="344">
                  <c:v>1273</c:v>
                </c:pt>
                <c:pt idx="345">
                  <c:v>1273</c:v>
                </c:pt>
                <c:pt idx="346">
                  <c:v>1273</c:v>
                </c:pt>
                <c:pt idx="347">
                  <c:v>1273</c:v>
                </c:pt>
                <c:pt idx="348">
                  <c:v>1273</c:v>
                </c:pt>
                <c:pt idx="349">
                  <c:v>1273</c:v>
                </c:pt>
                <c:pt idx="350">
                  <c:v>1273</c:v>
                </c:pt>
                <c:pt idx="351">
                  <c:v>1273</c:v>
                </c:pt>
                <c:pt idx="352">
                  <c:v>1273</c:v>
                </c:pt>
                <c:pt idx="353">
                  <c:v>1273</c:v>
                </c:pt>
                <c:pt idx="354">
                  <c:v>1273</c:v>
                </c:pt>
                <c:pt idx="355">
                  <c:v>1273</c:v>
                </c:pt>
                <c:pt idx="356">
                  <c:v>1273</c:v>
                </c:pt>
                <c:pt idx="357">
                  <c:v>1273</c:v>
                </c:pt>
                <c:pt idx="358">
                  <c:v>1273</c:v>
                </c:pt>
                <c:pt idx="359">
                  <c:v>1273</c:v>
                </c:pt>
                <c:pt idx="360">
                  <c:v>1273</c:v>
                </c:pt>
                <c:pt idx="361">
                  <c:v>1273</c:v>
                </c:pt>
                <c:pt idx="362">
                  <c:v>1273</c:v>
                </c:pt>
                <c:pt idx="363">
                  <c:v>1273</c:v>
                </c:pt>
                <c:pt idx="364">
                  <c:v>1273</c:v>
                </c:pt>
                <c:pt idx="365">
                  <c:v>1273</c:v>
                </c:pt>
                <c:pt idx="366">
                  <c:v>1273</c:v>
                </c:pt>
                <c:pt idx="367">
                  <c:v>1273</c:v>
                </c:pt>
                <c:pt idx="368">
                  <c:v>1273</c:v>
                </c:pt>
                <c:pt idx="369">
                  <c:v>1273</c:v>
                </c:pt>
                <c:pt idx="370">
                  <c:v>1273</c:v>
                </c:pt>
                <c:pt idx="371">
                  <c:v>1273</c:v>
                </c:pt>
                <c:pt idx="372">
                  <c:v>1273</c:v>
                </c:pt>
                <c:pt idx="373">
                  <c:v>1273</c:v>
                </c:pt>
                <c:pt idx="374">
                  <c:v>1273</c:v>
                </c:pt>
                <c:pt idx="375">
                  <c:v>1273</c:v>
                </c:pt>
                <c:pt idx="376">
                  <c:v>1273</c:v>
                </c:pt>
                <c:pt idx="377">
                  <c:v>1273</c:v>
                </c:pt>
                <c:pt idx="378">
                  <c:v>1273</c:v>
                </c:pt>
                <c:pt idx="379">
                  <c:v>1273</c:v>
                </c:pt>
                <c:pt idx="380">
                  <c:v>1073</c:v>
                </c:pt>
                <c:pt idx="381">
                  <c:v>1073</c:v>
                </c:pt>
                <c:pt idx="382">
                  <c:v>1073</c:v>
                </c:pt>
                <c:pt idx="383">
                  <c:v>1073</c:v>
                </c:pt>
                <c:pt idx="384">
                  <c:v>1073</c:v>
                </c:pt>
                <c:pt idx="385">
                  <c:v>1073</c:v>
                </c:pt>
                <c:pt idx="386">
                  <c:v>1123</c:v>
                </c:pt>
                <c:pt idx="387">
                  <c:v>1123</c:v>
                </c:pt>
                <c:pt idx="388">
                  <c:v>1123</c:v>
                </c:pt>
                <c:pt idx="389">
                  <c:v>1123</c:v>
                </c:pt>
                <c:pt idx="390">
                  <c:v>1123</c:v>
                </c:pt>
                <c:pt idx="391">
                  <c:v>1123</c:v>
                </c:pt>
                <c:pt idx="392">
                  <c:v>1173</c:v>
                </c:pt>
                <c:pt idx="393">
                  <c:v>1173</c:v>
                </c:pt>
                <c:pt idx="394">
                  <c:v>1173</c:v>
                </c:pt>
                <c:pt idx="395">
                  <c:v>1173</c:v>
                </c:pt>
                <c:pt idx="396">
                  <c:v>1173</c:v>
                </c:pt>
                <c:pt idx="397">
                  <c:v>1173</c:v>
                </c:pt>
                <c:pt idx="398">
                  <c:v>1223</c:v>
                </c:pt>
                <c:pt idx="399">
                  <c:v>1223</c:v>
                </c:pt>
                <c:pt idx="400">
                  <c:v>1223</c:v>
                </c:pt>
                <c:pt idx="401">
                  <c:v>1223</c:v>
                </c:pt>
                <c:pt idx="402">
                  <c:v>1223</c:v>
                </c:pt>
                <c:pt idx="403">
                  <c:v>1223</c:v>
                </c:pt>
                <c:pt idx="404">
                  <c:v>1273</c:v>
                </c:pt>
                <c:pt idx="405">
                  <c:v>1273</c:v>
                </c:pt>
                <c:pt idx="406">
                  <c:v>1273</c:v>
                </c:pt>
                <c:pt idx="407">
                  <c:v>1273</c:v>
                </c:pt>
                <c:pt idx="408">
                  <c:v>1273</c:v>
                </c:pt>
                <c:pt idx="409">
                  <c:v>1273</c:v>
                </c:pt>
                <c:pt idx="410">
                  <c:v>1273</c:v>
                </c:pt>
                <c:pt idx="411">
                  <c:v>1273</c:v>
                </c:pt>
                <c:pt idx="412">
                  <c:v>1273</c:v>
                </c:pt>
                <c:pt idx="413">
                  <c:v>1273</c:v>
                </c:pt>
                <c:pt idx="414">
                  <c:v>1273</c:v>
                </c:pt>
                <c:pt idx="415">
                  <c:v>1273</c:v>
                </c:pt>
                <c:pt idx="416">
                  <c:v>1273</c:v>
                </c:pt>
                <c:pt idx="417">
                  <c:v>1273</c:v>
                </c:pt>
                <c:pt idx="418">
                  <c:v>1273</c:v>
                </c:pt>
                <c:pt idx="419">
                  <c:v>1273</c:v>
                </c:pt>
                <c:pt idx="420">
                  <c:v>1273</c:v>
                </c:pt>
                <c:pt idx="421">
                  <c:v>1273</c:v>
                </c:pt>
                <c:pt idx="422">
                  <c:v>1273</c:v>
                </c:pt>
                <c:pt idx="423">
                  <c:v>1273</c:v>
                </c:pt>
                <c:pt idx="424">
                  <c:v>1273</c:v>
                </c:pt>
                <c:pt idx="425">
                  <c:v>1273</c:v>
                </c:pt>
                <c:pt idx="426">
                  <c:v>1273</c:v>
                </c:pt>
                <c:pt idx="427">
                  <c:v>1273</c:v>
                </c:pt>
                <c:pt idx="428">
                  <c:v>1273</c:v>
                </c:pt>
                <c:pt idx="429">
                  <c:v>1273</c:v>
                </c:pt>
                <c:pt idx="430">
                  <c:v>1273</c:v>
                </c:pt>
                <c:pt idx="431">
                  <c:v>1273</c:v>
                </c:pt>
                <c:pt idx="432">
                  <c:v>1273</c:v>
                </c:pt>
                <c:pt idx="433">
                  <c:v>1273</c:v>
                </c:pt>
                <c:pt idx="434">
                  <c:v>1273</c:v>
                </c:pt>
                <c:pt idx="435">
                  <c:v>1273</c:v>
                </c:pt>
                <c:pt idx="436">
                  <c:v>1273</c:v>
                </c:pt>
                <c:pt idx="437">
                  <c:v>1273</c:v>
                </c:pt>
                <c:pt idx="438">
                  <c:v>1273</c:v>
                </c:pt>
                <c:pt idx="439">
                  <c:v>1273</c:v>
                </c:pt>
                <c:pt idx="440">
                  <c:v>1273</c:v>
                </c:pt>
                <c:pt idx="441">
                  <c:v>1273</c:v>
                </c:pt>
                <c:pt idx="442">
                  <c:v>1273</c:v>
                </c:pt>
                <c:pt idx="443">
                  <c:v>1273</c:v>
                </c:pt>
                <c:pt idx="444">
                  <c:v>1273</c:v>
                </c:pt>
                <c:pt idx="445">
                  <c:v>1273</c:v>
                </c:pt>
                <c:pt idx="446">
                  <c:v>1273</c:v>
                </c:pt>
                <c:pt idx="447">
                  <c:v>1273</c:v>
                </c:pt>
                <c:pt idx="448">
                  <c:v>1273</c:v>
                </c:pt>
                <c:pt idx="449">
                  <c:v>1273</c:v>
                </c:pt>
                <c:pt idx="450">
                  <c:v>773</c:v>
                </c:pt>
                <c:pt idx="451">
                  <c:v>773</c:v>
                </c:pt>
                <c:pt idx="452">
                  <c:v>773</c:v>
                </c:pt>
                <c:pt idx="453">
                  <c:v>773</c:v>
                </c:pt>
                <c:pt idx="454">
                  <c:v>773</c:v>
                </c:pt>
                <c:pt idx="455">
                  <c:v>773</c:v>
                </c:pt>
                <c:pt idx="456">
                  <c:v>773</c:v>
                </c:pt>
                <c:pt idx="457">
                  <c:v>773</c:v>
                </c:pt>
                <c:pt idx="458">
                  <c:v>773</c:v>
                </c:pt>
                <c:pt idx="459">
                  <c:v>773</c:v>
                </c:pt>
                <c:pt idx="460">
                  <c:v>773</c:v>
                </c:pt>
                <c:pt idx="461">
                  <c:v>773</c:v>
                </c:pt>
                <c:pt idx="462">
                  <c:v>773</c:v>
                </c:pt>
                <c:pt idx="463">
                  <c:v>773</c:v>
                </c:pt>
                <c:pt idx="464">
                  <c:v>773</c:v>
                </c:pt>
                <c:pt idx="465">
                  <c:v>773</c:v>
                </c:pt>
                <c:pt idx="466">
                  <c:v>773</c:v>
                </c:pt>
                <c:pt idx="467">
                  <c:v>773</c:v>
                </c:pt>
                <c:pt idx="468">
                  <c:v>773</c:v>
                </c:pt>
                <c:pt idx="469">
                  <c:v>773</c:v>
                </c:pt>
                <c:pt idx="470">
                  <c:v>773</c:v>
                </c:pt>
                <c:pt idx="471">
                  <c:v>773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  <c:pt idx="479">
                  <c:v>1200</c:v>
                </c:pt>
                <c:pt idx="480">
                  <c:v>1200</c:v>
                </c:pt>
                <c:pt idx="481">
                  <c:v>1200</c:v>
                </c:pt>
                <c:pt idx="482">
                  <c:v>1200</c:v>
                </c:pt>
                <c:pt idx="483">
                  <c:v>1200</c:v>
                </c:pt>
                <c:pt idx="484">
                  <c:v>1200</c:v>
                </c:pt>
                <c:pt idx="485">
                  <c:v>1200</c:v>
                </c:pt>
                <c:pt idx="486">
                  <c:v>1200</c:v>
                </c:pt>
                <c:pt idx="487">
                  <c:v>458</c:v>
                </c:pt>
                <c:pt idx="488">
                  <c:v>458</c:v>
                </c:pt>
                <c:pt idx="489">
                  <c:v>458</c:v>
                </c:pt>
                <c:pt idx="490">
                  <c:v>458</c:v>
                </c:pt>
                <c:pt idx="491">
                  <c:v>458</c:v>
                </c:pt>
                <c:pt idx="492">
                  <c:v>458</c:v>
                </c:pt>
                <c:pt idx="493">
                  <c:v>458</c:v>
                </c:pt>
                <c:pt idx="494">
                  <c:v>459</c:v>
                </c:pt>
                <c:pt idx="495">
                  <c:v>459</c:v>
                </c:pt>
                <c:pt idx="496">
                  <c:v>459</c:v>
                </c:pt>
                <c:pt idx="497">
                  <c:v>459</c:v>
                </c:pt>
                <c:pt idx="498">
                  <c:v>459</c:v>
                </c:pt>
                <c:pt idx="499">
                  <c:v>459</c:v>
                </c:pt>
                <c:pt idx="500">
                  <c:v>470</c:v>
                </c:pt>
                <c:pt idx="501">
                  <c:v>470</c:v>
                </c:pt>
                <c:pt idx="502">
                  <c:v>470</c:v>
                </c:pt>
                <c:pt idx="503">
                  <c:v>470</c:v>
                </c:pt>
                <c:pt idx="504">
                  <c:v>470</c:v>
                </c:pt>
                <c:pt idx="505">
                  <c:v>470</c:v>
                </c:pt>
                <c:pt idx="506">
                  <c:v>470</c:v>
                </c:pt>
                <c:pt idx="507">
                  <c:v>447</c:v>
                </c:pt>
                <c:pt idx="508">
                  <c:v>447</c:v>
                </c:pt>
                <c:pt idx="509">
                  <c:v>447</c:v>
                </c:pt>
                <c:pt idx="510">
                  <c:v>447</c:v>
                </c:pt>
                <c:pt idx="511">
                  <c:v>447</c:v>
                </c:pt>
                <c:pt idx="512">
                  <c:v>447</c:v>
                </c:pt>
                <c:pt idx="513">
                  <c:v>923</c:v>
                </c:pt>
                <c:pt idx="514">
                  <c:v>923</c:v>
                </c:pt>
                <c:pt idx="515">
                  <c:v>923</c:v>
                </c:pt>
                <c:pt idx="516">
                  <c:v>923</c:v>
                </c:pt>
                <c:pt idx="517">
                  <c:v>923</c:v>
                </c:pt>
                <c:pt idx="518">
                  <c:v>923</c:v>
                </c:pt>
                <c:pt idx="519">
                  <c:v>923</c:v>
                </c:pt>
                <c:pt idx="520">
                  <c:v>923</c:v>
                </c:pt>
                <c:pt idx="521">
                  <c:v>923</c:v>
                </c:pt>
                <c:pt idx="522">
                  <c:v>923</c:v>
                </c:pt>
                <c:pt idx="523">
                  <c:v>923</c:v>
                </c:pt>
                <c:pt idx="524">
                  <c:v>923</c:v>
                </c:pt>
                <c:pt idx="525">
                  <c:v>923</c:v>
                </c:pt>
                <c:pt idx="526">
                  <c:v>923</c:v>
                </c:pt>
                <c:pt idx="527">
                  <c:v>923</c:v>
                </c:pt>
                <c:pt idx="528">
                  <c:v>923</c:v>
                </c:pt>
                <c:pt idx="529">
                  <c:v>923</c:v>
                </c:pt>
                <c:pt idx="530">
                  <c:v>923</c:v>
                </c:pt>
                <c:pt idx="531">
                  <c:v>923</c:v>
                </c:pt>
                <c:pt idx="532">
                  <c:v>923</c:v>
                </c:pt>
                <c:pt idx="533">
                  <c:v>923</c:v>
                </c:pt>
                <c:pt idx="534">
                  <c:v>923</c:v>
                </c:pt>
                <c:pt idx="535">
                  <c:v>923</c:v>
                </c:pt>
                <c:pt idx="536">
                  <c:v>923</c:v>
                </c:pt>
                <c:pt idx="537">
                  <c:v>923</c:v>
                </c:pt>
                <c:pt idx="538">
                  <c:v>923</c:v>
                </c:pt>
                <c:pt idx="539">
                  <c:v>923</c:v>
                </c:pt>
                <c:pt idx="540">
                  <c:v>923</c:v>
                </c:pt>
                <c:pt idx="541">
                  <c:v>923</c:v>
                </c:pt>
                <c:pt idx="542">
                  <c:v>923</c:v>
                </c:pt>
                <c:pt idx="543">
                  <c:v>923</c:v>
                </c:pt>
                <c:pt idx="544">
                  <c:v>923</c:v>
                </c:pt>
                <c:pt idx="545">
                  <c:v>923</c:v>
                </c:pt>
                <c:pt idx="546">
                  <c:v>923</c:v>
                </c:pt>
                <c:pt idx="547">
                  <c:v>923</c:v>
                </c:pt>
                <c:pt idx="548">
                  <c:v>923</c:v>
                </c:pt>
                <c:pt idx="549">
                  <c:v>923</c:v>
                </c:pt>
                <c:pt idx="550">
                  <c:v>923</c:v>
                </c:pt>
                <c:pt idx="551">
                  <c:v>923</c:v>
                </c:pt>
                <c:pt idx="552">
                  <c:v>923</c:v>
                </c:pt>
                <c:pt idx="553">
                  <c:v>923</c:v>
                </c:pt>
                <c:pt idx="554">
                  <c:v>923</c:v>
                </c:pt>
                <c:pt idx="555">
                  <c:v>923</c:v>
                </c:pt>
                <c:pt idx="556">
                  <c:v>923</c:v>
                </c:pt>
                <c:pt idx="557">
                  <c:v>923</c:v>
                </c:pt>
                <c:pt idx="558">
                  <c:v>923</c:v>
                </c:pt>
                <c:pt idx="559">
                  <c:v>923</c:v>
                </c:pt>
                <c:pt idx="560">
                  <c:v>923</c:v>
                </c:pt>
                <c:pt idx="561">
                  <c:v>923</c:v>
                </c:pt>
                <c:pt idx="562">
                  <c:v>923</c:v>
                </c:pt>
                <c:pt idx="563">
                  <c:v>923</c:v>
                </c:pt>
                <c:pt idx="564">
                  <c:v>923</c:v>
                </c:pt>
                <c:pt idx="565">
                  <c:v>923</c:v>
                </c:pt>
                <c:pt idx="566">
                  <c:v>923</c:v>
                </c:pt>
                <c:pt idx="567">
                  <c:v>923</c:v>
                </c:pt>
                <c:pt idx="568">
                  <c:v>923</c:v>
                </c:pt>
                <c:pt idx="569">
                  <c:v>923</c:v>
                </c:pt>
                <c:pt idx="570">
                  <c:v>923</c:v>
                </c:pt>
                <c:pt idx="571">
                  <c:v>923</c:v>
                </c:pt>
                <c:pt idx="572">
                  <c:v>923</c:v>
                </c:pt>
                <c:pt idx="573">
                  <c:v>923</c:v>
                </c:pt>
                <c:pt idx="574">
                  <c:v>923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1123</c:v>
                </c:pt>
                <c:pt idx="585">
                  <c:v>1123</c:v>
                </c:pt>
                <c:pt idx="586">
                  <c:v>1123</c:v>
                </c:pt>
                <c:pt idx="587">
                  <c:v>1123</c:v>
                </c:pt>
                <c:pt idx="588">
                  <c:v>1123</c:v>
                </c:pt>
                <c:pt idx="589">
                  <c:v>1123</c:v>
                </c:pt>
                <c:pt idx="590">
                  <c:v>1123</c:v>
                </c:pt>
                <c:pt idx="591">
                  <c:v>1123</c:v>
                </c:pt>
                <c:pt idx="592">
                  <c:v>1123</c:v>
                </c:pt>
                <c:pt idx="593">
                  <c:v>1123</c:v>
                </c:pt>
                <c:pt idx="594">
                  <c:v>1123</c:v>
                </c:pt>
                <c:pt idx="595">
                  <c:v>1123</c:v>
                </c:pt>
                <c:pt idx="596">
                  <c:v>1123</c:v>
                </c:pt>
                <c:pt idx="597">
                  <c:v>1123</c:v>
                </c:pt>
                <c:pt idx="598">
                  <c:v>923</c:v>
                </c:pt>
                <c:pt idx="599">
                  <c:v>923</c:v>
                </c:pt>
                <c:pt idx="600">
                  <c:v>923</c:v>
                </c:pt>
                <c:pt idx="601">
                  <c:v>923</c:v>
                </c:pt>
                <c:pt idx="602">
                  <c:v>923</c:v>
                </c:pt>
                <c:pt idx="603">
                  <c:v>923</c:v>
                </c:pt>
                <c:pt idx="604">
                  <c:v>923</c:v>
                </c:pt>
                <c:pt idx="605">
                  <c:v>923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1123</c:v>
                </c:pt>
                <c:pt idx="616">
                  <c:v>1123</c:v>
                </c:pt>
                <c:pt idx="617">
                  <c:v>1123</c:v>
                </c:pt>
                <c:pt idx="618">
                  <c:v>1123</c:v>
                </c:pt>
                <c:pt idx="619">
                  <c:v>1123</c:v>
                </c:pt>
                <c:pt idx="620">
                  <c:v>1123</c:v>
                </c:pt>
                <c:pt idx="621">
                  <c:v>1123</c:v>
                </c:pt>
                <c:pt idx="622">
                  <c:v>1123</c:v>
                </c:pt>
                <c:pt idx="623">
                  <c:v>923</c:v>
                </c:pt>
                <c:pt idx="624">
                  <c:v>923</c:v>
                </c:pt>
                <c:pt idx="625">
                  <c:v>923</c:v>
                </c:pt>
                <c:pt idx="626">
                  <c:v>923</c:v>
                </c:pt>
                <c:pt idx="627">
                  <c:v>923</c:v>
                </c:pt>
                <c:pt idx="628">
                  <c:v>923</c:v>
                </c:pt>
                <c:pt idx="629">
                  <c:v>923</c:v>
                </c:pt>
                <c:pt idx="630">
                  <c:v>923</c:v>
                </c:pt>
                <c:pt idx="631">
                  <c:v>923</c:v>
                </c:pt>
                <c:pt idx="632">
                  <c:v>923</c:v>
                </c:pt>
                <c:pt idx="633">
                  <c:v>923</c:v>
                </c:pt>
                <c:pt idx="634">
                  <c:v>923</c:v>
                </c:pt>
                <c:pt idx="635">
                  <c:v>923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1123</c:v>
                </c:pt>
                <c:pt idx="650">
                  <c:v>1123</c:v>
                </c:pt>
                <c:pt idx="651">
                  <c:v>1123</c:v>
                </c:pt>
                <c:pt idx="652">
                  <c:v>1123</c:v>
                </c:pt>
                <c:pt idx="653">
                  <c:v>1123</c:v>
                </c:pt>
                <c:pt idx="654">
                  <c:v>1123</c:v>
                </c:pt>
                <c:pt idx="655">
                  <c:v>1123</c:v>
                </c:pt>
                <c:pt idx="656">
                  <c:v>383</c:v>
                </c:pt>
                <c:pt idx="657">
                  <c:v>383</c:v>
                </c:pt>
                <c:pt idx="658">
                  <c:v>383</c:v>
                </c:pt>
                <c:pt idx="659">
                  <c:v>383</c:v>
                </c:pt>
                <c:pt idx="660">
                  <c:v>383</c:v>
                </c:pt>
                <c:pt idx="661">
                  <c:v>383</c:v>
                </c:pt>
                <c:pt idx="662">
                  <c:v>383</c:v>
                </c:pt>
                <c:pt idx="663">
                  <c:v>383</c:v>
                </c:pt>
                <c:pt idx="664">
                  <c:v>383</c:v>
                </c:pt>
                <c:pt idx="665">
                  <c:v>383</c:v>
                </c:pt>
                <c:pt idx="666">
                  <c:v>383</c:v>
                </c:pt>
                <c:pt idx="667">
                  <c:v>383</c:v>
                </c:pt>
                <c:pt idx="668">
                  <c:v>383</c:v>
                </c:pt>
                <c:pt idx="669">
                  <c:v>573</c:v>
                </c:pt>
                <c:pt idx="670">
                  <c:v>573</c:v>
                </c:pt>
                <c:pt idx="671">
                  <c:v>573</c:v>
                </c:pt>
                <c:pt idx="672">
                  <c:v>573</c:v>
                </c:pt>
                <c:pt idx="673">
                  <c:v>573</c:v>
                </c:pt>
                <c:pt idx="674">
                  <c:v>573</c:v>
                </c:pt>
                <c:pt idx="675">
                  <c:v>573</c:v>
                </c:pt>
                <c:pt idx="676">
                  <c:v>573</c:v>
                </c:pt>
                <c:pt idx="677">
                  <c:v>573</c:v>
                </c:pt>
                <c:pt idx="678">
                  <c:v>573</c:v>
                </c:pt>
                <c:pt idx="679">
                  <c:v>573</c:v>
                </c:pt>
                <c:pt idx="680">
                  <c:v>573</c:v>
                </c:pt>
                <c:pt idx="681">
                  <c:v>573</c:v>
                </c:pt>
                <c:pt idx="682">
                  <c:v>573</c:v>
                </c:pt>
                <c:pt idx="683">
                  <c:v>573</c:v>
                </c:pt>
                <c:pt idx="684">
                  <c:v>623</c:v>
                </c:pt>
                <c:pt idx="685">
                  <c:v>623</c:v>
                </c:pt>
                <c:pt idx="686">
                  <c:v>623</c:v>
                </c:pt>
                <c:pt idx="687">
                  <c:v>623</c:v>
                </c:pt>
                <c:pt idx="688">
                  <c:v>623</c:v>
                </c:pt>
                <c:pt idx="689">
                  <c:v>623</c:v>
                </c:pt>
                <c:pt idx="690">
                  <c:v>623</c:v>
                </c:pt>
                <c:pt idx="691">
                  <c:v>623</c:v>
                </c:pt>
                <c:pt idx="692">
                  <c:v>623</c:v>
                </c:pt>
                <c:pt idx="693">
                  <c:v>623</c:v>
                </c:pt>
                <c:pt idx="694">
                  <c:v>623</c:v>
                </c:pt>
                <c:pt idx="695">
                  <c:v>623</c:v>
                </c:pt>
                <c:pt idx="696">
                  <c:v>623</c:v>
                </c:pt>
                <c:pt idx="697">
                  <c:v>623</c:v>
                </c:pt>
                <c:pt idx="698">
                  <c:v>623</c:v>
                </c:pt>
                <c:pt idx="699">
                  <c:v>673</c:v>
                </c:pt>
                <c:pt idx="700">
                  <c:v>673</c:v>
                </c:pt>
                <c:pt idx="701">
                  <c:v>673</c:v>
                </c:pt>
                <c:pt idx="702">
                  <c:v>673</c:v>
                </c:pt>
                <c:pt idx="703">
                  <c:v>673</c:v>
                </c:pt>
                <c:pt idx="704">
                  <c:v>673</c:v>
                </c:pt>
                <c:pt idx="705">
                  <c:v>673</c:v>
                </c:pt>
                <c:pt idx="706">
                  <c:v>673</c:v>
                </c:pt>
                <c:pt idx="707">
                  <c:v>673</c:v>
                </c:pt>
                <c:pt idx="708">
                  <c:v>673</c:v>
                </c:pt>
                <c:pt idx="709">
                  <c:v>673</c:v>
                </c:pt>
                <c:pt idx="710">
                  <c:v>673</c:v>
                </c:pt>
                <c:pt idx="711">
                  <c:v>673</c:v>
                </c:pt>
                <c:pt idx="712">
                  <c:v>673</c:v>
                </c:pt>
                <c:pt idx="713">
                  <c:v>673</c:v>
                </c:pt>
                <c:pt idx="714">
                  <c:v>763</c:v>
                </c:pt>
                <c:pt idx="715">
                  <c:v>763</c:v>
                </c:pt>
                <c:pt idx="716">
                  <c:v>763</c:v>
                </c:pt>
                <c:pt idx="717">
                  <c:v>763</c:v>
                </c:pt>
                <c:pt idx="718">
                  <c:v>763</c:v>
                </c:pt>
                <c:pt idx="719">
                  <c:v>763</c:v>
                </c:pt>
                <c:pt idx="720">
                  <c:v>763</c:v>
                </c:pt>
                <c:pt idx="721">
                  <c:v>763</c:v>
                </c:pt>
                <c:pt idx="722">
                  <c:v>763</c:v>
                </c:pt>
                <c:pt idx="723">
                  <c:v>763</c:v>
                </c:pt>
                <c:pt idx="724">
                  <c:v>763</c:v>
                </c:pt>
                <c:pt idx="725">
                  <c:v>763</c:v>
                </c:pt>
                <c:pt idx="726">
                  <c:v>763</c:v>
                </c:pt>
                <c:pt idx="727">
                  <c:v>763</c:v>
                </c:pt>
                <c:pt idx="728">
                  <c:v>763</c:v>
                </c:pt>
                <c:pt idx="729">
                  <c:v>763</c:v>
                </c:pt>
                <c:pt idx="730">
                  <c:v>763</c:v>
                </c:pt>
                <c:pt idx="731">
                  <c:v>763</c:v>
                </c:pt>
                <c:pt idx="732">
                  <c:v>763</c:v>
                </c:pt>
                <c:pt idx="733">
                  <c:v>763</c:v>
                </c:pt>
                <c:pt idx="734">
                  <c:v>763</c:v>
                </c:pt>
                <c:pt idx="735">
                  <c:v>763</c:v>
                </c:pt>
                <c:pt idx="736">
                  <c:v>763</c:v>
                </c:pt>
                <c:pt idx="737">
                  <c:v>373</c:v>
                </c:pt>
                <c:pt idx="738">
                  <c:v>666</c:v>
                </c:pt>
                <c:pt idx="739">
                  <c:v>673</c:v>
                </c:pt>
                <c:pt idx="740">
                  <c:v>668</c:v>
                </c:pt>
                <c:pt idx="741">
                  <c:v>417.78</c:v>
                </c:pt>
                <c:pt idx="742">
                  <c:v>1373</c:v>
                </c:pt>
                <c:pt idx="743">
                  <c:v>1373</c:v>
                </c:pt>
                <c:pt idx="744">
                  <c:v>1373</c:v>
                </c:pt>
                <c:pt idx="745">
                  <c:v>1373</c:v>
                </c:pt>
                <c:pt idx="746">
                  <c:v>1373</c:v>
                </c:pt>
                <c:pt idx="747">
                  <c:v>1373</c:v>
                </c:pt>
                <c:pt idx="748">
                  <c:v>1373</c:v>
                </c:pt>
                <c:pt idx="749">
                  <c:v>1373</c:v>
                </c:pt>
                <c:pt idx="750">
                  <c:v>1373</c:v>
                </c:pt>
                <c:pt idx="751">
                  <c:v>1373</c:v>
                </c:pt>
                <c:pt idx="752">
                  <c:v>1373</c:v>
                </c:pt>
                <c:pt idx="753">
                  <c:v>1373</c:v>
                </c:pt>
                <c:pt idx="754">
                  <c:v>1373</c:v>
                </c:pt>
                <c:pt idx="755">
                  <c:v>1373</c:v>
                </c:pt>
                <c:pt idx="756">
                  <c:v>1373</c:v>
                </c:pt>
                <c:pt idx="757">
                  <c:v>1373</c:v>
                </c:pt>
                <c:pt idx="758">
                  <c:v>1373</c:v>
                </c:pt>
                <c:pt idx="759">
                  <c:v>1373</c:v>
                </c:pt>
                <c:pt idx="760">
                  <c:v>1373</c:v>
                </c:pt>
                <c:pt idx="761">
                  <c:v>1373</c:v>
                </c:pt>
                <c:pt idx="762">
                  <c:v>1373</c:v>
                </c:pt>
                <c:pt idx="763">
                  <c:v>1373</c:v>
                </c:pt>
                <c:pt idx="764">
                  <c:v>1373</c:v>
                </c:pt>
                <c:pt idx="765">
                  <c:v>1373</c:v>
                </c:pt>
                <c:pt idx="766">
                  <c:v>1373</c:v>
                </c:pt>
                <c:pt idx="767">
                  <c:v>1373</c:v>
                </c:pt>
                <c:pt idx="768">
                  <c:v>1373</c:v>
                </c:pt>
                <c:pt idx="769">
                  <c:v>1373</c:v>
                </c:pt>
                <c:pt idx="770">
                  <c:v>1373</c:v>
                </c:pt>
                <c:pt idx="771">
                  <c:v>1373</c:v>
                </c:pt>
                <c:pt idx="772">
                  <c:v>1373</c:v>
                </c:pt>
                <c:pt idx="773">
                  <c:v>1373</c:v>
                </c:pt>
                <c:pt idx="774">
                  <c:v>1373</c:v>
                </c:pt>
                <c:pt idx="775">
                  <c:v>1373</c:v>
                </c:pt>
                <c:pt idx="776">
                  <c:v>1373</c:v>
                </c:pt>
                <c:pt idx="777">
                  <c:v>1373</c:v>
                </c:pt>
                <c:pt idx="778">
                  <c:v>1373</c:v>
                </c:pt>
                <c:pt idx="779">
                  <c:v>1373</c:v>
                </c:pt>
                <c:pt idx="780">
                  <c:v>1373</c:v>
                </c:pt>
                <c:pt idx="781">
                  <c:v>1373</c:v>
                </c:pt>
                <c:pt idx="782">
                  <c:v>1373</c:v>
                </c:pt>
                <c:pt idx="783">
                  <c:v>1373</c:v>
                </c:pt>
                <c:pt idx="784">
                  <c:v>1373</c:v>
                </c:pt>
                <c:pt idx="785">
                  <c:v>1373</c:v>
                </c:pt>
                <c:pt idx="786">
                  <c:v>1373</c:v>
                </c:pt>
                <c:pt idx="787">
                  <c:v>1373</c:v>
                </c:pt>
                <c:pt idx="788">
                  <c:v>1373</c:v>
                </c:pt>
                <c:pt idx="789">
                  <c:v>1373</c:v>
                </c:pt>
                <c:pt idx="790">
                  <c:v>1373</c:v>
                </c:pt>
                <c:pt idx="791">
                  <c:v>1373</c:v>
                </c:pt>
                <c:pt idx="792">
                  <c:v>1373</c:v>
                </c:pt>
                <c:pt idx="793">
                  <c:v>1373</c:v>
                </c:pt>
                <c:pt idx="794">
                  <c:v>1373</c:v>
                </c:pt>
                <c:pt idx="795">
                  <c:v>1373</c:v>
                </c:pt>
                <c:pt idx="796">
                  <c:v>1373</c:v>
                </c:pt>
                <c:pt idx="797">
                  <c:v>1373</c:v>
                </c:pt>
                <c:pt idx="798">
                  <c:v>1373</c:v>
                </c:pt>
                <c:pt idx="799">
                  <c:v>1373</c:v>
                </c:pt>
                <c:pt idx="800">
                  <c:v>1373</c:v>
                </c:pt>
                <c:pt idx="801">
                  <c:v>1373</c:v>
                </c:pt>
                <c:pt idx="802">
                  <c:v>1373</c:v>
                </c:pt>
                <c:pt idx="803">
                  <c:v>1373</c:v>
                </c:pt>
                <c:pt idx="804">
                  <c:v>1373</c:v>
                </c:pt>
                <c:pt idx="805">
                  <c:v>1373</c:v>
                </c:pt>
                <c:pt idx="806">
                  <c:v>1373</c:v>
                </c:pt>
                <c:pt idx="807">
                  <c:v>1373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1073</c:v>
                </c:pt>
                <c:pt idx="813">
                  <c:v>1073</c:v>
                </c:pt>
                <c:pt idx="814">
                  <c:v>1073</c:v>
                </c:pt>
                <c:pt idx="815">
                  <c:v>1073</c:v>
                </c:pt>
                <c:pt idx="816">
                  <c:v>1073</c:v>
                </c:pt>
                <c:pt idx="817">
                  <c:v>1073</c:v>
                </c:pt>
                <c:pt idx="818">
                  <c:v>1123</c:v>
                </c:pt>
                <c:pt idx="819">
                  <c:v>1123</c:v>
                </c:pt>
                <c:pt idx="820">
                  <c:v>1123</c:v>
                </c:pt>
                <c:pt idx="821">
                  <c:v>1123</c:v>
                </c:pt>
                <c:pt idx="822">
                  <c:v>1123</c:v>
                </c:pt>
                <c:pt idx="823">
                  <c:v>1123</c:v>
                </c:pt>
                <c:pt idx="824">
                  <c:v>1123</c:v>
                </c:pt>
                <c:pt idx="825">
                  <c:v>1123</c:v>
                </c:pt>
                <c:pt idx="826">
                  <c:v>1123</c:v>
                </c:pt>
                <c:pt idx="827">
                  <c:v>1173</c:v>
                </c:pt>
                <c:pt idx="828">
                  <c:v>1173</c:v>
                </c:pt>
                <c:pt idx="829">
                  <c:v>1173</c:v>
                </c:pt>
                <c:pt idx="830">
                  <c:v>1173</c:v>
                </c:pt>
                <c:pt idx="831">
                  <c:v>1173</c:v>
                </c:pt>
                <c:pt idx="832">
                  <c:v>1173</c:v>
                </c:pt>
                <c:pt idx="833">
                  <c:v>1173</c:v>
                </c:pt>
                <c:pt idx="834">
                  <c:v>1273</c:v>
                </c:pt>
                <c:pt idx="835">
                  <c:v>1273</c:v>
                </c:pt>
                <c:pt idx="836">
                  <c:v>1273</c:v>
                </c:pt>
                <c:pt idx="837">
                  <c:v>1273</c:v>
                </c:pt>
                <c:pt idx="838">
                  <c:v>1273</c:v>
                </c:pt>
                <c:pt idx="839">
                  <c:v>1273</c:v>
                </c:pt>
                <c:pt idx="840">
                  <c:v>1273</c:v>
                </c:pt>
                <c:pt idx="841">
                  <c:v>1373</c:v>
                </c:pt>
                <c:pt idx="842">
                  <c:v>1373</c:v>
                </c:pt>
                <c:pt idx="843">
                  <c:v>1373</c:v>
                </c:pt>
                <c:pt idx="844">
                  <c:v>1373</c:v>
                </c:pt>
                <c:pt idx="845">
                  <c:v>1373</c:v>
                </c:pt>
                <c:pt idx="846">
                  <c:v>1373</c:v>
                </c:pt>
                <c:pt idx="847">
                  <c:v>1373</c:v>
                </c:pt>
                <c:pt idx="848">
                  <c:v>1373</c:v>
                </c:pt>
                <c:pt idx="849">
                  <c:v>773</c:v>
                </c:pt>
                <c:pt idx="850">
                  <c:v>773</c:v>
                </c:pt>
                <c:pt idx="851">
                  <c:v>773</c:v>
                </c:pt>
                <c:pt idx="852">
                  <c:v>773</c:v>
                </c:pt>
                <c:pt idx="853">
                  <c:v>773</c:v>
                </c:pt>
                <c:pt idx="854">
                  <c:v>873</c:v>
                </c:pt>
                <c:pt idx="855">
                  <c:v>873</c:v>
                </c:pt>
                <c:pt idx="856">
                  <c:v>873</c:v>
                </c:pt>
                <c:pt idx="857">
                  <c:v>873</c:v>
                </c:pt>
                <c:pt idx="858">
                  <c:v>873</c:v>
                </c:pt>
                <c:pt idx="859">
                  <c:v>973</c:v>
                </c:pt>
                <c:pt idx="860">
                  <c:v>973</c:v>
                </c:pt>
                <c:pt idx="861">
                  <c:v>973</c:v>
                </c:pt>
                <c:pt idx="862">
                  <c:v>973</c:v>
                </c:pt>
                <c:pt idx="863">
                  <c:v>973</c:v>
                </c:pt>
                <c:pt idx="864">
                  <c:v>773</c:v>
                </c:pt>
                <c:pt idx="865">
                  <c:v>773</c:v>
                </c:pt>
                <c:pt idx="866">
                  <c:v>773</c:v>
                </c:pt>
                <c:pt idx="867">
                  <c:v>773</c:v>
                </c:pt>
                <c:pt idx="868">
                  <c:v>773</c:v>
                </c:pt>
                <c:pt idx="869">
                  <c:v>773</c:v>
                </c:pt>
                <c:pt idx="870">
                  <c:v>873</c:v>
                </c:pt>
                <c:pt idx="871">
                  <c:v>873</c:v>
                </c:pt>
                <c:pt idx="872">
                  <c:v>873</c:v>
                </c:pt>
                <c:pt idx="873">
                  <c:v>873</c:v>
                </c:pt>
                <c:pt idx="874">
                  <c:v>873</c:v>
                </c:pt>
                <c:pt idx="875">
                  <c:v>973</c:v>
                </c:pt>
                <c:pt idx="876">
                  <c:v>973</c:v>
                </c:pt>
                <c:pt idx="877">
                  <c:v>973</c:v>
                </c:pt>
                <c:pt idx="878">
                  <c:v>973</c:v>
                </c:pt>
                <c:pt idx="879">
                  <c:v>973</c:v>
                </c:pt>
                <c:pt idx="880">
                  <c:v>929</c:v>
                </c:pt>
              </c:numCache>
            </c:numRef>
          </c:xVal>
          <c:yVal>
            <c:numRef>
              <c:f>PeVse!$L$2:$L$882</c:f>
              <c:numCache>
                <c:formatCode>General</c:formatCode>
                <c:ptCount val="881"/>
                <c:pt idx="0">
                  <c:v>8.1059999999999999</c:v>
                </c:pt>
                <c:pt idx="1">
                  <c:v>8.1059999999999999</c:v>
                </c:pt>
                <c:pt idx="2">
                  <c:v>8.1059999999999999</c:v>
                </c:pt>
                <c:pt idx="3">
                  <c:v>8.1059999999999999</c:v>
                </c:pt>
                <c:pt idx="4">
                  <c:v>8.1059999999999999</c:v>
                </c:pt>
                <c:pt idx="5">
                  <c:v>8.1059999999999999</c:v>
                </c:pt>
                <c:pt idx="6">
                  <c:v>8.1059999999999999</c:v>
                </c:pt>
                <c:pt idx="7">
                  <c:v>8.1059999999999999</c:v>
                </c:pt>
                <c:pt idx="8">
                  <c:v>8.1059999999999999</c:v>
                </c:pt>
                <c:pt idx="9">
                  <c:v>8.1059999999999999</c:v>
                </c:pt>
                <c:pt idx="10">
                  <c:v>8.1059999999999999</c:v>
                </c:pt>
                <c:pt idx="11">
                  <c:v>8.1059999999999999</c:v>
                </c:pt>
                <c:pt idx="12">
                  <c:v>8.1059999999999999</c:v>
                </c:pt>
                <c:pt idx="13">
                  <c:v>8.1059999999999999</c:v>
                </c:pt>
                <c:pt idx="14">
                  <c:v>8.1059999999999999</c:v>
                </c:pt>
                <c:pt idx="15">
                  <c:v>8.1059999999999999</c:v>
                </c:pt>
                <c:pt idx="16">
                  <c:v>8.1059999999999999</c:v>
                </c:pt>
                <c:pt idx="17">
                  <c:v>8.1059999999999999</c:v>
                </c:pt>
                <c:pt idx="18">
                  <c:v>8.1059999999999999</c:v>
                </c:pt>
                <c:pt idx="19">
                  <c:v>8.1059999999999999</c:v>
                </c:pt>
                <c:pt idx="20">
                  <c:v>8.1059999999999999</c:v>
                </c:pt>
                <c:pt idx="21">
                  <c:v>8.1059999999999999</c:v>
                </c:pt>
                <c:pt idx="22">
                  <c:v>8.1059999999999999</c:v>
                </c:pt>
                <c:pt idx="23">
                  <c:v>8.1059999999999999</c:v>
                </c:pt>
                <c:pt idx="24">
                  <c:v>8.1059999999999999</c:v>
                </c:pt>
                <c:pt idx="25">
                  <c:v>8.1059999999999999</c:v>
                </c:pt>
                <c:pt idx="26">
                  <c:v>8.1059999999999999</c:v>
                </c:pt>
                <c:pt idx="27">
                  <c:v>8.1059999999999999</c:v>
                </c:pt>
                <c:pt idx="28">
                  <c:v>8.1059999999999999</c:v>
                </c:pt>
                <c:pt idx="29">
                  <c:v>8.1059999999999999</c:v>
                </c:pt>
                <c:pt idx="30">
                  <c:v>8.1059999999999999</c:v>
                </c:pt>
                <c:pt idx="31">
                  <c:v>8.1059999999999999</c:v>
                </c:pt>
                <c:pt idx="32">
                  <c:v>8.1059999999999999</c:v>
                </c:pt>
                <c:pt idx="33">
                  <c:v>8.1059999999999999</c:v>
                </c:pt>
                <c:pt idx="34">
                  <c:v>8.1059999999999999</c:v>
                </c:pt>
                <c:pt idx="35">
                  <c:v>8.1059999999999999</c:v>
                </c:pt>
                <c:pt idx="36">
                  <c:v>8.1059999999999999</c:v>
                </c:pt>
                <c:pt idx="37">
                  <c:v>8.1059999999999999</c:v>
                </c:pt>
                <c:pt idx="38">
                  <c:v>8.1059999999999999</c:v>
                </c:pt>
                <c:pt idx="39">
                  <c:v>8.1059999999999999</c:v>
                </c:pt>
                <c:pt idx="40">
                  <c:v>8.1059999999999999</c:v>
                </c:pt>
                <c:pt idx="41">
                  <c:v>8.1059999999999999</c:v>
                </c:pt>
                <c:pt idx="42">
                  <c:v>8.1059999999999999</c:v>
                </c:pt>
                <c:pt idx="43">
                  <c:v>8.1059999999999999</c:v>
                </c:pt>
                <c:pt idx="44">
                  <c:v>8.1059999999999999</c:v>
                </c:pt>
                <c:pt idx="45">
                  <c:v>8.1059999999999999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3.5</c:v>
                </c:pt>
                <c:pt idx="245">
                  <c:v>3.5</c:v>
                </c:pt>
                <c:pt idx="246">
                  <c:v>3.5</c:v>
                </c:pt>
                <c:pt idx="247">
                  <c:v>3.5</c:v>
                </c:pt>
                <c:pt idx="248">
                  <c:v>3.5</c:v>
                </c:pt>
                <c:pt idx="249">
                  <c:v>3.5</c:v>
                </c:pt>
                <c:pt idx="250">
                  <c:v>3.5</c:v>
                </c:pt>
                <c:pt idx="251">
                  <c:v>3.5</c:v>
                </c:pt>
                <c:pt idx="252">
                  <c:v>3.5</c:v>
                </c:pt>
                <c:pt idx="253">
                  <c:v>3.5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4.5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</c:v>
                </c:pt>
                <c:pt idx="293">
                  <c:v>4.5</c:v>
                </c:pt>
                <c:pt idx="294">
                  <c:v>4.5</c:v>
                </c:pt>
                <c:pt idx="295">
                  <c:v>4.8</c:v>
                </c:pt>
                <c:pt idx="296">
                  <c:v>4.8</c:v>
                </c:pt>
                <c:pt idx="297">
                  <c:v>4.8</c:v>
                </c:pt>
                <c:pt idx="298">
                  <c:v>4.8</c:v>
                </c:pt>
                <c:pt idx="299">
                  <c:v>4.8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4.8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4.8</c:v>
                </c:pt>
                <c:pt idx="310">
                  <c:v>4.8</c:v>
                </c:pt>
                <c:pt idx="311">
                  <c:v>4.8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4.8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2.5</c:v>
                </c:pt>
                <c:pt idx="364">
                  <c:v>2.5</c:v>
                </c:pt>
                <c:pt idx="365">
                  <c:v>2.5</c:v>
                </c:pt>
                <c:pt idx="366">
                  <c:v>2.5</c:v>
                </c:pt>
                <c:pt idx="367">
                  <c:v>2.5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1.01325</c:v>
                </c:pt>
                <c:pt idx="473">
                  <c:v>1.01325</c:v>
                </c:pt>
                <c:pt idx="474">
                  <c:v>1.01325</c:v>
                </c:pt>
                <c:pt idx="475">
                  <c:v>1.01325</c:v>
                </c:pt>
                <c:pt idx="476">
                  <c:v>1.01325</c:v>
                </c:pt>
                <c:pt idx="477">
                  <c:v>1.01325</c:v>
                </c:pt>
                <c:pt idx="478">
                  <c:v>1.01325</c:v>
                </c:pt>
                <c:pt idx="479">
                  <c:v>1.01325</c:v>
                </c:pt>
                <c:pt idx="480">
                  <c:v>1.01325</c:v>
                </c:pt>
                <c:pt idx="481">
                  <c:v>1.01325</c:v>
                </c:pt>
                <c:pt idx="482">
                  <c:v>1.01325</c:v>
                </c:pt>
                <c:pt idx="483">
                  <c:v>1.01325</c:v>
                </c:pt>
                <c:pt idx="484">
                  <c:v>1.01325</c:v>
                </c:pt>
                <c:pt idx="485">
                  <c:v>1.01325</c:v>
                </c:pt>
                <c:pt idx="486">
                  <c:v>1.01325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1.6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2.2999999999999998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2.2999999999999998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1.0325</c:v>
                </c:pt>
                <c:pt idx="657">
                  <c:v>1.0325</c:v>
                </c:pt>
                <c:pt idx="658">
                  <c:v>1.0325</c:v>
                </c:pt>
                <c:pt idx="659">
                  <c:v>1.0325</c:v>
                </c:pt>
                <c:pt idx="660">
                  <c:v>1.0325</c:v>
                </c:pt>
                <c:pt idx="661">
                  <c:v>1.0325</c:v>
                </c:pt>
                <c:pt idx="662">
                  <c:v>1.0325</c:v>
                </c:pt>
                <c:pt idx="663">
                  <c:v>1.0325</c:v>
                </c:pt>
                <c:pt idx="664">
                  <c:v>1.0325</c:v>
                </c:pt>
                <c:pt idx="665">
                  <c:v>1.0325</c:v>
                </c:pt>
                <c:pt idx="666">
                  <c:v>1.0325</c:v>
                </c:pt>
                <c:pt idx="667">
                  <c:v>1.0325</c:v>
                </c:pt>
                <c:pt idx="668">
                  <c:v>1.0325</c:v>
                </c:pt>
                <c:pt idx="669">
                  <c:v>1.9927999999999999</c:v>
                </c:pt>
                <c:pt idx="670">
                  <c:v>2.0007999999999999</c:v>
                </c:pt>
                <c:pt idx="671">
                  <c:v>2.0082</c:v>
                </c:pt>
                <c:pt idx="672">
                  <c:v>2.9883000000000002</c:v>
                </c:pt>
                <c:pt idx="673">
                  <c:v>3.0041000000000002</c:v>
                </c:pt>
                <c:pt idx="674">
                  <c:v>3.0045000000000002</c:v>
                </c:pt>
                <c:pt idx="675">
                  <c:v>3.9998999999999998</c:v>
                </c:pt>
                <c:pt idx="676">
                  <c:v>4.0004</c:v>
                </c:pt>
                <c:pt idx="677">
                  <c:v>4.0072999999999999</c:v>
                </c:pt>
                <c:pt idx="678">
                  <c:v>4.9953000000000003</c:v>
                </c:pt>
                <c:pt idx="679">
                  <c:v>4.9957000000000003</c:v>
                </c:pt>
                <c:pt idx="680">
                  <c:v>5.0118</c:v>
                </c:pt>
                <c:pt idx="681">
                  <c:v>5.9988999999999999</c:v>
                </c:pt>
                <c:pt idx="682">
                  <c:v>6.0077999999999996</c:v>
                </c:pt>
                <c:pt idx="683">
                  <c:v>6.0148999999999999</c:v>
                </c:pt>
                <c:pt idx="684">
                  <c:v>1.9927999999999999</c:v>
                </c:pt>
                <c:pt idx="685">
                  <c:v>2.0007999999999999</c:v>
                </c:pt>
                <c:pt idx="686">
                  <c:v>2.0082</c:v>
                </c:pt>
                <c:pt idx="687">
                  <c:v>2.9883000000000002</c:v>
                </c:pt>
                <c:pt idx="688">
                  <c:v>3.0041000000000002</c:v>
                </c:pt>
                <c:pt idx="689">
                  <c:v>3.0045000000000002</c:v>
                </c:pt>
                <c:pt idx="690">
                  <c:v>3.9998999999999998</c:v>
                </c:pt>
                <c:pt idx="691">
                  <c:v>4.0004</c:v>
                </c:pt>
                <c:pt idx="692">
                  <c:v>4.0072999999999999</c:v>
                </c:pt>
                <c:pt idx="693">
                  <c:v>4.9953000000000003</c:v>
                </c:pt>
                <c:pt idx="694">
                  <c:v>4.9957000000000003</c:v>
                </c:pt>
                <c:pt idx="695">
                  <c:v>5.0118</c:v>
                </c:pt>
                <c:pt idx="696">
                  <c:v>5.9988999999999999</c:v>
                </c:pt>
                <c:pt idx="697">
                  <c:v>6.0077999999999996</c:v>
                </c:pt>
                <c:pt idx="698">
                  <c:v>6.0148999999999999</c:v>
                </c:pt>
                <c:pt idx="699">
                  <c:v>1.9927999999999999</c:v>
                </c:pt>
                <c:pt idx="700">
                  <c:v>2.0007999999999999</c:v>
                </c:pt>
                <c:pt idx="701">
                  <c:v>2.0082</c:v>
                </c:pt>
                <c:pt idx="702">
                  <c:v>2.9883000000000002</c:v>
                </c:pt>
                <c:pt idx="703">
                  <c:v>3.0041000000000002</c:v>
                </c:pt>
                <c:pt idx="704">
                  <c:v>3.0045000000000002</c:v>
                </c:pt>
                <c:pt idx="705">
                  <c:v>3.9998999999999998</c:v>
                </c:pt>
                <c:pt idx="706">
                  <c:v>4.0004</c:v>
                </c:pt>
                <c:pt idx="707">
                  <c:v>4.0072999999999999</c:v>
                </c:pt>
                <c:pt idx="708">
                  <c:v>4.9953000000000003</c:v>
                </c:pt>
                <c:pt idx="709">
                  <c:v>4.9957000000000003</c:v>
                </c:pt>
                <c:pt idx="710">
                  <c:v>5.0118</c:v>
                </c:pt>
                <c:pt idx="711">
                  <c:v>5.9988999999999999</c:v>
                </c:pt>
                <c:pt idx="712">
                  <c:v>6.0077999999999996</c:v>
                </c:pt>
                <c:pt idx="713">
                  <c:v>6.0148999999999999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</c:v>
                </c:pt>
                <c:pt idx="738">
                  <c:v>8.1</c:v>
                </c:pt>
                <c:pt idx="739">
                  <c:v>6.2</c:v>
                </c:pt>
                <c:pt idx="740">
                  <c:v>4.5999999999999996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2.5</c:v>
                </c:pt>
                <c:pt idx="846">
                  <c:v>2.5</c:v>
                </c:pt>
                <c:pt idx="847">
                  <c:v>2.5</c:v>
                </c:pt>
                <c:pt idx="848">
                  <c:v>2.5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8.0219000000000005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F-4965-B97F-21DE8B6D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8127"/>
        <c:axId val="474481871"/>
      </c:scatterChart>
      <c:valAx>
        <c:axId val="4744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1871"/>
        <c:crosses val="autoZero"/>
        <c:crossBetween val="midCat"/>
      </c:valAx>
      <c:valAx>
        <c:axId val="474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PeVse!$V$1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PeVse!$U$2:$U$882</c:f>
              <c:numCache>
                <c:formatCode>General</c:formatCode>
                <c:ptCount val="881"/>
              </c:numCache>
            </c:numRef>
          </c:xVal>
          <c:yVal>
            <c:numRef>
              <c:f>PeVse!$V$2:$V$882</c:f>
              <c:numCache>
                <c:formatCode>General</c:formatCode>
                <c:ptCount val="8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F-418B-A819-ED70A70B461B}"/>
            </c:ext>
          </c:extLst>
        </c:ser>
        <c:ser>
          <c:idx val="1"/>
          <c:order val="1"/>
          <c:tx>
            <c:strRef>
              <c:f>PeVse!$X$1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PeVse!$U$2:$U$882</c:f>
              <c:numCache>
                <c:formatCode>General</c:formatCode>
                <c:ptCount val="881"/>
              </c:numCache>
            </c:numRef>
          </c:xVal>
          <c:yVal>
            <c:numRef>
              <c:f>PeVse!$X$2:$X$882</c:f>
              <c:numCache>
                <c:formatCode>General</c:formatCode>
                <c:ptCount val="8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F-418B-A819-ED70A70B461B}"/>
            </c:ext>
          </c:extLst>
        </c:ser>
        <c:ser>
          <c:idx val="2"/>
          <c:order val="2"/>
          <c:tx>
            <c:strRef>
              <c:f>PeVse!$W$1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PeVse!$U$2:$U$882</c:f>
              <c:numCache>
                <c:formatCode>General</c:formatCode>
                <c:ptCount val="881"/>
              </c:numCache>
            </c:numRef>
          </c:xVal>
          <c:yVal>
            <c:numRef>
              <c:f>PeVse!$W$2:$W$882</c:f>
              <c:numCache>
                <c:formatCode>General</c:formatCode>
                <c:ptCount val="8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F-418B-A819-ED70A70B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3952"/>
        <c:axId val="193114784"/>
      </c:scatterChart>
      <c:valAx>
        <c:axId val="1931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784"/>
        <c:crosses val="autoZero"/>
        <c:crossBetween val="midCat"/>
      </c:valAx>
      <c:valAx>
        <c:axId val="1931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589563</xdr:colOff>
      <xdr:row>75</xdr:row>
      <xdr:rowOff>48017</xdr:rowOff>
    </xdr:from>
    <xdr:to>
      <xdr:col>45</xdr:col>
      <xdr:colOff>263392</xdr:colOff>
      <xdr:row>89</xdr:row>
      <xdr:rowOff>124217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DE00A-F02B-42BF-919F-4D0914B64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11715</xdr:colOff>
      <xdr:row>34</xdr:row>
      <xdr:rowOff>101871</xdr:rowOff>
    </xdr:from>
    <xdr:to>
      <xdr:col>86</xdr:col>
      <xdr:colOff>230794</xdr:colOff>
      <xdr:row>65</xdr:row>
      <xdr:rowOff>65441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6B1F29-0084-4B76-969E-710E3176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204107</xdr:colOff>
      <xdr:row>3</xdr:row>
      <xdr:rowOff>144111</xdr:rowOff>
    </xdr:from>
    <xdr:to>
      <xdr:col>59</xdr:col>
      <xdr:colOff>380381</xdr:colOff>
      <xdr:row>18</xdr:row>
      <xdr:rowOff>29811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CBB9E4-4300-49E1-BCFC-4EA2D891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312964</xdr:colOff>
      <xdr:row>18</xdr:row>
      <xdr:rowOff>131370</xdr:rowOff>
    </xdr:from>
    <xdr:to>
      <xdr:col>55</xdr:col>
      <xdr:colOff>241834</xdr:colOff>
      <xdr:row>33</xdr:row>
      <xdr:rowOff>17070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F0D991-E2F4-4144-B555-5EA3533D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512269</xdr:colOff>
      <xdr:row>25</xdr:row>
      <xdr:rowOff>137273</xdr:rowOff>
    </xdr:from>
    <xdr:to>
      <xdr:col>106</xdr:col>
      <xdr:colOff>376198</xdr:colOff>
      <xdr:row>66</xdr:row>
      <xdr:rowOff>29816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B66E72-B806-4547-B859-3FB6A4626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5980-D877-4707-B99B-BC18130F7A2B}">
  <sheetPr>
    <tabColor theme="5"/>
  </sheetPr>
  <dimension ref="A1:P901"/>
  <sheetViews>
    <sheetView tabSelected="1" zoomScale="55" zoomScaleNormal="55" workbookViewId="0">
      <pane ySplit="1" topLeftCell="A840" activePane="bottomLeft" state="frozen"/>
      <selection pane="bottomLeft" activeCell="S740" sqref="S740:S741"/>
    </sheetView>
  </sheetViews>
  <sheetFormatPr defaultRowHeight="15" x14ac:dyDescent="0.25"/>
  <cols>
    <col min="1" max="1" width="80.42578125" customWidth="1"/>
    <col min="2" max="2" width="15.5703125" hidden="1" customWidth="1"/>
    <col min="3" max="3" width="8.7109375" customWidth="1"/>
    <col min="4" max="4" width="8" customWidth="1"/>
    <col min="5" max="5" width="11" customWidth="1"/>
    <col min="6" max="6" width="12" customWidth="1"/>
    <col min="7" max="7" width="18.5703125" customWidth="1"/>
    <col min="8" max="8" width="17.85546875" customWidth="1"/>
    <col min="9" max="9" width="17.7109375" customWidth="1"/>
    <col min="10" max="10" width="8.7109375" customWidth="1"/>
    <col min="11" max="11" width="7.42578125" customWidth="1"/>
    <col min="12" max="12" width="10.85546875" bestFit="1" customWidth="1"/>
    <col min="13" max="13" width="16" bestFit="1" customWidth="1"/>
    <col min="14" max="14" width="10.85546875" customWidth="1"/>
    <col min="15" max="15" width="11.28515625" customWidth="1"/>
    <col min="16" max="16" width="12.7109375" customWidth="1"/>
    <col min="17" max="17" width="12.5703125" customWidth="1"/>
    <col min="18" max="18" width="12.28515625" customWidth="1"/>
    <col min="19" max="19" width="14.42578125" customWidth="1"/>
    <col min="20" max="21" width="14.140625" customWidth="1"/>
    <col min="22" max="22" width="14.42578125" customWidth="1"/>
    <col min="23" max="23" width="13.42578125" customWidth="1"/>
    <col min="24" max="24" width="15.140625" customWidth="1"/>
    <col min="25" max="25" width="14.140625" customWidth="1"/>
    <col min="26" max="26" width="12" customWidth="1"/>
    <col min="27" max="27" width="17.85546875" customWidth="1"/>
    <col min="28" max="28" width="16.7109375" customWidth="1"/>
    <col min="29" max="29" width="19.42578125" customWidth="1"/>
    <col min="30" max="30" width="18.140625" customWidth="1"/>
    <col min="31" max="31" width="15.42578125" customWidth="1"/>
    <col min="32" max="32" width="12.28515625" customWidth="1"/>
    <col min="33" max="33" width="16" customWidth="1"/>
    <col min="34" max="34" width="39.85546875" customWidth="1"/>
    <col min="35" max="35" width="19" customWidth="1"/>
    <col min="36" max="36" width="11.85546875" customWidth="1"/>
    <col min="37" max="37" width="10.7109375" customWidth="1"/>
    <col min="38" max="38" width="9.140625" customWidth="1"/>
    <col min="39" max="39" width="182.5703125" customWidth="1"/>
  </cols>
  <sheetData>
    <row r="1" spans="1:16" ht="75.75" customHeight="1" x14ac:dyDescent="0.25">
      <c r="A1" s="7" t="s">
        <v>43</v>
      </c>
      <c r="B1" s="7" t="s">
        <v>42</v>
      </c>
      <c r="C1" s="7" t="s">
        <v>41</v>
      </c>
      <c r="D1" s="7" t="s">
        <v>40</v>
      </c>
      <c r="E1" s="8" t="s">
        <v>39</v>
      </c>
      <c r="F1" s="7" t="s">
        <v>38</v>
      </c>
      <c r="G1" s="7" t="s">
        <v>44</v>
      </c>
      <c r="H1" s="7" t="s">
        <v>45</v>
      </c>
      <c r="I1" s="7" t="s">
        <v>46</v>
      </c>
      <c r="J1" s="7" t="s">
        <v>37</v>
      </c>
      <c r="K1" s="7" t="s">
        <v>36</v>
      </c>
      <c r="L1" s="7" t="s">
        <v>35</v>
      </c>
      <c r="M1" s="7" t="s">
        <v>34</v>
      </c>
      <c r="N1" s="7" t="s">
        <v>33</v>
      </c>
      <c r="O1" s="6"/>
      <c r="P1" s="6"/>
    </row>
    <row r="2" spans="1:16" x14ac:dyDescent="0.25">
      <c r="A2" t="s">
        <v>32</v>
      </c>
      <c r="B2" t="s">
        <v>2</v>
      </c>
      <c r="C2" t="s">
        <v>1</v>
      </c>
      <c r="D2" t="s">
        <v>0</v>
      </c>
      <c r="E2" s="4">
        <v>135</v>
      </c>
      <c r="F2">
        <v>135</v>
      </c>
      <c r="J2">
        <v>1100</v>
      </c>
      <c r="K2">
        <v>300</v>
      </c>
      <c r="L2" s="3">
        <f t="shared" ref="L2:L47" si="0">8*1.01325</f>
        <v>8.1059999999999999</v>
      </c>
      <c r="M2" s="2">
        <v>56.86</v>
      </c>
      <c r="N2" s="1">
        <v>154.51</v>
      </c>
    </row>
    <row r="3" spans="1:16" x14ac:dyDescent="0.25">
      <c r="A3" t="s">
        <v>32</v>
      </c>
      <c r="B3" t="s">
        <v>2</v>
      </c>
      <c r="C3" t="s">
        <v>1</v>
      </c>
      <c r="D3" t="s">
        <v>0</v>
      </c>
      <c r="E3" s="4">
        <v>135</v>
      </c>
      <c r="F3">
        <v>135</v>
      </c>
      <c r="J3">
        <v>1100</v>
      </c>
      <c r="K3">
        <v>300</v>
      </c>
      <c r="L3" s="3">
        <f t="shared" si="0"/>
        <v>8.1059999999999999</v>
      </c>
      <c r="M3" s="2">
        <v>83.79</v>
      </c>
      <c r="N3" s="1">
        <v>213.02</v>
      </c>
    </row>
    <row r="4" spans="1:16" x14ac:dyDescent="0.25">
      <c r="A4" t="s">
        <v>32</v>
      </c>
      <c r="B4" t="s">
        <v>2</v>
      </c>
      <c r="C4" t="s">
        <v>1</v>
      </c>
      <c r="D4" t="s">
        <v>0</v>
      </c>
      <c r="E4" s="4">
        <v>135</v>
      </c>
      <c r="F4">
        <v>135</v>
      </c>
      <c r="J4">
        <v>1100</v>
      </c>
      <c r="K4">
        <v>300</v>
      </c>
      <c r="L4" s="3">
        <f t="shared" si="0"/>
        <v>8.1059999999999999</v>
      </c>
      <c r="M4" s="2">
        <v>110.02</v>
      </c>
      <c r="N4" s="1">
        <v>271.52</v>
      </c>
    </row>
    <row r="5" spans="1:16" x14ac:dyDescent="0.25">
      <c r="A5" t="s">
        <v>32</v>
      </c>
      <c r="B5" t="s">
        <v>2</v>
      </c>
      <c r="C5" t="s">
        <v>1</v>
      </c>
      <c r="D5" t="s">
        <v>0</v>
      </c>
      <c r="E5" s="4">
        <v>135</v>
      </c>
      <c r="F5">
        <v>135</v>
      </c>
      <c r="J5">
        <v>1100</v>
      </c>
      <c r="K5">
        <v>300</v>
      </c>
      <c r="L5" s="3">
        <f t="shared" si="0"/>
        <v>8.1059999999999999</v>
      </c>
      <c r="M5" s="2">
        <v>135.21</v>
      </c>
      <c r="N5" s="1">
        <v>330.02</v>
      </c>
    </row>
    <row r="6" spans="1:16" x14ac:dyDescent="0.25">
      <c r="A6" t="s">
        <v>32</v>
      </c>
      <c r="B6" t="s">
        <v>2</v>
      </c>
      <c r="C6" t="s">
        <v>1</v>
      </c>
      <c r="D6" t="s">
        <v>0</v>
      </c>
      <c r="E6" s="4">
        <v>135</v>
      </c>
      <c r="F6">
        <v>135</v>
      </c>
      <c r="J6">
        <v>1100</v>
      </c>
      <c r="K6">
        <v>300</v>
      </c>
      <c r="L6" s="3">
        <f t="shared" si="0"/>
        <v>8.1059999999999999</v>
      </c>
      <c r="M6" s="2">
        <v>159.31</v>
      </c>
      <c r="N6" s="1">
        <v>388.53</v>
      </c>
    </row>
    <row r="7" spans="1:16" x14ac:dyDescent="0.25">
      <c r="A7" t="s">
        <v>32</v>
      </c>
      <c r="B7" t="s">
        <v>2</v>
      </c>
      <c r="C7" t="s">
        <v>1</v>
      </c>
      <c r="D7" t="s">
        <v>0</v>
      </c>
      <c r="E7" s="4">
        <v>135</v>
      </c>
      <c r="F7">
        <v>135</v>
      </c>
      <c r="J7">
        <v>1100</v>
      </c>
      <c r="K7">
        <v>300</v>
      </c>
      <c r="L7" s="3">
        <f t="shared" si="0"/>
        <v>8.1059999999999999</v>
      </c>
      <c r="M7" s="2">
        <v>182.53</v>
      </c>
      <c r="N7" s="1">
        <v>447.03</v>
      </c>
    </row>
    <row r="8" spans="1:16" x14ac:dyDescent="0.25">
      <c r="A8" t="s">
        <v>32</v>
      </c>
      <c r="B8" t="s">
        <v>2</v>
      </c>
      <c r="C8" t="s">
        <v>1</v>
      </c>
      <c r="D8" t="s">
        <v>0</v>
      </c>
      <c r="E8" s="4">
        <v>135</v>
      </c>
      <c r="F8">
        <v>135</v>
      </c>
      <c r="J8">
        <v>1100</v>
      </c>
      <c r="K8">
        <v>300</v>
      </c>
      <c r="L8" s="3">
        <f t="shared" si="0"/>
        <v>8.1059999999999999</v>
      </c>
      <c r="M8" s="2">
        <v>205.24</v>
      </c>
      <c r="N8" s="1">
        <v>505.53</v>
      </c>
    </row>
    <row r="9" spans="1:16" x14ac:dyDescent="0.25">
      <c r="A9" t="s">
        <v>32</v>
      </c>
      <c r="B9" t="s">
        <v>2</v>
      </c>
      <c r="C9" t="s">
        <v>1</v>
      </c>
      <c r="D9" t="s">
        <v>0</v>
      </c>
      <c r="E9" s="4">
        <v>135</v>
      </c>
      <c r="F9">
        <v>135</v>
      </c>
      <c r="J9">
        <v>1100</v>
      </c>
      <c r="K9">
        <v>300</v>
      </c>
      <c r="L9" s="3">
        <f t="shared" si="0"/>
        <v>8.1059999999999999</v>
      </c>
      <c r="M9" s="2">
        <v>227.72</v>
      </c>
      <c r="N9" s="1">
        <v>564.04</v>
      </c>
    </row>
    <row r="10" spans="1:16" x14ac:dyDescent="0.25">
      <c r="A10" t="s">
        <v>32</v>
      </c>
      <c r="B10" t="s">
        <v>2</v>
      </c>
      <c r="C10" t="s">
        <v>1</v>
      </c>
      <c r="D10" t="s">
        <v>0</v>
      </c>
      <c r="E10" s="4">
        <v>135</v>
      </c>
      <c r="F10">
        <v>135</v>
      </c>
      <c r="J10">
        <v>1100</v>
      </c>
      <c r="K10">
        <v>300</v>
      </c>
      <c r="L10" s="3">
        <f t="shared" si="0"/>
        <v>8.1059999999999999</v>
      </c>
      <c r="M10" s="2">
        <v>250.14</v>
      </c>
      <c r="N10" s="1">
        <v>622.54</v>
      </c>
    </row>
    <row r="11" spans="1:16" x14ac:dyDescent="0.25">
      <c r="A11" t="s">
        <v>32</v>
      </c>
      <c r="B11" t="s">
        <v>2</v>
      </c>
      <c r="C11" t="s">
        <v>1</v>
      </c>
      <c r="D11" t="s">
        <v>0</v>
      </c>
      <c r="E11" s="4">
        <v>135</v>
      </c>
      <c r="F11">
        <v>135</v>
      </c>
      <c r="J11">
        <v>1100</v>
      </c>
      <c r="K11">
        <v>300</v>
      </c>
      <c r="L11" s="3">
        <f t="shared" si="0"/>
        <v>8.1059999999999999</v>
      </c>
      <c r="M11" s="2">
        <v>272.63</v>
      </c>
      <c r="N11" s="1">
        <v>681.05</v>
      </c>
    </row>
    <row r="12" spans="1:16" x14ac:dyDescent="0.25">
      <c r="A12" t="s">
        <v>32</v>
      </c>
      <c r="B12" t="s">
        <v>2</v>
      </c>
      <c r="C12" t="s">
        <v>1</v>
      </c>
      <c r="D12" t="s">
        <v>0</v>
      </c>
      <c r="E12" s="4">
        <v>135</v>
      </c>
      <c r="F12">
        <v>135</v>
      </c>
      <c r="J12">
        <v>1100</v>
      </c>
      <c r="K12">
        <v>300</v>
      </c>
      <c r="L12" s="3">
        <f t="shared" si="0"/>
        <v>8.1059999999999999</v>
      </c>
      <c r="M12" s="2">
        <v>295.33999999999997</v>
      </c>
      <c r="N12" s="1">
        <v>739.55</v>
      </c>
    </row>
    <row r="13" spans="1:16" x14ac:dyDescent="0.25">
      <c r="A13" t="s">
        <v>32</v>
      </c>
      <c r="B13" t="s">
        <v>2</v>
      </c>
      <c r="C13" t="s">
        <v>1</v>
      </c>
      <c r="D13" t="s">
        <v>0</v>
      </c>
      <c r="E13" s="4">
        <v>135</v>
      </c>
      <c r="F13">
        <v>135</v>
      </c>
      <c r="J13">
        <v>1100</v>
      </c>
      <c r="K13">
        <v>300</v>
      </c>
      <c r="L13" s="3">
        <f t="shared" si="0"/>
        <v>8.1059999999999999</v>
      </c>
      <c r="M13" s="2">
        <v>318.25</v>
      </c>
      <c r="N13" s="1">
        <v>798.05</v>
      </c>
    </row>
    <row r="14" spans="1:16" x14ac:dyDescent="0.25">
      <c r="A14" t="s">
        <v>32</v>
      </c>
      <c r="B14" t="s">
        <v>2</v>
      </c>
      <c r="C14" t="s">
        <v>1</v>
      </c>
      <c r="D14" t="s">
        <v>0</v>
      </c>
      <c r="E14" s="4">
        <v>135</v>
      </c>
      <c r="F14">
        <v>135</v>
      </c>
      <c r="J14">
        <v>1100</v>
      </c>
      <c r="K14">
        <v>300</v>
      </c>
      <c r="L14" s="3">
        <f t="shared" si="0"/>
        <v>8.1059999999999999</v>
      </c>
      <c r="M14" s="2">
        <v>340.97</v>
      </c>
      <c r="N14" s="1">
        <v>856.56</v>
      </c>
    </row>
    <row r="15" spans="1:16" x14ac:dyDescent="0.25">
      <c r="A15" t="s">
        <v>32</v>
      </c>
      <c r="B15" t="s">
        <v>2</v>
      </c>
      <c r="C15" t="s">
        <v>1</v>
      </c>
      <c r="D15" t="s">
        <v>0</v>
      </c>
      <c r="E15" s="4">
        <v>135</v>
      </c>
      <c r="F15">
        <v>135</v>
      </c>
      <c r="J15">
        <v>1100</v>
      </c>
      <c r="K15">
        <v>300</v>
      </c>
      <c r="L15" s="3">
        <f t="shared" si="0"/>
        <v>8.1059999999999999</v>
      </c>
      <c r="M15" s="2">
        <v>363.08</v>
      </c>
      <c r="N15" s="1">
        <v>915.06</v>
      </c>
    </row>
    <row r="16" spans="1:16" x14ac:dyDescent="0.25">
      <c r="A16" t="s">
        <v>32</v>
      </c>
      <c r="B16" t="s">
        <v>2</v>
      </c>
      <c r="C16" t="s">
        <v>1</v>
      </c>
      <c r="D16" t="s">
        <v>0</v>
      </c>
      <c r="E16" s="4">
        <v>135</v>
      </c>
      <c r="F16">
        <v>135</v>
      </c>
      <c r="J16">
        <v>1100</v>
      </c>
      <c r="K16">
        <v>300</v>
      </c>
      <c r="L16" s="3">
        <f t="shared" si="0"/>
        <v>8.1059999999999999</v>
      </c>
      <c r="M16" s="2">
        <v>384.25</v>
      </c>
      <c r="N16" s="1">
        <v>973.56</v>
      </c>
    </row>
    <row r="17" spans="1:14" x14ac:dyDescent="0.25">
      <c r="A17" t="s">
        <v>32</v>
      </c>
      <c r="B17" t="s">
        <v>2</v>
      </c>
      <c r="C17" t="s">
        <v>1</v>
      </c>
      <c r="D17" t="s">
        <v>0</v>
      </c>
      <c r="E17" s="4">
        <v>135</v>
      </c>
      <c r="F17">
        <v>135</v>
      </c>
      <c r="J17">
        <v>1100</v>
      </c>
      <c r="K17">
        <v>300</v>
      </c>
      <c r="L17" s="3">
        <f t="shared" si="0"/>
        <v>8.1059999999999999</v>
      </c>
      <c r="M17" s="2">
        <v>404.25</v>
      </c>
      <c r="N17" s="1">
        <v>1032.07</v>
      </c>
    </row>
    <row r="18" spans="1:14" x14ac:dyDescent="0.25">
      <c r="A18" t="s">
        <v>32</v>
      </c>
      <c r="B18" t="s">
        <v>2</v>
      </c>
      <c r="C18" t="s">
        <v>1</v>
      </c>
      <c r="D18" t="s">
        <v>0</v>
      </c>
      <c r="E18" s="4">
        <v>135</v>
      </c>
      <c r="F18">
        <v>135</v>
      </c>
      <c r="J18">
        <v>1100</v>
      </c>
      <c r="K18">
        <v>300</v>
      </c>
      <c r="L18" s="3">
        <f t="shared" si="0"/>
        <v>8.1059999999999999</v>
      </c>
      <c r="M18" s="2">
        <v>422.93</v>
      </c>
      <c r="N18" s="1">
        <v>1090.57</v>
      </c>
    </row>
    <row r="19" spans="1:14" x14ac:dyDescent="0.25">
      <c r="A19" t="s">
        <v>32</v>
      </c>
      <c r="B19" t="s">
        <v>2</v>
      </c>
      <c r="C19" t="s">
        <v>1</v>
      </c>
      <c r="D19" t="s">
        <v>0</v>
      </c>
      <c r="E19" s="4">
        <v>135</v>
      </c>
      <c r="F19">
        <v>135</v>
      </c>
      <c r="J19">
        <v>1100</v>
      </c>
      <c r="K19">
        <v>300</v>
      </c>
      <c r="L19" s="3">
        <f t="shared" si="0"/>
        <v>8.1059999999999999</v>
      </c>
      <c r="M19" s="2">
        <v>440.25</v>
      </c>
      <c r="N19" s="1">
        <v>1149.08</v>
      </c>
    </row>
    <row r="20" spans="1:14" x14ac:dyDescent="0.25">
      <c r="A20" t="s">
        <v>32</v>
      </c>
      <c r="B20" t="s">
        <v>2</v>
      </c>
      <c r="C20" t="s">
        <v>1</v>
      </c>
      <c r="D20" t="s">
        <v>0</v>
      </c>
      <c r="E20" s="4">
        <v>135</v>
      </c>
      <c r="F20">
        <v>135</v>
      </c>
      <c r="J20">
        <v>1100</v>
      </c>
      <c r="K20">
        <v>300</v>
      </c>
      <c r="L20" s="3">
        <f t="shared" si="0"/>
        <v>8.1059999999999999</v>
      </c>
      <c r="M20" s="2">
        <v>456.37</v>
      </c>
      <c r="N20" s="1">
        <v>1207.58</v>
      </c>
    </row>
    <row r="21" spans="1:14" x14ac:dyDescent="0.25">
      <c r="A21" t="s">
        <v>32</v>
      </c>
      <c r="B21" t="s">
        <v>2</v>
      </c>
      <c r="C21" t="s">
        <v>1</v>
      </c>
      <c r="D21" t="s">
        <v>0</v>
      </c>
      <c r="E21" s="4">
        <v>135</v>
      </c>
      <c r="F21">
        <v>135</v>
      </c>
      <c r="J21">
        <v>1100</v>
      </c>
      <c r="K21">
        <v>300</v>
      </c>
      <c r="L21" s="3">
        <f t="shared" si="0"/>
        <v>8.1059999999999999</v>
      </c>
      <c r="M21" s="2">
        <v>471.59</v>
      </c>
      <c r="N21" s="1">
        <v>1266.08</v>
      </c>
    </row>
    <row r="22" spans="1:14" x14ac:dyDescent="0.25">
      <c r="A22" t="s">
        <v>32</v>
      </c>
      <c r="B22" t="s">
        <v>2</v>
      </c>
      <c r="C22" t="s">
        <v>1</v>
      </c>
      <c r="D22" t="s">
        <v>0</v>
      </c>
      <c r="E22" s="4">
        <v>135</v>
      </c>
      <c r="F22">
        <v>135</v>
      </c>
      <c r="J22">
        <v>1100</v>
      </c>
      <c r="K22">
        <v>300</v>
      </c>
      <c r="L22" s="3">
        <f t="shared" si="0"/>
        <v>8.1059999999999999</v>
      </c>
      <c r="M22" s="2">
        <v>486.13</v>
      </c>
      <c r="N22" s="1">
        <v>1324.59</v>
      </c>
    </row>
    <row r="23" spans="1:14" x14ac:dyDescent="0.25">
      <c r="A23" t="s">
        <v>32</v>
      </c>
      <c r="B23" t="s">
        <v>2</v>
      </c>
      <c r="C23" t="s">
        <v>1</v>
      </c>
      <c r="D23" t="s">
        <v>0</v>
      </c>
      <c r="E23" s="4">
        <v>135</v>
      </c>
      <c r="F23">
        <v>135</v>
      </c>
      <c r="J23">
        <v>1100</v>
      </c>
      <c r="K23">
        <v>300</v>
      </c>
      <c r="L23" s="3">
        <f t="shared" si="0"/>
        <v>8.1059999999999999</v>
      </c>
      <c r="M23" s="2">
        <v>500.13</v>
      </c>
      <c r="N23" s="1">
        <v>1383.09</v>
      </c>
    </row>
    <row r="24" spans="1:14" x14ac:dyDescent="0.25">
      <c r="A24" t="s">
        <v>32</v>
      </c>
      <c r="B24" t="s">
        <v>2</v>
      </c>
      <c r="C24" t="s">
        <v>1</v>
      </c>
      <c r="D24" t="s">
        <v>0</v>
      </c>
      <c r="E24" s="4">
        <v>135</v>
      </c>
      <c r="F24">
        <v>135</v>
      </c>
      <c r="J24">
        <v>1100</v>
      </c>
      <c r="K24">
        <v>300</v>
      </c>
      <c r="L24" s="3">
        <f t="shared" si="0"/>
        <v>8.1059999999999999</v>
      </c>
      <c r="M24" s="2">
        <v>513.73</v>
      </c>
      <c r="N24" s="1">
        <v>1441.59</v>
      </c>
    </row>
    <row r="25" spans="1:14" x14ac:dyDescent="0.25">
      <c r="A25" t="s">
        <v>32</v>
      </c>
      <c r="B25" t="s">
        <v>2</v>
      </c>
      <c r="C25" t="s">
        <v>1</v>
      </c>
      <c r="D25" t="s">
        <v>0</v>
      </c>
      <c r="E25" s="4">
        <v>135</v>
      </c>
      <c r="F25">
        <v>135</v>
      </c>
      <c r="J25">
        <v>1100</v>
      </c>
      <c r="K25">
        <v>300</v>
      </c>
      <c r="L25" s="3">
        <f t="shared" si="0"/>
        <v>8.1059999999999999</v>
      </c>
      <c r="M25" s="2">
        <v>527.07000000000005</v>
      </c>
      <c r="N25" s="1">
        <v>1500.1</v>
      </c>
    </row>
    <row r="26" spans="1:14" x14ac:dyDescent="0.25">
      <c r="A26" t="s">
        <v>32</v>
      </c>
      <c r="B26" t="s">
        <v>2</v>
      </c>
      <c r="C26" t="s">
        <v>1</v>
      </c>
      <c r="D26" t="s">
        <v>0</v>
      </c>
      <c r="E26" s="4">
        <v>135</v>
      </c>
      <c r="F26">
        <v>135</v>
      </c>
      <c r="J26">
        <v>1100</v>
      </c>
      <c r="K26">
        <v>300</v>
      </c>
      <c r="L26" s="3">
        <f t="shared" si="0"/>
        <v>8.1059999999999999</v>
      </c>
      <c r="M26" s="2">
        <v>540.45000000000005</v>
      </c>
      <c r="N26" s="1">
        <v>1558.6</v>
      </c>
    </row>
    <row r="27" spans="1:14" x14ac:dyDescent="0.25">
      <c r="A27" t="s">
        <v>32</v>
      </c>
      <c r="B27" t="s">
        <v>2</v>
      </c>
      <c r="C27" t="s">
        <v>1</v>
      </c>
      <c r="D27" t="s">
        <v>0</v>
      </c>
      <c r="E27" s="4">
        <v>135</v>
      </c>
      <c r="F27">
        <v>135</v>
      </c>
      <c r="J27">
        <v>1100</v>
      </c>
      <c r="K27">
        <v>300</v>
      </c>
      <c r="L27" s="3">
        <f t="shared" si="0"/>
        <v>8.1059999999999999</v>
      </c>
      <c r="M27" s="2">
        <v>554.01</v>
      </c>
      <c r="N27" s="1">
        <v>1617.1</v>
      </c>
    </row>
    <row r="28" spans="1:14" x14ac:dyDescent="0.25">
      <c r="A28" t="s">
        <v>32</v>
      </c>
      <c r="B28" t="s">
        <v>2</v>
      </c>
      <c r="C28" t="s">
        <v>1</v>
      </c>
      <c r="D28" t="s">
        <v>0</v>
      </c>
      <c r="E28" s="4">
        <v>135</v>
      </c>
      <c r="F28">
        <v>135</v>
      </c>
      <c r="J28">
        <v>1100</v>
      </c>
      <c r="K28">
        <v>300</v>
      </c>
      <c r="L28" s="3">
        <f t="shared" si="0"/>
        <v>8.1059999999999999</v>
      </c>
      <c r="M28" s="2">
        <v>557.13</v>
      </c>
      <c r="N28" s="1">
        <v>1675.61</v>
      </c>
    </row>
    <row r="29" spans="1:14" x14ac:dyDescent="0.25">
      <c r="A29" t="s">
        <v>32</v>
      </c>
      <c r="B29" t="s">
        <v>2</v>
      </c>
      <c r="C29" t="s">
        <v>1</v>
      </c>
      <c r="D29" t="s">
        <v>0</v>
      </c>
      <c r="E29" s="4">
        <v>135</v>
      </c>
      <c r="F29">
        <v>135</v>
      </c>
      <c r="J29">
        <v>1100</v>
      </c>
      <c r="K29">
        <v>300</v>
      </c>
      <c r="L29" s="3">
        <f t="shared" si="0"/>
        <v>8.1059999999999999</v>
      </c>
      <c r="M29" s="2">
        <v>558.96</v>
      </c>
      <c r="N29" s="1">
        <v>1734.11</v>
      </c>
    </row>
    <row r="30" spans="1:14" x14ac:dyDescent="0.25">
      <c r="A30" t="s">
        <v>32</v>
      </c>
      <c r="B30" t="s">
        <v>2</v>
      </c>
      <c r="C30" t="s">
        <v>1</v>
      </c>
      <c r="D30" t="s">
        <v>0</v>
      </c>
      <c r="E30" s="4">
        <v>135</v>
      </c>
      <c r="F30">
        <v>135</v>
      </c>
      <c r="J30">
        <v>1100</v>
      </c>
      <c r="K30">
        <v>300</v>
      </c>
      <c r="L30" s="3">
        <f t="shared" si="0"/>
        <v>8.1059999999999999</v>
      </c>
      <c r="M30" s="2">
        <v>559.65</v>
      </c>
      <c r="N30" s="1">
        <v>1792.62</v>
      </c>
    </row>
    <row r="31" spans="1:14" x14ac:dyDescent="0.25">
      <c r="A31" t="s">
        <v>32</v>
      </c>
      <c r="B31" t="s">
        <v>2</v>
      </c>
      <c r="C31" t="s">
        <v>1</v>
      </c>
      <c r="D31" t="s">
        <v>0</v>
      </c>
      <c r="E31" s="4">
        <v>135</v>
      </c>
      <c r="F31">
        <v>135</v>
      </c>
      <c r="J31">
        <v>1100</v>
      </c>
      <c r="K31">
        <v>300</v>
      </c>
      <c r="L31" s="3">
        <f t="shared" si="0"/>
        <v>8.1059999999999999</v>
      </c>
      <c r="M31" s="2">
        <v>558.89</v>
      </c>
      <c r="N31" s="1">
        <v>1851.12</v>
      </c>
    </row>
    <row r="32" spans="1:14" x14ac:dyDescent="0.25">
      <c r="A32" t="s">
        <v>32</v>
      </c>
      <c r="B32" t="s">
        <v>2</v>
      </c>
      <c r="C32" t="s">
        <v>1</v>
      </c>
      <c r="D32" t="s">
        <v>0</v>
      </c>
      <c r="E32" s="4">
        <v>135</v>
      </c>
      <c r="F32">
        <v>135</v>
      </c>
      <c r="J32">
        <v>1100</v>
      </c>
      <c r="K32">
        <v>300</v>
      </c>
      <c r="L32" s="3">
        <f t="shared" si="0"/>
        <v>8.1059999999999999</v>
      </c>
      <c r="M32" s="2">
        <v>556.36</v>
      </c>
      <c r="N32" s="1">
        <v>1909.62</v>
      </c>
    </row>
    <row r="33" spans="1:14" x14ac:dyDescent="0.25">
      <c r="A33" t="s">
        <v>32</v>
      </c>
      <c r="B33" t="s">
        <v>2</v>
      </c>
      <c r="C33" t="s">
        <v>1</v>
      </c>
      <c r="D33" t="s">
        <v>0</v>
      </c>
      <c r="E33" s="4">
        <v>135</v>
      </c>
      <c r="F33">
        <v>135</v>
      </c>
      <c r="J33">
        <v>1100</v>
      </c>
      <c r="K33">
        <v>300</v>
      </c>
      <c r="L33" s="3">
        <f t="shared" si="0"/>
        <v>8.1059999999999999</v>
      </c>
      <c r="M33" s="2">
        <v>551.69000000000005</v>
      </c>
      <c r="N33" s="1">
        <v>1968.13</v>
      </c>
    </row>
    <row r="34" spans="1:14" x14ac:dyDescent="0.25">
      <c r="A34" t="s">
        <v>32</v>
      </c>
      <c r="B34" t="s">
        <v>2</v>
      </c>
      <c r="C34" t="s">
        <v>1</v>
      </c>
      <c r="D34" t="s">
        <v>0</v>
      </c>
      <c r="E34" s="4">
        <v>135</v>
      </c>
      <c r="F34">
        <v>135</v>
      </c>
      <c r="J34">
        <v>1100</v>
      </c>
      <c r="K34">
        <v>300</v>
      </c>
      <c r="L34" s="3">
        <f t="shared" si="0"/>
        <v>8.1059999999999999</v>
      </c>
      <c r="M34" s="2">
        <v>544.51</v>
      </c>
      <c r="N34" s="1">
        <v>2026.63</v>
      </c>
    </row>
    <row r="35" spans="1:14" x14ac:dyDescent="0.25">
      <c r="A35" t="s">
        <v>32</v>
      </c>
      <c r="B35" t="s">
        <v>2</v>
      </c>
      <c r="C35" t="s">
        <v>1</v>
      </c>
      <c r="D35" t="s">
        <v>0</v>
      </c>
      <c r="E35" s="4">
        <v>135</v>
      </c>
      <c r="F35">
        <v>135</v>
      </c>
      <c r="J35">
        <v>1100</v>
      </c>
      <c r="K35">
        <v>300</v>
      </c>
      <c r="L35" s="3">
        <f t="shared" si="0"/>
        <v>8.1059999999999999</v>
      </c>
      <c r="M35" s="2">
        <v>534.79999999999995</v>
      </c>
      <c r="N35" s="1">
        <v>2085.13</v>
      </c>
    </row>
    <row r="36" spans="1:14" x14ac:dyDescent="0.25">
      <c r="A36" t="s">
        <v>32</v>
      </c>
      <c r="B36" t="s">
        <v>2</v>
      </c>
      <c r="C36" t="s">
        <v>1</v>
      </c>
      <c r="D36" t="s">
        <v>0</v>
      </c>
      <c r="E36" s="4">
        <v>135</v>
      </c>
      <c r="F36">
        <v>135</v>
      </c>
      <c r="J36">
        <v>1100</v>
      </c>
      <c r="K36">
        <v>300</v>
      </c>
      <c r="L36" s="3">
        <f t="shared" si="0"/>
        <v>8.1059999999999999</v>
      </c>
      <c r="M36" s="2">
        <v>522.52</v>
      </c>
      <c r="N36" s="1">
        <v>2143.64</v>
      </c>
    </row>
    <row r="37" spans="1:14" x14ac:dyDescent="0.25">
      <c r="A37" t="s">
        <v>32</v>
      </c>
      <c r="B37" t="s">
        <v>2</v>
      </c>
      <c r="C37" t="s">
        <v>1</v>
      </c>
      <c r="D37" t="s">
        <v>0</v>
      </c>
      <c r="E37" s="4">
        <v>135</v>
      </c>
      <c r="F37">
        <v>135</v>
      </c>
      <c r="J37">
        <v>1100</v>
      </c>
      <c r="K37">
        <v>300</v>
      </c>
      <c r="L37" s="3">
        <f t="shared" si="0"/>
        <v>8.1059999999999999</v>
      </c>
      <c r="M37" s="2">
        <v>507.56</v>
      </c>
      <c r="N37" s="1">
        <v>2202.14</v>
      </c>
    </row>
    <row r="38" spans="1:14" x14ac:dyDescent="0.25">
      <c r="A38" t="s">
        <v>32</v>
      </c>
      <c r="B38" t="s">
        <v>2</v>
      </c>
      <c r="C38" t="s">
        <v>1</v>
      </c>
      <c r="D38" t="s">
        <v>0</v>
      </c>
      <c r="E38" s="4">
        <v>135</v>
      </c>
      <c r="F38">
        <v>135</v>
      </c>
      <c r="J38">
        <v>1100</v>
      </c>
      <c r="K38">
        <v>300</v>
      </c>
      <c r="L38" s="3">
        <f t="shared" si="0"/>
        <v>8.1059999999999999</v>
      </c>
      <c r="M38" s="2">
        <v>489.68</v>
      </c>
      <c r="N38" s="1">
        <v>2260.65</v>
      </c>
    </row>
    <row r="39" spans="1:14" x14ac:dyDescent="0.25">
      <c r="A39" t="s">
        <v>32</v>
      </c>
      <c r="B39" t="s">
        <v>2</v>
      </c>
      <c r="C39" t="s">
        <v>1</v>
      </c>
      <c r="D39" t="s">
        <v>0</v>
      </c>
      <c r="E39" s="4">
        <v>135</v>
      </c>
      <c r="F39">
        <v>135</v>
      </c>
      <c r="J39">
        <v>1100</v>
      </c>
      <c r="K39">
        <v>300</v>
      </c>
      <c r="L39" s="3">
        <f t="shared" si="0"/>
        <v>8.1059999999999999</v>
      </c>
      <c r="M39" s="2">
        <v>468.53</v>
      </c>
      <c r="N39" s="1">
        <v>2319.15</v>
      </c>
    </row>
    <row r="40" spans="1:14" x14ac:dyDescent="0.25">
      <c r="A40" t="s">
        <v>32</v>
      </c>
      <c r="B40" t="s">
        <v>2</v>
      </c>
      <c r="C40" t="s">
        <v>1</v>
      </c>
      <c r="D40" t="s">
        <v>0</v>
      </c>
      <c r="E40" s="4">
        <v>135</v>
      </c>
      <c r="F40">
        <v>135</v>
      </c>
      <c r="J40">
        <v>1100</v>
      </c>
      <c r="K40">
        <v>300</v>
      </c>
      <c r="L40" s="3">
        <f t="shared" si="0"/>
        <v>8.1059999999999999</v>
      </c>
      <c r="M40" s="2">
        <v>443.62</v>
      </c>
      <c r="N40" s="1">
        <v>2377.65</v>
      </c>
    </row>
    <row r="41" spans="1:14" x14ac:dyDescent="0.25">
      <c r="A41" t="s">
        <v>32</v>
      </c>
      <c r="B41" t="s">
        <v>2</v>
      </c>
      <c r="C41" t="s">
        <v>1</v>
      </c>
      <c r="D41" t="s">
        <v>0</v>
      </c>
      <c r="E41" s="4">
        <v>135</v>
      </c>
      <c r="F41">
        <v>135</v>
      </c>
      <c r="J41">
        <v>1100</v>
      </c>
      <c r="K41">
        <v>300</v>
      </c>
      <c r="L41" s="3">
        <f t="shared" si="0"/>
        <v>8.1059999999999999</v>
      </c>
      <c r="M41" s="2">
        <v>414.7</v>
      </c>
      <c r="N41" s="1">
        <v>2436.16</v>
      </c>
    </row>
    <row r="42" spans="1:14" x14ac:dyDescent="0.25">
      <c r="A42" t="s">
        <v>32</v>
      </c>
      <c r="B42" t="s">
        <v>2</v>
      </c>
      <c r="C42" t="s">
        <v>1</v>
      </c>
      <c r="D42" t="s">
        <v>0</v>
      </c>
      <c r="E42" s="4">
        <v>135</v>
      </c>
      <c r="F42">
        <v>135</v>
      </c>
      <c r="J42">
        <v>1100</v>
      </c>
      <c r="K42">
        <v>300</v>
      </c>
      <c r="L42" s="3">
        <f t="shared" si="0"/>
        <v>8.1059999999999999</v>
      </c>
      <c r="M42" s="2">
        <v>381.52</v>
      </c>
      <c r="N42" s="1">
        <v>2494.66</v>
      </c>
    </row>
    <row r="43" spans="1:14" x14ac:dyDescent="0.25">
      <c r="A43" t="s">
        <v>32</v>
      </c>
      <c r="B43" t="s">
        <v>2</v>
      </c>
      <c r="C43" t="s">
        <v>1</v>
      </c>
      <c r="D43" t="s">
        <v>0</v>
      </c>
      <c r="E43" s="4">
        <v>135</v>
      </c>
      <c r="F43">
        <v>135</v>
      </c>
      <c r="J43">
        <v>1100</v>
      </c>
      <c r="K43">
        <v>300</v>
      </c>
      <c r="L43" s="3">
        <f t="shared" si="0"/>
        <v>8.1059999999999999</v>
      </c>
      <c r="M43" s="2">
        <v>343.77</v>
      </c>
      <c r="N43" s="1">
        <v>2553.16</v>
      </c>
    </row>
    <row r="44" spans="1:14" x14ac:dyDescent="0.25">
      <c r="A44" t="s">
        <v>32</v>
      </c>
      <c r="B44" t="s">
        <v>2</v>
      </c>
      <c r="C44" t="s">
        <v>1</v>
      </c>
      <c r="D44" t="s">
        <v>0</v>
      </c>
      <c r="E44" s="4">
        <v>135</v>
      </c>
      <c r="F44">
        <v>135</v>
      </c>
      <c r="J44">
        <v>1100</v>
      </c>
      <c r="K44">
        <v>300</v>
      </c>
      <c r="L44" s="3">
        <f t="shared" si="0"/>
        <v>8.1059999999999999</v>
      </c>
      <c r="M44" s="2">
        <v>301.05</v>
      </c>
      <c r="N44" s="1">
        <v>2611.67</v>
      </c>
    </row>
    <row r="45" spans="1:14" x14ac:dyDescent="0.25">
      <c r="A45" t="s">
        <v>32</v>
      </c>
      <c r="B45" t="s">
        <v>2</v>
      </c>
      <c r="C45" t="s">
        <v>1</v>
      </c>
      <c r="D45" t="s">
        <v>0</v>
      </c>
      <c r="E45" s="4">
        <v>135</v>
      </c>
      <c r="F45">
        <v>135</v>
      </c>
      <c r="J45">
        <v>1100</v>
      </c>
      <c r="K45">
        <v>300</v>
      </c>
      <c r="L45" s="3">
        <f t="shared" si="0"/>
        <v>8.1059999999999999</v>
      </c>
      <c r="M45" s="2">
        <v>252.62</v>
      </c>
      <c r="N45" s="1">
        <v>2670.17</v>
      </c>
    </row>
    <row r="46" spans="1:14" x14ac:dyDescent="0.25">
      <c r="A46" t="s">
        <v>32</v>
      </c>
      <c r="B46" t="s">
        <v>2</v>
      </c>
      <c r="C46" t="s">
        <v>1</v>
      </c>
      <c r="D46" t="s">
        <v>0</v>
      </c>
      <c r="E46" s="4">
        <v>135</v>
      </c>
      <c r="F46">
        <v>135</v>
      </c>
      <c r="J46">
        <v>1100</v>
      </c>
      <c r="K46">
        <v>300</v>
      </c>
      <c r="L46" s="3">
        <f t="shared" si="0"/>
        <v>8.1059999999999999</v>
      </c>
      <c r="M46" s="2">
        <v>196.38</v>
      </c>
      <c r="N46" s="1">
        <v>2728.68</v>
      </c>
    </row>
    <row r="47" spans="1:14" x14ac:dyDescent="0.25">
      <c r="A47" t="s">
        <v>32</v>
      </c>
      <c r="B47" t="s">
        <v>2</v>
      </c>
      <c r="C47" t="s">
        <v>1</v>
      </c>
      <c r="D47" t="s">
        <v>0</v>
      </c>
      <c r="E47" s="4">
        <v>135</v>
      </c>
      <c r="F47">
        <v>135</v>
      </c>
      <c r="J47">
        <v>1100</v>
      </c>
      <c r="K47">
        <v>300</v>
      </c>
      <c r="L47" s="3">
        <f t="shared" si="0"/>
        <v>8.1059999999999999</v>
      </c>
      <c r="M47" s="2">
        <v>120.55</v>
      </c>
      <c r="N47" s="1">
        <v>2787.18</v>
      </c>
    </row>
    <row r="48" spans="1:14" x14ac:dyDescent="0.25">
      <c r="A48" t="s">
        <v>31</v>
      </c>
      <c r="B48" t="s">
        <v>2</v>
      </c>
      <c r="C48" t="s">
        <v>13</v>
      </c>
      <c r="D48" t="s">
        <v>0</v>
      </c>
      <c r="E48" s="4">
        <v>81</v>
      </c>
      <c r="F48">
        <v>81</v>
      </c>
      <c r="J48">
        <v>733</v>
      </c>
      <c r="K48">
        <v>309</v>
      </c>
      <c r="L48" s="3">
        <f t="shared" ref="L48:L54" si="1">0.8*10</f>
        <v>8</v>
      </c>
      <c r="M48" s="2">
        <v>37.116</v>
      </c>
      <c r="N48" s="1">
        <v>708.44</v>
      </c>
    </row>
    <row r="49" spans="1:14" x14ac:dyDescent="0.25">
      <c r="A49" t="s">
        <v>31</v>
      </c>
      <c r="B49" t="s">
        <v>2</v>
      </c>
      <c r="C49" t="s">
        <v>13</v>
      </c>
      <c r="D49" t="s">
        <v>0</v>
      </c>
      <c r="E49" s="4">
        <v>81</v>
      </c>
      <c r="F49">
        <v>81</v>
      </c>
      <c r="J49">
        <v>733</v>
      </c>
      <c r="K49">
        <v>309</v>
      </c>
      <c r="L49" s="3">
        <f t="shared" si="1"/>
        <v>8</v>
      </c>
      <c r="M49" s="2">
        <v>43.807000000000002</v>
      </c>
      <c r="N49" s="1">
        <v>799.12</v>
      </c>
    </row>
    <row r="50" spans="1:14" x14ac:dyDescent="0.25">
      <c r="A50" t="s">
        <v>31</v>
      </c>
      <c r="B50" t="s">
        <v>2</v>
      </c>
      <c r="C50" t="s">
        <v>13</v>
      </c>
      <c r="D50" t="s">
        <v>0</v>
      </c>
      <c r="E50" s="4">
        <v>81</v>
      </c>
      <c r="F50">
        <v>81</v>
      </c>
      <c r="J50">
        <v>733</v>
      </c>
      <c r="K50">
        <v>309</v>
      </c>
      <c r="L50" s="3">
        <f t="shared" si="1"/>
        <v>8</v>
      </c>
      <c r="M50" s="2">
        <v>50.959000000000003</v>
      </c>
      <c r="N50" s="1">
        <v>903.02</v>
      </c>
    </row>
    <row r="51" spans="1:14" x14ac:dyDescent="0.25">
      <c r="A51" t="s">
        <v>31</v>
      </c>
      <c r="B51" t="s">
        <v>2</v>
      </c>
      <c r="C51" t="s">
        <v>13</v>
      </c>
      <c r="D51" t="s">
        <v>0</v>
      </c>
      <c r="E51" s="4">
        <v>81</v>
      </c>
      <c r="F51">
        <v>81</v>
      </c>
      <c r="J51">
        <v>733</v>
      </c>
      <c r="K51">
        <v>309</v>
      </c>
      <c r="L51" s="3">
        <f t="shared" si="1"/>
        <v>8</v>
      </c>
      <c r="M51" s="2">
        <v>55.802999999999997</v>
      </c>
      <c r="N51" s="1">
        <v>978.59</v>
      </c>
    </row>
    <row r="52" spans="1:14" x14ac:dyDescent="0.25">
      <c r="A52" t="s">
        <v>31</v>
      </c>
      <c r="B52" t="s">
        <v>2</v>
      </c>
      <c r="C52" t="s">
        <v>13</v>
      </c>
      <c r="D52" t="s">
        <v>0</v>
      </c>
      <c r="E52" s="4">
        <v>81</v>
      </c>
      <c r="F52">
        <v>81</v>
      </c>
      <c r="J52">
        <v>733</v>
      </c>
      <c r="K52">
        <v>309</v>
      </c>
      <c r="L52" s="3">
        <f t="shared" si="1"/>
        <v>8</v>
      </c>
      <c r="M52" s="2">
        <v>64.11</v>
      </c>
      <c r="N52" s="1">
        <v>1088.1600000000001</v>
      </c>
    </row>
    <row r="53" spans="1:14" x14ac:dyDescent="0.25">
      <c r="A53" t="s">
        <v>31</v>
      </c>
      <c r="B53" t="s">
        <v>2</v>
      </c>
      <c r="C53" t="s">
        <v>13</v>
      </c>
      <c r="D53" t="s">
        <v>0</v>
      </c>
      <c r="E53" s="4">
        <v>81</v>
      </c>
      <c r="F53">
        <v>81</v>
      </c>
      <c r="J53">
        <v>733</v>
      </c>
      <c r="K53">
        <v>309</v>
      </c>
      <c r="L53" s="3">
        <f t="shared" si="1"/>
        <v>8</v>
      </c>
      <c r="M53" s="2">
        <v>70.337999999999994</v>
      </c>
      <c r="N53" s="1">
        <v>1184.51</v>
      </c>
    </row>
    <row r="54" spans="1:14" x14ac:dyDescent="0.25">
      <c r="A54" t="s">
        <v>31</v>
      </c>
      <c r="B54" t="s">
        <v>2</v>
      </c>
      <c r="C54" t="s">
        <v>13</v>
      </c>
      <c r="D54" t="s">
        <v>0</v>
      </c>
      <c r="E54" s="4">
        <v>81</v>
      </c>
      <c r="F54">
        <v>81</v>
      </c>
      <c r="J54">
        <v>733</v>
      </c>
      <c r="K54">
        <v>309</v>
      </c>
      <c r="L54" s="3">
        <f t="shared" si="1"/>
        <v>8</v>
      </c>
      <c r="M54" s="2">
        <v>73.787999999999997</v>
      </c>
      <c r="N54" s="1">
        <v>1303.53</v>
      </c>
    </row>
    <row r="55" spans="1:14" x14ac:dyDescent="0.25">
      <c r="A55" t="s">
        <v>30</v>
      </c>
      <c r="B55" t="s">
        <v>2</v>
      </c>
      <c r="C55" t="s">
        <v>1</v>
      </c>
      <c r="D55" t="s">
        <v>0</v>
      </c>
      <c r="E55" s="4">
        <v>431</v>
      </c>
      <c r="F55">
        <v>431</v>
      </c>
      <c r="I55">
        <v>115</v>
      </c>
      <c r="J55">
        <f t="shared" ref="J55:J86" si="2">273+600</f>
        <v>873</v>
      </c>
      <c r="K55">
        <f t="shared" ref="K55:K86" si="3">30+273</f>
        <v>303</v>
      </c>
      <c r="L55" s="3">
        <v>1</v>
      </c>
      <c r="M55" s="2">
        <v>169.1</v>
      </c>
      <c r="N55" s="1">
        <v>302.38</v>
      </c>
    </row>
    <row r="56" spans="1:14" x14ac:dyDescent="0.25">
      <c r="A56" t="s">
        <v>30</v>
      </c>
      <c r="B56" t="s">
        <v>2</v>
      </c>
      <c r="C56" t="s">
        <v>1</v>
      </c>
      <c r="D56" t="s">
        <v>0</v>
      </c>
      <c r="E56" s="4">
        <v>431</v>
      </c>
      <c r="F56">
        <v>431</v>
      </c>
      <c r="I56">
        <v>115</v>
      </c>
      <c r="J56">
        <f t="shared" si="2"/>
        <v>873</v>
      </c>
      <c r="K56">
        <f t="shared" si="3"/>
        <v>303</v>
      </c>
      <c r="L56" s="3">
        <v>1</v>
      </c>
      <c r="M56" s="2">
        <v>172.07</v>
      </c>
      <c r="N56" s="1">
        <v>319.19</v>
      </c>
    </row>
    <row r="57" spans="1:14" x14ac:dyDescent="0.25">
      <c r="A57" t="s">
        <v>30</v>
      </c>
      <c r="B57" t="s">
        <v>2</v>
      </c>
      <c r="C57" t="s">
        <v>1</v>
      </c>
      <c r="D57" t="s">
        <v>0</v>
      </c>
      <c r="E57" s="4">
        <v>431</v>
      </c>
      <c r="F57">
        <v>431</v>
      </c>
      <c r="I57">
        <v>115</v>
      </c>
      <c r="J57">
        <f t="shared" si="2"/>
        <v>873</v>
      </c>
      <c r="K57">
        <f t="shared" si="3"/>
        <v>303</v>
      </c>
      <c r="L57" s="3">
        <v>1</v>
      </c>
      <c r="M57" s="2">
        <v>189.06</v>
      </c>
      <c r="N57" s="1">
        <v>373.55</v>
      </c>
    </row>
    <row r="58" spans="1:14" x14ac:dyDescent="0.25">
      <c r="A58" t="s">
        <v>30</v>
      </c>
      <c r="B58" t="s">
        <v>2</v>
      </c>
      <c r="C58" t="s">
        <v>1</v>
      </c>
      <c r="D58" t="s">
        <v>0</v>
      </c>
      <c r="E58" s="4">
        <v>431</v>
      </c>
      <c r="F58">
        <v>431</v>
      </c>
      <c r="I58">
        <v>115</v>
      </c>
      <c r="J58">
        <f t="shared" si="2"/>
        <v>873</v>
      </c>
      <c r="K58">
        <f t="shared" si="3"/>
        <v>303</v>
      </c>
      <c r="L58" s="3">
        <v>1</v>
      </c>
      <c r="M58" s="2">
        <v>166.68</v>
      </c>
      <c r="N58" s="1">
        <v>413.08</v>
      </c>
    </row>
    <row r="59" spans="1:14" x14ac:dyDescent="0.25">
      <c r="A59" t="s">
        <v>30</v>
      </c>
      <c r="B59" t="s">
        <v>2</v>
      </c>
      <c r="C59" t="s">
        <v>1</v>
      </c>
      <c r="D59" t="s">
        <v>0</v>
      </c>
      <c r="E59" s="4">
        <v>431</v>
      </c>
      <c r="F59">
        <v>431</v>
      </c>
      <c r="I59">
        <v>115</v>
      </c>
      <c r="J59">
        <f t="shared" si="2"/>
        <v>873</v>
      </c>
      <c r="K59">
        <f t="shared" si="3"/>
        <v>303</v>
      </c>
      <c r="L59" s="3">
        <v>1</v>
      </c>
      <c r="M59" s="2">
        <v>144.31</v>
      </c>
      <c r="N59" s="1">
        <v>449.65</v>
      </c>
    </row>
    <row r="60" spans="1:14" x14ac:dyDescent="0.25">
      <c r="A60" t="s">
        <v>30</v>
      </c>
      <c r="B60" t="s">
        <v>2</v>
      </c>
      <c r="C60" t="s">
        <v>1</v>
      </c>
      <c r="D60" t="s">
        <v>0</v>
      </c>
      <c r="E60" s="4">
        <v>431</v>
      </c>
      <c r="F60">
        <v>431</v>
      </c>
      <c r="I60">
        <v>115</v>
      </c>
      <c r="J60">
        <f t="shared" si="2"/>
        <v>873</v>
      </c>
      <c r="K60">
        <f t="shared" si="3"/>
        <v>303</v>
      </c>
      <c r="L60" s="3">
        <v>1</v>
      </c>
      <c r="M60" s="2">
        <v>148.25</v>
      </c>
      <c r="N60" s="1">
        <v>480.29</v>
      </c>
    </row>
    <row r="61" spans="1:14" x14ac:dyDescent="0.25">
      <c r="A61" t="s">
        <v>30</v>
      </c>
      <c r="B61" t="s">
        <v>2</v>
      </c>
      <c r="C61" t="s">
        <v>1</v>
      </c>
      <c r="D61" t="s">
        <v>0</v>
      </c>
      <c r="E61" s="4">
        <v>431</v>
      </c>
      <c r="F61">
        <v>431</v>
      </c>
      <c r="I61">
        <v>115</v>
      </c>
      <c r="J61">
        <f t="shared" si="2"/>
        <v>873</v>
      </c>
      <c r="K61">
        <f t="shared" si="3"/>
        <v>303</v>
      </c>
      <c r="L61" s="3">
        <v>1</v>
      </c>
      <c r="M61" s="2">
        <v>139.04</v>
      </c>
      <c r="N61" s="1">
        <v>510.93</v>
      </c>
    </row>
    <row r="62" spans="1:14" x14ac:dyDescent="0.25">
      <c r="A62" t="s">
        <v>30</v>
      </c>
      <c r="B62" t="s">
        <v>2</v>
      </c>
      <c r="C62" t="s">
        <v>1</v>
      </c>
      <c r="D62" t="s">
        <v>0</v>
      </c>
      <c r="E62" s="4">
        <v>431</v>
      </c>
      <c r="F62">
        <v>431</v>
      </c>
      <c r="I62">
        <v>115</v>
      </c>
      <c r="J62">
        <f t="shared" si="2"/>
        <v>873</v>
      </c>
      <c r="K62">
        <f t="shared" si="3"/>
        <v>303</v>
      </c>
      <c r="L62" s="3">
        <v>1</v>
      </c>
      <c r="M62" s="2">
        <v>135.93</v>
      </c>
      <c r="N62" s="1">
        <v>530.70000000000005</v>
      </c>
    </row>
    <row r="63" spans="1:14" x14ac:dyDescent="0.25">
      <c r="A63" t="s">
        <v>30</v>
      </c>
      <c r="B63" t="s">
        <v>2</v>
      </c>
      <c r="C63" t="s">
        <v>1</v>
      </c>
      <c r="D63" t="s">
        <v>0</v>
      </c>
      <c r="E63" s="4">
        <v>431</v>
      </c>
      <c r="F63">
        <v>431</v>
      </c>
      <c r="I63">
        <v>115</v>
      </c>
      <c r="J63">
        <f t="shared" si="2"/>
        <v>873</v>
      </c>
      <c r="K63">
        <f t="shared" si="3"/>
        <v>303</v>
      </c>
      <c r="L63" s="3">
        <v>1</v>
      </c>
      <c r="M63" s="2">
        <v>118.68</v>
      </c>
      <c r="N63" s="1">
        <v>549.48</v>
      </c>
    </row>
    <row r="64" spans="1:14" x14ac:dyDescent="0.25">
      <c r="A64" t="s">
        <v>30</v>
      </c>
      <c r="B64" t="s">
        <v>2</v>
      </c>
      <c r="C64" t="s">
        <v>1</v>
      </c>
      <c r="D64" t="s">
        <v>0</v>
      </c>
      <c r="E64" s="4">
        <v>431</v>
      </c>
      <c r="F64">
        <v>431</v>
      </c>
      <c r="I64">
        <v>115</v>
      </c>
      <c r="J64">
        <f t="shared" si="2"/>
        <v>873</v>
      </c>
      <c r="K64">
        <f t="shared" si="3"/>
        <v>303</v>
      </c>
      <c r="L64" s="3">
        <v>1</v>
      </c>
      <c r="M64" s="2">
        <v>98.42</v>
      </c>
      <c r="N64" s="1">
        <v>563.30999999999995</v>
      </c>
    </row>
    <row r="65" spans="1:14" x14ac:dyDescent="0.25">
      <c r="A65" t="s">
        <v>30</v>
      </c>
      <c r="B65" t="s">
        <v>2</v>
      </c>
      <c r="C65" t="s">
        <v>1</v>
      </c>
      <c r="D65" t="s">
        <v>0</v>
      </c>
      <c r="E65" s="4">
        <v>431</v>
      </c>
      <c r="F65">
        <v>431</v>
      </c>
      <c r="I65">
        <v>115</v>
      </c>
      <c r="J65">
        <f t="shared" si="2"/>
        <v>873</v>
      </c>
      <c r="K65">
        <f t="shared" si="3"/>
        <v>303</v>
      </c>
      <c r="L65" s="3">
        <v>1</v>
      </c>
      <c r="M65" s="2">
        <v>83.22</v>
      </c>
      <c r="N65" s="1">
        <v>573.20000000000005</v>
      </c>
    </row>
    <row r="66" spans="1:14" x14ac:dyDescent="0.25">
      <c r="A66" t="s">
        <v>30</v>
      </c>
      <c r="B66" t="s">
        <v>2</v>
      </c>
      <c r="C66" t="s">
        <v>1</v>
      </c>
      <c r="D66" t="s">
        <v>0</v>
      </c>
      <c r="E66" s="4">
        <v>431</v>
      </c>
      <c r="F66">
        <v>431</v>
      </c>
      <c r="I66">
        <v>115</v>
      </c>
      <c r="J66">
        <f t="shared" si="2"/>
        <v>873</v>
      </c>
      <c r="K66">
        <f t="shared" si="3"/>
        <v>303</v>
      </c>
      <c r="L66" s="3">
        <v>1</v>
      </c>
      <c r="M66" s="2">
        <v>67.02</v>
      </c>
      <c r="N66" s="1">
        <v>579.13</v>
      </c>
    </row>
    <row r="67" spans="1:14" x14ac:dyDescent="0.25">
      <c r="A67" t="s">
        <v>30</v>
      </c>
      <c r="B67" t="s">
        <v>2</v>
      </c>
      <c r="C67" t="s">
        <v>1</v>
      </c>
      <c r="D67" t="s">
        <v>0</v>
      </c>
      <c r="E67" s="4">
        <v>431</v>
      </c>
      <c r="F67">
        <v>431</v>
      </c>
      <c r="I67">
        <v>115</v>
      </c>
      <c r="J67">
        <f t="shared" si="2"/>
        <v>873</v>
      </c>
      <c r="K67">
        <f t="shared" si="3"/>
        <v>303</v>
      </c>
      <c r="L67" s="3">
        <v>3</v>
      </c>
      <c r="M67" s="2">
        <v>412.64</v>
      </c>
      <c r="N67" s="1">
        <v>326.10000000000002</v>
      </c>
    </row>
    <row r="68" spans="1:14" x14ac:dyDescent="0.25">
      <c r="A68" t="s">
        <v>30</v>
      </c>
      <c r="B68" t="s">
        <v>2</v>
      </c>
      <c r="C68" t="s">
        <v>1</v>
      </c>
      <c r="D68" t="s">
        <v>0</v>
      </c>
      <c r="E68" s="4">
        <v>431</v>
      </c>
      <c r="F68">
        <v>431</v>
      </c>
      <c r="I68">
        <v>115</v>
      </c>
      <c r="J68">
        <f t="shared" si="2"/>
        <v>873</v>
      </c>
      <c r="K68">
        <f t="shared" si="3"/>
        <v>303</v>
      </c>
      <c r="L68" s="3">
        <v>3</v>
      </c>
      <c r="M68" s="2">
        <v>454.83</v>
      </c>
      <c r="N68" s="1">
        <v>399.24</v>
      </c>
    </row>
    <row r="69" spans="1:14" x14ac:dyDescent="0.25">
      <c r="A69" t="s">
        <v>30</v>
      </c>
      <c r="B69" t="s">
        <v>2</v>
      </c>
      <c r="C69" t="s">
        <v>1</v>
      </c>
      <c r="D69" t="s">
        <v>0</v>
      </c>
      <c r="E69" s="4">
        <v>431</v>
      </c>
      <c r="F69">
        <v>431</v>
      </c>
      <c r="I69">
        <v>115</v>
      </c>
      <c r="J69">
        <f t="shared" si="2"/>
        <v>873</v>
      </c>
      <c r="K69">
        <f t="shared" si="3"/>
        <v>303</v>
      </c>
      <c r="L69" s="3">
        <v>3</v>
      </c>
      <c r="M69" s="2">
        <v>535.55999999999995</v>
      </c>
      <c r="N69" s="1">
        <v>438.78</v>
      </c>
    </row>
    <row r="70" spans="1:14" x14ac:dyDescent="0.25">
      <c r="A70" t="s">
        <v>30</v>
      </c>
      <c r="B70" t="s">
        <v>2</v>
      </c>
      <c r="C70" t="s">
        <v>1</v>
      </c>
      <c r="D70" t="s">
        <v>0</v>
      </c>
      <c r="E70" s="4">
        <v>431</v>
      </c>
      <c r="F70">
        <v>431</v>
      </c>
      <c r="I70">
        <v>115</v>
      </c>
      <c r="J70">
        <f t="shared" si="2"/>
        <v>873</v>
      </c>
      <c r="K70">
        <f t="shared" si="3"/>
        <v>303</v>
      </c>
      <c r="L70" s="3">
        <v>3</v>
      </c>
      <c r="M70" s="2">
        <v>560.54</v>
      </c>
      <c r="N70" s="1">
        <v>520.80999999999995</v>
      </c>
    </row>
    <row r="71" spans="1:14" x14ac:dyDescent="0.25">
      <c r="A71" t="s">
        <v>30</v>
      </c>
      <c r="B71" t="s">
        <v>2</v>
      </c>
      <c r="C71" t="s">
        <v>1</v>
      </c>
      <c r="D71" t="s">
        <v>0</v>
      </c>
      <c r="E71" s="4">
        <v>431</v>
      </c>
      <c r="F71">
        <v>431</v>
      </c>
      <c r="I71">
        <v>115</v>
      </c>
      <c r="J71">
        <f t="shared" si="2"/>
        <v>873</v>
      </c>
      <c r="K71">
        <f t="shared" si="3"/>
        <v>303</v>
      </c>
      <c r="L71" s="3">
        <v>3</v>
      </c>
      <c r="M71" s="2">
        <v>561.33000000000004</v>
      </c>
      <c r="N71" s="1">
        <v>583.08000000000004</v>
      </c>
    </row>
    <row r="72" spans="1:14" x14ac:dyDescent="0.25">
      <c r="A72" t="s">
        <v>30</v>
      </c>
      <c r="B72" t="s">
        <v>2</v>
      </c>
      <c r="C72" t="s">
        <v>1</v>
      </c>
      <c r="D72" t="s">
        <v>0</v>
      </c>
      <c r="E72" s="4">
        <v>431</v>
      </c>
      <c r="F72">
        <v>431</v>
      </c>
      <c r="I72">
        <v>115</v>
      </c>
      <c r="J72">
        <f t="shared" si="2"/>
        <v>873</v>
      </c>
      <c r="K72">
        <f t="shared" si="3"/>
        <v>303</v>
      </c>
      <c r="L72" s="3">
        <v>3</v>
      </c>
      <c r="M72" s="2">
        <v>553.05999999999995</v>
      </c>
      <c r="N72" s="1">
        <v>634.48</v>
      </c>
    </row>
    <row r="73" spans="1:14" x14ac:dyDescent="0.25">
      <c r="A73" t="s">
        <v>30</v>
      </c>
      <c r="B73" t="s">
        <v>2</v>
      </c>
      <c r="C73" t="s">
        <v>1</v>
      </c>
      <c r="D73" t="s">
        <v>0</v>
      </c>
      <c r="E73" s="4">
        <v>431</v>
      </c>
      <c r="F73">
        <v>431</v>
      </c>
      <c r="I73">
        <v>115</v>
      </c>
      <c r="J73">
        <f t="shared" si="2"/>
        <v>873</v>
      </c>
      <c r="K73">
        <f t="shared" si="3"/>
        <v>303</v>
      </c>
      <c r="L73" s="3">
        <v>3</v>
      </c>
      <c r="M73" s="2">
        <v>550.88</v>
      </c>
      <c r="N73" s="1">
        <v>679.94</v>
      </c>
    </row>
    <row r="74" spans="1:14" x14ac:dyDescent="0.25">
      <c r="A74" t="s">
        <v>30</v>
      </c>
      <c r="B74" t="s">
        <v>2</v>
      </c>
      <c r="C74" t="s">
        <v>1</v>
      </c>
      <c r="D74" t="s">
        <v>0</v>
      </c>
      <c r="E74" s="4">
        <v>431</v>
      </c>
      <c r="F74">
        <v>431</v>
      </c>
      <c r="I74">
        <v>115</v>
      </c>
      <c r="J74">
        <f t="shared" si="2"/>
        <v>873</v>
      </c>
      <c r="K74">
        <f t="shared" si="3"/>
        <v>303</v>
      </c>
      <c r="L74" s="3">
        <v>3</v>
      </c>
      <c r="M74" s="2">
        <v>537.59</v>
      </c>
      <c r="N74" s="1">
        <v>720.47</v>
      </c>
    </row>
    <row r="75" spans="1:14" x14ac:dyDescent="0.25">
      <c r="A75" t="s">
        <v>30</v>
      </c>
      <c r="B75" t="s">
        <v>2</v>
      </c>
      <c r="C75" t="s">
        <v>1</v>
      </c>
      <c r="D75" t="s">
        <v>0</v>
      </c>
      <c r="E75" s="4">
        <v>431</v>
      </c>
      <c r="F75">
        <v>431</v>
      </c>
      <c r="I75">
        <v>115</v>
      </c>
      <c r="J75">
        <f t="shared" si="2"/>
        <v>873</v>
      </c>
      <c r="K75">
        <f t="shared" si="3"/>
        <v>303</v>
      </c>
      <c r="L75" s="3">
        <v>3</v>
      </c>
      <c r="M75" s="2">
        <v>517.26</v>
      </c>
      <c r="N75" s="1">
        <v>753.08</v>
      </c>
    </row>
    <row r="76" spans="1:14" x14ac:dyDescent="0.25">
      <c r="A76" t="s">
        <v>30</v>
      </c>
      <c r="B76" t="s">
        <v>2</v>
      </c>
      <c r="C76" t="s">
        <v>1</v>
      </c>
      <c r="D76" t="s">
        <v>0</v>
      </c>
      <c r="E76" s="4">
        <v>431</v>
      </c>
      <c r="F76">
        <v>431</v>
      </c>
      <c r="I76">
        <v>115</v>
      </c>
      <c r="J76">
        <f t="shared" si="2"/>
        <v>873</v>
      </c>
      <c r="K76">
        <f t="shared" si="3"/>
        <v>303</v>
      </c>
      <c r="L76" s="3">
        <v>3</v>
      </c>
      <c r="M76" s="2">
        <v>498.93</v>
      </c>
      <c r="N76" s="1">
        <v>788.66</v>
      </c>
    </row>
    <row r="77" spans="1:14" x14ac:dyDescent="0.25">
      <c r="A77" t="s">
        <v>30</v>
      </c>
      <c r="B77" t="s">
        <v>2</v>
      </c>
      <c r="C77" t="s">
        <v>1</v>
      </c>
      <c r="D77" t="s">
        <v>0</v>
      </c>
      <c r="E77" s="4">
        <v>431</v>
      </c>
      <c r="F77">
        <v>431</v>
      </c>
      <c r="I77">
        <v>115</v>
      </c>
      <c r="J77">
        <f t="shared" si="2"/>
        <v>873</v>
      </c>
      <c r="K77">
        <f t="shared" si="3"/>
        <v>303</v>
      </c>
      <c r="L77" s="3">
        <v>3</v>
      </c>
      <c r="M77" s="2">
        <v>467.5</v>
      </c>
      <c r="N77" s="1">
        <v>814.36</v>
      </c>
    </row>
    <row r="78" spans="1:14" x14ac:dyDescent="0.25">
      <c r="A78" t="s">
        <v>30</v>
      </c>
      <c r="B78" t="s">
        <v>2</v>
      </c>
      <c r="C78" t="s">
        <v>1</v>
      </c>
      <c r="D78" t="s">
        <v>0</v>
      </c>
      <c r="E78" s="4">
        <v>431</v>
      </c>
      <c r="F78">
        <v>431</v>
      </c>
      <c r="I78">
        <v>115</v>
      </c>
      <c r="J78">
        <f t="shared" si="2"/>
        <v>873</v>
      </c>
      <c r="K78">
        <f t="shared" si="3"/>
        <v>303</v>
      </c>
      <c r="L78" s="3">
        <v>3</v>
      </c>
      <c r="M78" s="2">
        <v>428.98</v>
      </c>
      <c r="N78" s="1">
        <v>844.01</v>
      </c>
    </row>
    <row r="79" spans="1:14" x14ac:dyDescent="0.25">
      <c r="A79" t="s">
        <v>30</v>
      </c>
      <c r="B79" t="s">
        <v>2</v>
      </c>
      <c r="C79" t="s">
        <v>1</v>
      </c>
      <c r="D79" t="s">
        <v>0</v>
      </c>
      <c r="E79" s="4">
        <v>431</v>
      </c>
      <c r="F79">
        <v>431</v>
      </c>
      <c r="I79">
        <v>115</v>
      </c>
      <c r="J79">
        <f t="shared" si="2"/>
        <v>873</v>
      </c>
      <c r="K79">
        <f t="shared" si="3"/>
        <v>303</v>
      </c>
      <c r="L79" s="3">
        <v>3</v>
      </c>
      <c r="M79" s="2">
        <v>399.58</v>
      </c>
      <c r="N79" s="1">
        <v>867.73</v>
      </c>
    </row>
    <row r="80" spans="1:14" x14ac:dyDescent="0.25">
      <c r="A80" t="s">
        <v>30</v>
      </c>
      <c r="B80" t="s">
        <v>2</v>
      </c>
      <c r="C80" t="s">
        <v>1</v>
      </c>
      <c r="D80" t="s">
        <v>0</v>
      </c>
      <c r="E80" s="4">
        <v>431</v>
      </c>
      <c r="F80">
        <v>431</v>
      </c>
      <c r="I80">
        <v>115</v>
      </c>
      <c r="J80">
        <f t="shared" si="2"/>
        <v>873</v>
      </c>
      <c r="K80">
        <f t="shared" si="3"/>
        <v>303</v>
      </c>
      <c r="L80" s="3">
        <v>3</v>
      </c>
      <c r="M80" s="2">
        <v>376.28</v>
      </c>
      <c r="N80" s="1">
        <v>883.55</v>
      </c>
    </row>
    <row r="81" spans="1:14" x14ac:dyDescent="0.25">
      <c r="A81" t="s">
        <v>30</v>
      </c>
      <c r="B81" t="s">
        <v>2</v>
      </c>
      <c r="C81" t="s">
        <v>1</v>
      </c>
      <c r="D81" t="s">
        <v>0</v>
      </c>
      <c r="E81" s="4">
        <v>431</v>
      </c>
      <c r="F81">
        <v>431</v>
      </c>
      <c r="I81">
        <v>115</v>
      </c>
      <c r="J81">
        <f t="shared" si="2"/>
        <v>873</v>
      </c>
      <c r="K81">
        <f t="shared" si="3"/>
        <v>303</v>
      </c>
      <c r="L81" s="3">
        <v>3</v>
      </c>
      <c r="M81" s="2">
        <v>342.85</v>
      </c>
      <c r="N81" s="1">
        <v>902.33</v>
      </c>
    </row>
    <row r="82" spans="1:14" x14ac:dyDescent="0.25">
      <c r="A82" t="s">
        <v>30</v>
      </c>
      <c r="B82" t="s">
        <v>2</v>
      </c>
      <c r="C82" t="s">
        <v>1</v>
      </c>
      <c r="D82" t="s">
        <v>0</v>
      </c>
      <c r="E82" s="4">
        <v>431</v>
      </c>
      <c r="F82">
        <v>431</v>
      </c>
      <c r="I82">
        <v>115</v>
      </c>
      <c r="J82">
        <f t="shared" si="2"/>
        <v>873</v>
      </c>
      <c r="K82">
        <f t="shared" si="3"/>
        <v>303</v>
      </c>
      <c r="L82" s="3">
        <v>3</v>
      </c>
      <c r="M82" s="2">
        <v>326.60000000000002</v>
      </c>
      <c r="N82" s="1">
        <v>925.06</v>
      </c>
    </row>
    <row r="83" spans="1:14" x14ac:dyDescent="0.25">
      <c r="A83" t="s">
        <v>30</v>
      </c>
      <c r="B83" t="s">
        <v>2</v>
      </c>
      <c r="C83" t="s">
        <v>1</v>
      </c>
      <c r="D83" t="s">
        <v>0</v>
      </c>
      <c r="E83" s="4">
        <v>431</v>
      </c>
      <c r="F83">
        <v>431</v>
      </c>
      <c r="I83">
        <v>115</v>
      </c>
      <c r="J83">
        <f t="shared" si="2"/>
        <v>873</v>
      </c>
      <c r="K83">
        <f t="shared" si="3"/>
        <v>303</v>
      </c>
      <c r="L83" s="3">
        <v>3</v>
      </c>
      <c r="M83" s="2">
        <v>319.48</v>
      </c>
      <c r="N83" s="1">
        <v>935.93</v>
      </c>
    </row>
    <row r="84" spans="1:14" x14ac:dyDescent="0.25">
      <c r="A84" t="s">
        <v>30</v>
      </c>
      <c r="B84" t="s">
        <v>2</v>
      </c>
      <c r="C84" t="s">
        <v>1</v>
      </c>
      <c r="D84" t="s">
        <v>0</v>
      </c>
      <c r="E84" s="4">
        <v>431</v>
      </c>
      <c r="F84">
        <v>431</v>
      </c>
      <c r="I84">
        <v>115</v>
      </c>
      <c r="J84">
        <f t="shared" si="2"/>
        <v>873</v>
      </c>
      <c r="K84">
        <f t="shared" si="3"/>
        <v>303</v>
      </c>
      <c r="L84" s="3">
        <v>3</v>
      </c>
      <c r="M84" s="2">
        <v>300.20999999999998</v>
      </c>
      <c r="N84" s="1">
        <v>954.71</v>
      </c>
    </row>
    <row r="85" spans="1:14" x14ac:dyDescent="0.25">
      <c r="A85" t="s">
        <v>30</v>
      </c>
      <c r="B85" t="s">
        <v>2</v>
      </c>
      <c r="C85" t="s">
        <v>1</v>
      </c>
      <c r="D85" t="s">
        <v>0</v>
      </c>
      <c r="E85" s="4">
        <v>431</v>
      </c>
      <c r="F85">
        <v>431</v>
      </c>
      <c r="I85">
        <v>115</v>
      </c>
      <c r="J85">
        <f t="shared" si="2"/>
        <v>873</v>
      </c>
      <c r="K85">
        <f t="shared" si="3"/>
        <v>303</v>
      </c>
      <c r="L85" s="3">
        <v>3</v>
      </c>
      <c r="M85" s="2">
        <v>278.91000000000003</v>
      </c>
      <c r="N85" s="1">
        <v>973.49</v>
      </c>
    </row>
    <row r="86" spans="1:14" x14ac:dyDescent="0.25">
      <c r="A86" t="s">
        <v>30</v>
      </c>
      <c r="B86" t="s">
        <v>2</v>
      </c>
      <c r="C86" t="s">
        <v>1</v>
      </c>
      <c r="D86" t="s">
        <v>0</v>
      </c>
      <c r="E86" s="4">
        <v>431</v>
      </c>
      <c r="F86">
        <v>431</v>
      </c>
      <c r="I86">
        <v>115</v>
      </c>
      <c r="J86">
        <f t="shared" si="2"/>
        <v>873</v>
      </c>
      <c r="K86">
        <f t="shared" si="3"/>
        <v>303</v>
      </c>
      <c r="L86" s="3">
        <v>3</v>
      </c>
      <c r="M86" s="2">
        <v>244.51</v>
      </c>
      <c r="N86" s="1">
        <v>982.38</v>
      </c>
    </row>
    <row r="87" spans="1:14" x14ac:dyDescent="0.25">
      <c r="A87" t="s">
        <v>30</v>
      </c>
      <c r="B87" t="s">
        <v>2</v>
      </c>
      <c r="C87" t="s">
        <v>1</v>
      </c>
      <c r="D87" t="s">
        <v>0</v>
      </c>
      <c r="E87" s="4">
        <v>431</v>
      </c>
      <c r="F87">
        <v>431</v>
      </c>
      <c r="I87">
        <v>115</v>
      </c>
      <c r="J87">
        <f t="shared" ref="J87:J123" si="4">273+600</f>
        <v>873</v>
      </c>
      <c r="K87">
        <f t="shared" ref="K87:K118" si="5">30+273</f>
        <v>303</v>
      </c>
      <c r="L87" s="3">
        <v>3</v>
      </c>
      <c r="M87" s="2">
        <v>195.95</v>
      </c>
      <c r="N87" s="1">
        <v>992.27</v>
      </c>
    </row>
    <row r="88" spans="1:14" x14ac:dyDescent="0.25">
      <c r="A88" t="s">
        <v>30</v>
      </c>
      <c r="B88" t="s">
        <v>2</v>
      </c>
      <c r="C88" t="s">
        <v>1</v>
      </c>
      <c r="D88" t="s">
        <v>0</v>
      </c>
      <c r="E88" s="4">
        <v>431</v>
      </c>
      <c r="F88">
        <v>431</v>
      </c>
      <c r="I88">
        <v>115</v>
      </c>
      <c r="J88">
        <f t="shared" si="4"/>
        <v>873</v>
      </c>
      <c r="K88">
        <f t="shared" si="5"/>
        <v>303</v>
      </c>
      <c r="L88" s="3">
        <v>3</v>
      </c>
      <c r="M88" s="2">
        <v>153.46</v>
      </c>
      <c r="N88" s="1">
        <v>1001.16</v>
      </c>
    </row>
    <row r="89" spans="1:14" x14ac:dyDescent="0.25">
      <c r="A89" t="s">
        <v>30</v>
      </c>
      <c r="B89" t="s">
        <v>2</v>
      </c>
      <c r="C89" t="s">
        <v>1</v>
      </c>
      <c r="D89" t="s">
        <v>0</v>
      </c>
      <c r="E89" s="4">
        <v>431</v>
      </c>
      <c r="F89">
        <v>431</v>
      </c>
      <c r="I89">
        <v>115</v>
      </c>
      <c r="J89">
        <f t="shared" si="4"/>
        <v>873</v>
      </c>
      <c r="K89">
        <f t="shared" si="5"/>
        <v>303</v>
      </c>
      <c r="L89" s="3">
        <v>4</v>
      </c>
      <c r="M89" s="2">
        <v>589.17999999999995</v>
      </c>
      <c r="N89" s="1">
        <v>427.91</v>
      </c>
    </row>
    <row r="90" spans="1:14" x14ac:dyDescent="0.25">
      <c r="A90" t="s">
        <v>30</v>
      </c>
      <c r="B90" t="s">
        <v>2</v>
      </c>
      <c r="C90" t="s">
        <v>1</v>
      </c>
      <c r="D90" t="s">
        <v>0</v>
      </c>
      <c r="E90" s="4">
        <v>431</v>
      </c>
      <c r="F90">
        <v>431</v>
      </c>
      <c r="I90">
        <v>115</v>
      </c>
      <c r="J90">
        <f t="shared" si="4"/>
        <v>873</v>
      </c>
      <c r="K90">
        <f t="shared" si="5"/>
        <v>303</v>
      </c>
      <c r="L90" s="3">
        <v>4</v>
      </c>
      <c r="M90" s="2">
        <v>613.1</v>
      </c>
      <c r="N90" s="1">
        <v>523.78</v>
      </c>
    </row>
    <row r="91" spans="1:14" x14ac:dyDescent="0.25">
      <c r="A91" t="s">
        <v>30</v>
      </c>
      <c r="B91" t="s">
        <v>2</v>
      </c>
      <c r="C91" t="s">
        <v>1</v>
      </c>
      <c r="D91" t="s">
        <v>0</v>
      </c>
      <c r="E91" s="4">
        <v>431</v>
      </c>
      <c r="F91">
        <v>431</v>
      </c>
      <c r="I91">
        <v>115</v>
      </c>
      <c r="J91">
        <f t="shared" si="4"/>
        <v>873</v>
      </c>
      <c r="K91">
        <f t="shared" si="5"/>
        <v>303</v>
      </c>
      <c r="L91" s="3">
        <v>4</v>
      </c>
      <c r="M91" s="2">
        <v>637.09</v>
      </c>
      <c r="N91" s="1">
        <v>599.88</v>
      </c>
    </row>
    <row r="92" spans="1:14" x14ac:dyDescent="0.25">
      <c r="A92" t="s">
        <v>30</v>
      </c>
      <c r="B92" t="s">
        <v>2</v>
      </c>
      <c r="C92" t="s">
        <v>1</v>
      </c>
      <c r="D92" t="s">
        <v>0</v>
      </c>
      <c r="E92" s="4">
        <v>431</v>
      </c>
      <c r="F92">
        <v>431</v>
      </c>
      <c r="I92">
        <v>115</v>
      </c>
      <c r="J92">
        <f t="shared" si="4"/>
        <v>873</v>
      </c>
      <c r="K92">
        <f t="shared" si="5"/>
        <v>303</v>
      </c>
      <c r="L92" s="3">
        <v>4</v>
      </c>
      <c r="M92" s="2">
        <v>645.97</v>
      </c>
      <c r="N92" s="1">
        <v>660.17</v>
      </c>
    </row>
    <row r="93" spans="1:14" x14ac:dyDescent="0.25">
      <c r="A93" t="s">
        <v>30</v>
      </c>
      <c r="B93" t="s">
        <v>2</v>
      </c>
      <c r="C93" t="s">
        <v>1</v>
      </c>
      <c r="D93" t="s">
        <v>0</v>
      </c>
      <c r="E93" s="4">
        <v>431</v>
      </c>
      <c r="F93">
        <v>431</v>
      </c>
      <c r="I93">
        <v>115</v>
      </c>
      <c r="J93">
        <f t="shared" si="4"/>
        <v>873</v>
      </c>
      <c r="K93">
        <f t="shared" si="5"/>
        <v>303</v>
      </c>
      <c r="L93" s="3">
        <v>4</v>
      </c>
      <c r="M93" s="2">
        <v>654.88</v>
      </c>
      <c r="N93" s="1">
        <v>712.56</v>
      </c>
    </row>
    <row r="94" spans="1:14" x14ac:dyDescent="0.25">
      <c r="A94" t="s">
        <v>30</v>
      </c>
      <c r="B94" t="s">
        <v>2</v>
      </c>
      <c r="C94" t="s">
        <v>1</v>
      </c>
      <c r="D94" t="s">
        <v>0</v>
      </c>
      <c r="E94" s="4">
        <v>431</v>
      </c>
      <c r="F94">
        <v>431</v>
      </c>
      <c r="I94">
        <v>115</v>
      </c>
      <c r="J94">
        <f t="shared" si="4"/>
        <v>873</v>
      </c>
      <c r="K94">
        <f t="shared" si="5"/>
        <v>303</v>
      </c>
      <c r="L94" s="3">
        <v>4</v>
      </c>
      <c r="M94" s="2">
        <v>655.73</v>
      </c>
      <c r="N94" s="1">
        <v>758.02</v>
      </c>
    </row>
    <row r="95" spans="1:14" x14ac:dyDescent="0.25">
      <c r="A95" t="s">
        <v>30</v>
      </c>
      <c r="B95" t="s">
        <v>2</v>
      </c>
      <c r="C95" t="s">
        <v>1</v>
      </c>
      <c r="D95" t="s">
        <v>0</v>
      </c>
      <c r="E95" s="4">
        <v>431</v>
      </c>
      <c r="F95">
        <v>431</v>
      </c>
      <c r="I95">
        <v>115</v>
      </c>
      <c r="J95">
        <f t="shared" si="4"/>
        <v>873</v>
      </c>
      <c r="K95">
        <f t="shared" si="5"/>
        <v>303</v>
      </c>
      <c r="L95" s="3">
        <v>4</v>
      </c>
      <c r="M95" s="2">
        <v>661.67</v>
      </c>
      <c r="N95" s="1">
        <v>793.6</v>
      </c>
    </row>
    <row r="96" spans="1:14" x14ac:dyDescent="0.25">
      <c r="A96" t="s">
        <v>30</v>
      </c>
      <c r="B96" t="s">
        <v>2</v>
      </c>
      <c r="C96" t="s">
        <v>1</v>
      </c>
      <c r="D96" t="s">
        <v>0</v>
      </c>
      <c r="E96" s="4">
        <v>431</v>
      </c>
      <c r="F96">
        <v>431</v>
      </c>
      <c r="I96">
        <v>115</v>
      </c>
      <c r="J96">
        <f t="shared" si="4"/>
        <v>873</v>
      </c>
      <c r="K96">
        <f t="shared" si="5"/>
        <v>303</v>
      </c>
      <c r="L96" s="3">
        <v>4</v>
      </c>
      <c r="M96" s="2">
        <v>661.48</v>
      </c>
      <c r="N96" s="1">
        <v>845.99</v>
      </c>
    </row>
    <row r="97" spans="1:14" x14ac:dyDescent="0.25">
      <c r="A97" t="s">
        <v>30</v>
      </c>
      <c r="B97" t="s">
        <v>2</v>
      </c>
      <c r="C97" t="s">
        <v>1</v>
      </c>
      <c r="D97" t="s">
        <v>0</v>
      </c>
      <c r="E97" s="4">
        <v>431</v>
      </c>
      <c r="F97">
        <v>431</v>
      </c>
      <c r="I97">
        <v>115</v>
      </c>
      <c r="J97">
        <f t="shared" si="4"/>
        <v>873</v>
      </c>
      <c r="K97">
        <f t="shared" si="5"/>
        <v>303</v>
      </c>
      <c r="L97" s="3">
        <v>4</v>
      </c>
      <c r="M97" s="2">
        <v>635.07000000000005</v>
      </c>
      <c r="N97" s="1">
        <v>882.56</v>
      </c>
    </row>
    <row r="98" spans="1:14" x14ac:dyDescent="0.25">
      <c r="A98" t="s">
        <v>30</v>
      </c>
      <c r="B98" t="s">
        <v>2</v>
      </c>
      <c r="C98" t="s">
        <v>1</v>
      </c>
      <c r="D98" t="s">
        <v>0</v>
      </c>
      <c r="E98" s="4">
        <v>431</v>
      </c>
      <c r="F98">
        <v>431</v>
      </c>
      <c r="I98">
        <v>115</v>
      </c>
      <c r="J98">
        <f t="shared" si="4"/>
        <v>873</v>
      </c>
      <c r="K98">
        <f t="shared" si="5"/>
        <v>303</v>
      </c>
      <c r="L98" s="3">
        <v>4</v>
      </c>
      <c r="M98" s="2">
        <v>611.72</v>
      </c>
      <c r="N98" s="1">
        <v>910.23</v>
      </c>
    </row>
    <row r="99" spans="1:14" x14ac:dyDescent="0.25">
      <c r="A99" t="s">
        <v>30</v>
      </c>
      <c r="B99" t="s">
        <v>2</v>
      </c>
      <c r="C99" t="s">
        <v>1</v>
      </c>
      <c r="D99" t="s">
        <v>0</v>
      </c>
      <c r="E99" s="4">
        <v>431</v>
      </c>
      <c r="F99">
        <v>431</v>
      </c>
      <c r="I99">
        <v>115</v>
      </c>
      <c r="J99">
        <f t="shared" si="4"/>
        <v>873</v>
      </c>
      <c r="K99">
        <f t="shared" si="5"/>
        <v>303</v>
      </c>
      <c r="L99" s="3">
        <v>4</v>
      </c>
      <c r="M99" s="2">
        <v>586.33000000000004</v>
      </c>
      <c r="N99" s="1">
        <v>943.84</v>
      </c>
    </row>
    <row r="100" spans="1:14" x14ac:dyDescent="0.25">
      <c r="A100" t="s">
        <v>30</v>
      </c>
      <c r="B100" t="s">
        <v>2</v>
      </c>
      <c r="C100" t="s">
        <v>1</v>
      </c>
      <c r="D100" t="s">
        <v>0</v>
      </c>
      <c r="E100" s="4">
        <v>431</v>
      </c>
      <c r="F100">
        <v>431</v>
      </c>
      <c r="I100">
        <v>115</v>
      </c>
      <c r="J100">
        <f t="shared" si="4"/>
        <v>873</v>
      </c>
      <c r="K100">
        <f t="shared" si="5"/>
        <v>303</v>
      </c>
      <c r="L100" s="3">
        <v>4</v>
      </c>
      <c r="M100" s="2">
        <v>558.94000000000005</v>
      </c>
      <c r="N100" s="1">
        <v>968.55</v>
      </c>
    </row>
    <row r="101" spans="1:14" x14ac:dyDescent="0.25">
      <c r="A101" t="s">
        <v>30</v>
      </c>
      <c r="B101" t="s">
        <v>2</v>
      </c>
      <c r="C101" t="s">
        <v>1</v>
      </c>
      <c r="D101" t="s">
        <v>0</v>
      </c>
      <c r="E101" s="4">
        <v>431</v>
      </c>
      <c r="F101">
        <v>431</v>
      </c>
      <c r="I101">
        <v>115</v>
      </c>
      <c r="J101">
        <f t="shared" si="4"/>
        <v>873</v>
      </c>
      <c r="K101">
        <f t="shared" si="5"/>
        <v>303</v>
      </c>
      <c r="L101" s="3">
        <v>4</v>
      </c>
      <c r="M101" s="2">
        <v>517.4</v>
      </c>
      <c r="N101" s="1">
        <v>995.23</v>
      </c>
    </row>
    <row r="102" spans="1:14" x14ac:dyDescent="0.25">
      <c r="A102" t="s">
        <v>30</v>
      </c>
      <c r="B102" t="s">
        <v>2</v>
      </c>
      <c r="C102" t="s">
        <v>1</v>
      </c>
      <c r="D102" t="s">
        <v>0</v>
      </c>
      <c r="E102" s="4">
        <v>431</v>
      </c>
      <c r="F102">
        <v>431</v>
      </c>
      <c r="I102">
        <v>115</v>
      </c>
      <c r="J102">
        <f t="shared" si="4"/>
        <v>873</v>
      </c>
      <c r="K102">
        <f t="shared" si="5"/>
        <v>303</v>
      </c>
      <c r="L102" s="3">
        <v>4</v>
      </c>
      <c r="M102" s="2">
        <v>481.93</v>
      </c>
      <c r="N102" s="1">
        <v>1020.93</v>
      </c>
    </row>
    <row r="103" spans="1:14" x14ac:dyDescent="0.25">
      <c r="A103" t="s">
        <v>30</v>
      </c>
      <c r="B103" t="s">
        <v>2</v>
      </c>
      <c r="C103" t="s">
        <v>1</v>
      </c>
      <c r="D103" t="s">
        <v>0</v>
      </c>
      <c r="E103" s="4">
        <v>431</v>
      </c>
      <c r="F103">
        <v>431</v>
      </c>
      <c r="I103">
        <v>115</v>
      </c>
      <c r="J103">
        <f t="shared" si="4"/>
        <v>873</v>
      </c>
      <c r="K103">
        <f t="shared" si="5"/>
        <v>303</v>
      </c>
      <c r="L103" s="3">
        <v>4</v>
      </c>
      <c r="M103" s="2">
        <v>451.55</v>
      </c>
      <c r="N103" s="1">
        <v>1036.74</v>
      </c>
    </row>
    <row r="104" spans="1:14" x14ac:dyDescent="0.25">
      <c r="A104" t="s">
        <v>30</v>
      </c>
      <c r="B104" t="s">
        <v>2</v>
      </c>
      <c r="C104" t="s">
        <v>1</v>
      </c>
      <c r="D104" t="s">
        <v>0</v>
      </c>
      <c r="E104" s="4">
        <v>431</v>
      </c>
      <c r="F104">
        <v>431</v>
      </c>
      <c r="I104">
        <v>115</v>
      </c>
      <c r="J104">
        <f t="shared" si="4"/>
        <v>873</v>
      </c>
      <c r="K104">
        <f t="shared" si="5"/>
        <v>303</v>
      </c>
      <c r="L104" s="3">
        <v>4</v>
      </c>
      <c r="M104" s="2">
        <v>416.1</v>
      </c>
      <c r="N104" s="1">
        <v>1056.51</v>
      </c>
    </row>
    <row r="105" spans="1:14" x14ac:dyDescent="0.25">
      <c r="A105" t="s">
        <v>30</v>
      </c>
      <c r="B105" t="s">
        <v>2</v>
      </c>
      <c r="C105" t="s">
        <v>1</v>
      </c>
      <c r="D105" t="s">
        <v>0</v>
      </c>
      <c r="E105" s="4">
        <v>431</v>
      </c>
      <c r="F105">
        <v>431</v>
      </c>
      <c r="I105">
        <v>115</v>
      </c>
      <c r="J105">
        <f t="shared" si="4"/>
        <v>873</v>
      </c>
      <c r="K105">
        <f t="shared" si="5"/>
        <v>303</v>
      </c>
      <c r="L105" s="3">
        <v>5</v>
      </c>
      <c r="M105" s="2">
        <v>434.69</v>
      </c>
      <c r="N105" s="1">
        <v>378.49</v>
      </c>
    </row>
    <row r="106" spans="1:14" x14ac:dyDescent="0.25">
      <c r="A106" t="s">
        <v>30</v>
      </c>
      <c r="B106" t="s">
        <v>2</v>
      </c>
      <c r="C106" t="s">
        <v>1</v>
      </c>
      <c r="D106" t="s">
        <v>0</v>
      </c>
      <c r="E106" s="4">
        <v>431</v>
      </c>
      <c r="F106">
        <v>431</v>
      </c>
      <c r="I106">
        <v>115</v>
      </c>
      <c r="J106">
        <f t="shared" si="4"/>
        <v>873</v>
      </c>
      <c r="K106">
        <f t="shared" si="5"/>
        <v>303</v>
      </c>
      <c r="L106" s="3">
        <v>5</v>
      </c>
      <c r="M106" s="2">
        <v>453.61</v>
      </c>
      <c r="N106" s="1">
        <v>459.53</v>
      </c>
    </row>
    <row r="107" spans="1:14" x14ac:dyDescent="0.25">
      <c r="A107" t="s">
        <v>30</v>
      </c>
      <c r="B107" t="s">
        <v>2</v>
      </c>
      <c r="C107" t="s">
        <v>1</v>
      </c>
      <c r="D107" t="s">
        <v>0</v>
      </c>
      <c r="E107" s="4">
        <v>431</v>
      </c>
      <c r="F107">
        <v>431</v>
      </c>
      <c r="I107">
        <v>115</v>
      </c>
      <c r="J107">
        <f t="shared" si="4"/>
        <v>873</v>
      </c>
      <c r="K107">
        <f t="shared" si="5"/>
        <v>303</v>
      </c>
      <c r="L107" s="3">
        <v>5</v>
      </c>
      <c r="M107" s="2">
        <v>457.45</v>
      </c>
      <c r="N107" s="1">
        <v>515.87</v>
      </c>
    </row>
    <row r="108" spans="1:14" x14ac:dyDescent="0.25">
      <c r="A108" t="s">
        <v>30</v>
      </c>
      <c r="B108" t="s">
        <v>2</v>
      </c>
      <c r="C108" t="s">
        <v>1</v>
      </c>
      <c r="D108" t="s">
        <v>0</v>
      </c>
      <c r="E108" s="4">
        <v>431</v>
      </c>
      <c r="F108">
        <v>431</v>
      </c>
      <c r="I108">
        <v>115</v>
      </c>
      <c r="J108">
        <f t="shared" si="4"/>
        <v>873</v>
      </c>
      <c r="K108">
        <f t="shared" si="5"/>
        <v>303</v>
      </c>
      <c r="L108" s="3">
        <v>5</v>
      </c>
      <c r="M108" s="2">
        <v>473.43</v>
      </c>
      <c r="N108" s="1">
        <v>570.23</v>
      </c>
    </row>
    <row r="109" spans="1:14" x14ac:dyDescent="0.25">
      <c r="A109" t="s">
        <v>30</v>
      </c>
      <c r="B109" t="s">
        <v>2</v>
      </c>
      <c r="C109" t="s">
        <v>1</v>
      </c>
      <c r="D109" t="s">
        <v>0</v>
      </c>
      <c r="E109" s="4">
        <v>431</v>
      </c>
      <c r="F109">
        <v>431</v>
      </c>
      <c r="I109">
        <v>115</v>
      </c>
      <c r="J109">
        <f t="shared" si="4"/>
        <v>873</v>
      </c>
      <c r="K109">
        <f t="shared" si="5"/>
        <v>303</v>
      </c>
      <c r="L109" s="3">
        <v>5</v>
      </c>
      <c r="M109" s="2">
        <v>473.27</v>
      </c>
      <c r="N109" s="1">
        <v>614.71</v>
      </c>
    </row>
    <row r="110" spans="1:14" x14ac:dyDescent="0.25">
      <c r="A110" t="s">
        <v>30</v>
      </c>
      <c r="B110" t="s">
        <v>2</v>
      </c>
      <c r="C110" t="s">
        <v>1</v>
      </c>
      <c r="D110" t="s">
        <v>0</v>
      </c>
      <c r="E110" s="4">
        <v>431</v>
      </c>
      <c r="F110">
        <v>431</v>
      </c>
      <c r="I110">
        <v>115</v>
      </c>
      <c r="J110">
        <f t="shared" si="4"/>
        <v>873</v>
      </c>
      <c r="K110">
        <f t="shared" si="5"/>
        <v>303</v>
      </c>
      <c r="L110" s="3">
        <v>5</v>
      </c>
      <c r="M110" s="2">
        <v>464.04</v>
      </c>
      <c r="N110" s="1">
        <v>652.27</v>
      </c>
    </row>
    <row r="111" spans="1:14" x14ac:dyDescent="0.25">
      <c r="A111" t="s">
        <v>30</v>
      </c>
      <c r="B111" t="s">
        <v>2</v>
      </c>
      <c r="C111" t="s">
        <v>1</v>
      </c>
      <c r="D111" t="s">
        <v>0</v>
      </c>
      <c r="E111" s="4">
        <v>431</v>
      </c>
      <c r="F111">
        <v>431</v>
      </c>
      <c r="I111">
        <v>115</v>
      </c>
      <c r="J111">
        <f t="shared" si="4"/>
        <v>873</v>
      </c>
      <c r="K111">
        <f t="shared" si="5"/>
        <v>303</v>
      </c>
      <c r="L111" s="3">
        <v>5</v>
      </c>
      <c r="M111" s="2">
        <v>449.76</v>
      </c>
      <c r="N111" s="1">
        <v>687.85</v>
      </c>
    </row>
    <row r="112" spans="1:14" x14ac:dyDescent="0.25">
      <c r="A112" t="s">
        <v>30</v>
      </c>
      <c r="B112" t="s">
        <v>2</v>
      </c>
      <c r="C112" t="s">
        <v>1</v>
      </c>
      <c r="D112" t="s">
        <v>0</v>
      </c>
      <c r="E112" s="4">
        <v>431</v>
      </c>
      <c r="F112">
        <v>431</v>
      </c>
      <c r="I112">
        <v>115</v>
      </c>
      <c r="J112">
        <f t="shared" si="4"/>
        <v>873</v>
      </c>
      <c r="K112">
        <f t="shared" si="5"/>
        <v>303</v>
      </c>
      <c r="L112" s="3">
        <v>5</v>
      </c>
      <c r="M112" s="2">
        <v>437.51</v>
      </c>
      <c r="N112" s="1">
        <v>721.45</v>
      </c>
    </row>
    <row r="113" spans="1:14" x14ac:dyDescent="0.25">
      <c r="A113" t="s">
        <v>30</v>
      </c>
      <c r="B113" t="s">
        <v>2</v>
      </c>
      <c r="C113" t="s">
        <v>1</v>
      </c>
      <c r="D113" t="s">
        <v>0</v>
      </c>
      <c r="E113" s="4">
        <v>431</v>
      </c>
      <c r="F113">
        <v>431</v>
      </c>
      <c r="I113">
        <v>115</v>
      </c>
      <c r="J113">
        <f t="shared" si="4"/>
        <v>873</v>
      </c>
      <c r="K113">
        <f t="shared" si="5"/>
        <v>303</v>
      </c>
      <c r="L113" s="3">
        <v>5</v>
      </c>
      <c r="M113" s="2">
        <v>427.27</v>
      </c>
      <c r="N113" s="1">
        <v>758.02</v>
      </c>
    </row>
    <row r="114" spans="1:14" x14ac:dyDescent="0.25">
      <c r="A114" t="s">
        <v>30</v>
      </c>
      <c r="B114" t="s">
        <v>2</v>
      </c>
      <c r="C114" t="s">
        <v>1</v>
      </c>
      <c r="D114" t="s">
        <v>0</v>
      </c>
      <c r="E114" s="4">
        <v>431</v>
      </c>
      <c r="F114">
        <v>431</v>
      </c>
      <c r="I114">
        <v>115</v>
      </c>
      <c r="J114">
        <f t="shared" si="4"/>
        <v>873</v>
      </c>
      <c r="K114">
        <f t="shared" si="5"/>
        <v>303</v>
      </c>
      <c r="L114" s="3">
        <v>5</v>
      </c>
      <c r="M114" s="2">
        <v>412.03</v>
      </c>
      <c r="N114" s="1">
        <v>779.77</v>
      </c>
    </row>
    <row r="115" spans="1:14" x14ac:dyDescent="0.25">
      <c r="A115" t="s">
        <v>30</v>
      </c>
      <c r="B115" t="s">
        <v>2</v>
      </c>
      <c r="C115" t="s">
        <v>1</v>
      </c>
      <c r="D115" t="s">
        <v>0</v>
      </c>
      <c r="E115" s="4">
        <v>431</v>
      </c>
      <c r="F115">
        <v>431</v>
      </c>
      <c r="I115">
        <v>115</v>
      </c>
      <c r="J115">
        <f t="shared" si="4"/>
        <v>873</v>
      </c>
      <c r="K115">
        <f t="shared" si="5"/>
        <v>303</v>
      </c>
      <c r="L115" s="3">
        <v>5</v>
      </c>
      <c r="M115" s="2">
        <v>388.71</v>
      </c>
      <c r="N115" s="1">
        <v>799.53</v>
      </c>
    </row>
    <row r="116" spans="1:14" x14ac:dyDescent="0.25">
      <c r="A116" t="s">
        <v>30</v>
      </c>
      <c r="B116" t="s">
        <v>2</v>
      </c>
      <c r="C116" t="s">
        <v>1</v>
      </c>
      <c r="D116" t="s">
        <v>0</v>
      </c>
      <c r="E116" s="4">
        <v>431</v>
      </c>
      <c r="F116">
        <v>431</v>
      </c>
      <c r="I116">
        <v>115</v>
      </c>
      <c r="J116">
        <f t="shared" si="4"/>
        <v>873</v>
      </c>
      <c r="K116">
        <f t="shared" si="5"/>
        <v>303</v>
      </c>
      <c r="L116" s="3">
        <v>5</v>
      </c>
      <c r="M116" s="2">
        <v>364.35</v>
      </c>
      <c r="N116" s="1">
        <v>826.22</v>
      </c>
    </row>
    <row r="117" spans="1:14" x14ac:dyDescent="0.25">
      <c r="A117" t="s">
        <v>30</v>
      </c>
      <c r="B117" t="s">
        <v>2</v>
      </c>
      <c r="C117" t="s">
        <v>1</v>
      </c>
      <c r="D117" t="s">
        <v>0</v>
      </c>
      <c r="E117" s="4">
        <v>431</v>
      </c>
      <c r="F117">
        <v>431</v>
      </c>
      <c r="I117">
        <v>115</v>
      </c>
      <c r="J117">
        <f t="shared" si="4"/>
        <v>873</v>
      </c>
      <c r="K117">
        <f t="shared" si="5"/>
        <v>303</v>
      </c>
      <c r="L117" s="3">
        <v>5</v>
      </c>
      <c r="M117" s="2">
        <v>342.04</v>
      </c>
      <c r="N117" s="1">
        <v>845.99</v>
      </c>
    </row>
    <row r="118" spans="1:14" x14ac:dyDescent="0.25">
      <c r="A118" t="s">
        <v>30</v>
      </c>
      <c r="B118" t="s">
        <v>2</v>
      </c>
      <c r="C118" t="s">
        <v>1</v>
      </c>
      <c r="D118" t="s">
        <v>0</v>
      </c>
      <c r="E118" s="4">
        <v>431</v>
      </c>
      <c r="F118">
        <v>431</v>
      </c>
      <c r="I118">
        <v>115</v>
      </c>
      <c r="J118">
        <f t="shared" si="4"/>
        <v>873</v>
      </c>
      <c r="K118">
        <f t="shared" si="5"/>
        <v>303</v>
      </c>
      <c r="L118" s="3">
        <v>5</v>
      </c>
      <c r="M118" s="2">
        <v>325.79000000000002</v>
      </c>
      <c r="N118" s="1">
        <v>867.73</v>
      </c>
    </row>
    <row r="119" spans="1:14" x14ac:dyDescent="0.25">
      <c r="A119" t="s">
        <v>30</v>
      </c>
      <c r="B119" t="s">
        <v>2</v>
      </c>
      <c r="C119" t="s">
        <v>1</v>
      </c>
      <c r="D119" t="s">
        <v>0</v>
      </c>
      <c r="E119" s="4">
        <v>431</v>
      </c>
      <c r="F119">
        <v>431</v>
      </c>
      <c r="I119">
        <v>115</v>
      </c>
      <c r="J119">
        <f t="shared" si="4"/>
        <v>873</v>
      </c>
      <c r="K119">
        <f t="shared" ref="K119:K150" si="6">30+273</f>
        <v>303</v>
      </c>
      <c r="L119" s="3">
        <v>5</v>
      </c>
      <c r="M119" s="2">
        <v>298.43</v>
      </c>
      <c r="N119" s="1">
        <v>887.5</v>
      </c>
    </row>
    <row r="120" spans="1:14" x14ac:dyDescent="0.25">
      <c r="A120" t="s">
        <v>30</v>
      </c>
      <c r="B120" t="s">
        <v>2</v>
      </c>
      <c r="C120" t="s">
        <v>1</v>
      </c>
      <c r="D120" t="s">
        <v>0</v>
      </c>
      <c r="E120" s="4">
        <v>431</v>
      </c>
      <c r="F120">
        <v>431</v>
      </c>
      <c r="I120">
        <v>115</v>
      </c>
      <c r="J120">
        <f t="shared" si="4"/>
        <v>873</v>
      </c>
      <c r="K120">
        <f t="shared" si="6"/>
        <v>303</v>
      </c>
      <c r="L120" s="3">
        <v>5</v>
      </c>
      <c r="M120" s="2">
        <v>276.14</v>
      </c>
      <c r="N120" s="1">
        <v>900.35</v>
      </c>
    </row>
    <row r="121" spans="1:14" x14ac:dyDescent="0.25">
      <c r="A121" t="s">
        <v>30</v>
      </c>
      <c r="B121" t="s">
        <v>2</v>
      </c>
      <c r="C121" t="s">
        <v>1</v>
      </c>
      <c r="D121" t="s">
        <v>0</v>
      </c>
      <c r="E121" s="4">
        <v>431</v>
      </c>
      <c r="F121">
        <v>431</v>
      </c>
      <c r="I121">
        <v>115</v>
      </c>
      <c r="J121">
        <f t="shared" si="4"/>
        <v>873</v>
      </c>
      <c r="K121">
        <f t="shared" si="6"/>
        <v>303</v>
      </c>
      <c r="L121" s="3">
        <v>5</v>
      </c>
      <c r="M121" s="2">
        <v>266.98</v>
      </c>
      <c r="N121" s="1">
        <v>917.15</v>
      </c>
    </row>
    <row r="122" spans="1:14" x14ac:dyDescent="0.25">
      <c r="A122" t="s">
        <v>30</v>
      </c>
      <c r="B122" t="s">
        <v>2</v>
      </c>
      <c r="C122" t="s">
        <v>1</v>
      </c>
      <c r="D122" t="s">
        <v>0</v>
      </c>
      <c r="E122" s="4">
        <v>431</v>
      </c>
      <c r="F122">
        <v>431</v>
      </c>
      <c r="I122">
        <v>115</v>
      </c>
      <c r="J122">
        <f t="shared" si="4"/>
        <v>873</v>
      </c>
      <c r="K122">
        <f t="shared" si="6"/>
        <v>303</v>
      </c>
      <c r="L122" s="3">
        <v>5</v>
      </c>
      <c r="M122" s="2">
        <v>249.75</v>
      </c>
      <c r="N122" s="1">
        <v>930.99</v>
      </c>
    </row>
    <row r="123" spans="1:14" x14ac:dyDescent="0.25">
      <c r="A123" t="s">
        <v>30</v>
      </c>
      <c r="B123" t="s">
        <v>2</v>
      </c>
      <c r="C123" t="s">
        <v>1</v>
      </c>
      <c r="D123" t="s">
        <v>0</v>
      </c>
      <c r="E123" s="4">
        <v>431</v>
      </c>
      <c r="F123">
        <v>431</v>
      </c>
      <c r="I123">
        <v>115</v>
      </c>
      <c r="J123">
        <f t="shared" si="4"/>
        <v>873</v>
      </c>
      <c r="K123">
        <f t="shared" si="6"/>
        <v>303</v>
      </c>
      <c r="L123" s="3">
        <v>5</v>
      </c>
      <c r="M123" s="2">
        <v>223.41</v>
      </c>
      <c r="N123" s="1">
        <v>945.81</v>
      </c>
    </row>
    <row r="124" spans="1:14" x14ac:dyDescent="0.25">
      <c r="A124" t="s">
        <v>29</v>
      </c>
      <c r="B124" t="s">
        <v>2</v>
      </c>
      <c r="C124" t="s">
        <v>1</v>
      </c>
      <c r="D124" t="s">
        <v>0</v>
      </c>
      <c r="E124" s="4">
        <v>431</v>
      </c>
      <c r="F124">
        <v>431</v>
      </c>
      <c r="I124">
        <v>115</v>
      </c>
      <c r="J124">
        <f t="shared" ref="J124:J155" si="7">800+273</f>
        <v>1073</v>
      </c>
      <c r="K124">
        <f t="shared" si="6"/>
        <v>303</v>
      </c>
      <c r="L124" s="3">
        <v>1</v>
      </c>
      <c r="M124" s="2">
        <v>427.72</v>
      </c>
      <c r="N124" s="1">
        <v>451.13</v>
      </c>
    </row>
    <row r="125" spans="1:14" x14ac:dyDescent="0.25">
      <c r="A125" t="s">
        <v>29</v>
      </c>
      <c r="B125" t="s">
        <v>2</v>
      </c>
      <c r="C125" t="s">
        <v>1</v>
      </c>
      <c r="D125" t="s">
        <v>0</v>
      </c>
      <c r="E125" s="4">
        <v>431</v>
      </c>
      <c r="F125">
        <v>431</v>
      </c>
      <c r="I125">
        <v>115</v>
      </c>
      <c r="J125">
        <f t="shared" si="7"/>
        <v>1073</v>
      </c>
      <c r="K125">
        <f t="shared" si="6"/>
        <v>303</v>
      </c>
      <c r="L125" s="3">
        <v>1</v>
      </c>
      <c r="M125" s="2">
        <v>456.98</v>
      </c>
      <c r="N125" s="1">
        <v>530.4</v>
      </c>
    </row>
    <row r="126" spans="1:14" x14ac:dyDescent="0.25">
      <c r="A126" t="s">
        <v>29</v>
      </c>
      <c r="B126" t="s">
        <v>2</v>
      </c>
      <c r="C126" t="s">
        <v>1</v>
      </c>
      <c r="D126" t="s">
        <v>0</v>
      </c>
      <c r="E126" s="4">
        <v>431</v>
      </c>
      <c r="F126">
        <v>431</v>
      </c>
      <c r="I126">
        <v>115</v>
      </c>
      <c r="J126">
        <f t="shared" si="7"/>
        <v>1073</v>
      </c>
      <c r="K126">
        <f t="shared" si="6"/>
        <v>303</v>
      </c>
      <c r="L126" s="3">
        <v>1</v>
      </c>
      <c r="M126" s="2">
        <v>453.72</v>
      </c>
      <c r="N126" s="1">
        <v>594.73</v>
      </c>
    </row>
    <row r="127" spans="1:14" x14ac:dyDescent="0.25">
      <c r="A127" t="s">
        <v>29</v>
      </c>
      <c r="B127" t="s">
        <v>2</v>
      </c>
      <c r="C127" t="s">
        <v>1</v>
      </c>
      <c r="D127" t="s">
        <v>0</v>
      </c>
      <c r="E127" s="4">
        <v>431</v>
      </c>
      <c r="F127">
        <v>431</v>
      </c>
      <c r="I127">
        <v>115</v>
      </c>
      <c r="J127">
        <f t="shared" si="7"/>
        <v>1073</v>
      </c>
      <c r="K127">
        <f t="shared" si="6"/>
        <v>303</v>
      </c>
      <c r="L127" s="3">
        <v>1</v>
      </c>
      <c r="M127" s="2">
        <v>456.96</v>
      </c>
      <c r="N127" s="1">
        <v>651.12</v>
      </c>
    </row>
    <row r="128" spans="1:14" x14ac:dyDescent="0.25">
      <c r="A128" t="s">
        <v>29</v>
      </c>
      <c r="B128" t="s">
        <v>2</v>
      </c>
      <c r="C128" t="s">
        <v>1</v>
      </c>
      <c r="D128" t="s">
        <v>0</v>
      </c>
      <c r="E128" s="4">
        <v>431</v>
      </c>
      <c r="F128">
        <v>431</v>
      </c>
      <c r="I128">
        <v>115</v>
      </c>
      <c r="J128">
        <f t="shared" si="7"/>
        <v>1073</v>
      </c>
      <c r="K128">
        <f t="shared" si="6"/>
        <v>303</v>
      </c>
      <c r="L128" s="3">
        <v>1</v>
      </c>
      <c r="M128" s="2">
        <v>465.08</v>
      </c>
      <c r="N128" s="1">
        <v>697.82</v>
      </c>
    </row>
    <row r="129" spans="1:14" x14ac:dyDescent="0.25">
      <c r="A129" t="s">
        <v>29</v>
      </c>
      <c r="B129" t="s">
        <v>2</v>
      </c>
      <c r="C129" t="s">
        <v>1</v>
      </c>
      <c r="D129" t="s">
        <v>0</v>
      </c>
      <c r="E129" s="4">
        <v>431</v>
      </c>
      <c r="F129">
        <v>431</v>
      </c>
      <c r="I129">
        <v>115</v>
      </c>
      <c r="J129">
        <f t="shared" si="7"/>
        <v>1073</v>
      </c>
      <c r="K129">
        <f t="shared" si="6"/>
        <v>303</v>
      </c>
      <c r="L129" s="3">
        <v>1</v>
      </c>
      <c r="M129" s="2">
        <v>476.46</v>
      </c>
      <c r="N129" s="1">
        <v>740.1</v>
      </c>
    </row>
    <row r="130" spans="1:14" x14ac:dyDescent="0.25">
      <c r="A130" t="s">
        <v>29</v>
      </c>
      <c r="B130" t="s">
        <v>2</v>
      </c>
      <c r="C130" t="s">
        <v>1</v>
      </c>
      <c r="D130" t="s">
        <v>0</v>
      </c>
      <c r="E130" s="4">
        <v>431</v>
      </c>
      <c r="F130">
        <v>431</v>
      </c>
      <c r="I130">
        <v>115</v>
      </c>
      <c r="J130">
        <f t="shared" si="7"/>
        <v>1073</v>
      </c>
      <c r="K130">
        <f t="shared" si="6"/>
        <v>303</v>
      </c>
      <c r="L130" s="3">
        <v>1</v>
      </c>
      <c r="M130" s="2">
        <v>476.46</v>
      </c>
      <c r="N130" s="1">
        <v>777.99</v>
      </c>
    </row>
    <row r="131" spans="1:14" x14ac:dyDescent="0.25">
      <c r="A131" t="s">
        <v>29</v>
      </c>
      <c r="B131" t="s">
        <v>2</v>
      </c>
      <c r="C131" t="s">
        <v>1</v>
      </c>
      <c r="D131" t="s">
        <v>0</v>
      </c>
      <c r="E131" s="4">
        <v>431</v>
      </c>
      <c r="F131">
        <v>431</v>
      </c>
      <c r="I131">
        <v>115</v>
      </c>
      <c r="J131">
        <f t="shared" si="7"/>
        <v>1073</v>
      </c>
      <c r="K131">
        <f t="shared" si="6"/>
        <v>303</v>
      </c>
      <c r="L131" s="3">
        <v>1</v>
      </c>
      <c r="M131" s="2">
        <v>443.92</v>
      </c>
      <c r="N131" s="1">
        <v>810.62</v>
      </c>
    </row>
    <row r="132" spans="1:14" x14ac:dyDescent="0.25">
      <c r="A132" t="s">
        <v>29</v>
      </c>
      <c r="B132" t="s">
        <v>2</v>
      </c>
      <c r="C132" t="s">
        <v>1</v>
      </c>
      <c r="D132" t="s">
        <v>0</v>
      </c>
      <c r="E132" s="4">
        <v>431</v>
      </c>
      <c r="F132">
        <v>431</v>
      </c>
      <c r="I132">
        <v>115</v>
      </c>
      <c r="J132">
        <f t="shared" si="7"/>
        <v>1073</v>
      </c>
      <c r="K132">
        <f t="shared" si="6"/>
        <v>303</v>
      </c>
      <c r="L132" s="3">
        <v>1</v>
      </c>
      <c r="M132" s="2">
        <v>414.63</v>
      </c>
      <c r="N132" s="1">
        <v>834.44</v>
      </c>
    </row>
    <row r="133" spans="1:14" x14ac:dyDescent="0.25">
      <c r="A133" t="s">
        <v>29</v>
      </c>
      <c r="B133" t="s">
        <v>2</v>
      </c>
      <c r="C133" t="s">
        <v>1</v>
      </c>
      <c r="D133" t="s">
        <v>0</v>
      </c>
      <c r="E133" s="4">
        <v>431</v>
      </c>
      <c r="F133">
        <v>431</v>
      </c>
      <c r="I133">
        <v>115</v>
      </c>
      <c r="J133">
        <f t="shared" si="7"/>
        <v>1073</v>
      </c>
      <c r="K133">
        <f t="shared" si="6"/>
        <v>303</v>
      </c>
      <c r="L133" s="3">
        <v>1</v>
      </c>
      <c r="M133" s="2">
        <v>391.85</v>
      </c>
      <c r="N133" s="1">
        <v>862.66</v>
      </c>
    </row>
    <row r="134" spans="1:14" x14ac:dyDescent="0.25">
      <c r="A134" t="s">
        <v>29</v>
      </c>
      <c r="B134" t="s">
        <v>2</v>
      </c>
      <c r="C134" t="s">
        <v>1</v>
      </c>
      <c r="D134" t="s">
        <v>0</v>
      </c>
      <c r="E134" s="4">
        <v>431</v>
      </c>
      <c r="F134">
        <v>431</v>
      </c>
      <c r="I134">
        <v>115</v>
      </c>
      <c r="J134">
        <f t="shared" si="7"/>
        <v>1073</v>
      </c>
      <c r="K134">
        <f t="shared" si="6"/>
        <v>303</v>
      </c>
      <c r="L134" s="3">
        <v>1</v>
      </c>
      <c r="M134" s="2">
        <v>372.33</v>
      </c>
      <c r="N134" s="1">
        <v>878.54</v>
      </c>
    </row>
    <row r="135" spans="1:14" x14ac:dyDescent="0.25">
      <c r="A135" t="s">
        <v>29</v>
      </c>
      <c r="B135" t="s">
        <v>2</v>
      </c>
      <c r="C135" t="s">
        <v>1</v>
      </c>
      <c r="D135" t="s">
        <v>0</v>
      </c>
      <c r="E135" s="4">
        <v>431</v>
      </c>
      <c r="F135">
        <v>431</v>
      </c>
      <c r="I135">
        <v>115</v>
      </c>
      <c r="J135">
        <f t="shared" si="7"/>
        <v>1073</v>
      </c>
      <c r="K135">
        <f t="shared" si="6"/>
        <v>303</v>
      </c>
      <c r="L135" s="3">
        <v>1</v>
      </c>
      <c r="M135" s="2">
        <v>351.18</v>
      </c>
      <c r="N135" s="1">
        <v>896.18</v>
      </c>
    </row>
    <row r="136" spans="1:14" x14ac:dyDescent="0.25">
      <c r="A136" t="s">
        <v>29</v>
      </c>
      <c r="B136" t="s">
        <v>2</v>
      </c>
      <c r="C136" t="s">
        <v>1</v>
      </c>
      <c r="D136" t="s">
        <v>0</v>
      </c>
      <c r="E136" s="4">
        <v>431</v>
      </c>
      <c r="F136">
        <v>431</v>
      </c>
      <c r="I136">
        <v>115</v>
      </c>
      <c r="J136">
        <f t="shared" si="7"/>
        <v>1073</v>
      </c>
      <c r="K136">
        <f t="shared" si="6"/>
        <v>303</v>
      </c>
      <c r="L136" s="3">
        <v>1</v>
      </c>
      <c r="M136" s="2">
        <v>315.39</v>
      </c>
      <c r="N136" s="1">
        <v>918.24</v>
      </c>
    </row>
    <row r="137" spans="1:14" x14ac:dyDescent="0.25">
      <c r="A137" t="s">
        <v>29</v>
      </c>
      <c r="B137" t="s">
        <v>2</v>
      </c>
      <c r="C137" t="s">
        <v>1</v>
      </c>
      <c r="D137" t="s">
        <v>0</v>
      </c>
      <c r="E137" s="4">
        <v>431</v>
      </c>
      <c r="F137">
        <v>431</v>
      </c>
      <c r="I137">
        <v>115</v>
      </c>
      <c r="J137">
        <f t="shared" si="7"/>
        <v>1073</v>
      </c>
      <c r="K137">
        <f t="shared" si="6"/>
        <v>303</v>
      </c>
      <c r="L137" s="3">
        <v>1</v>
      </c>
      <c r="M137" s="2">
        <v>286.11</v>
      </c>
      <c r="N137" s="1">
        <v>933.25</v>
      </c>
    </row>
    <row r="138" spans="1:14" x14ac:dyDescent="0.25">
      <c r="A138" t="s">
        <v>29</v>
      </c>
      <c r="B138" t="s">
        <v>2</v>
      </c>
      <c r="C138" t="s">
        <v>1</v>
      </c>
      <c r="D138" t="s">
        <v>0</v>
      </c>
      <c r="E138" s="4">
        <v>431</v>
      </c>
      <c r="F138">
        <v>431</v>
      </c>
      <c r="I138">
        <v>115</v>
      </c>
      <c r="J138">
        <f t="shared" si="7"/>
        <v>1073</v>
      </c>
      <c r="K138">
        <f t="shared" si="6"/>
        <v>303</v>
      </c>
      <c r="L138" s="3">
        <v>2</v>
      </c>
      <c r="M138" s="2">
        <v>512.30999999999995</v>
      </c>
      <c r="N138" s="1">
        <v>424.61</v>
      </c>
    </row>
    <row r="139" spans="1:14" x14ac:dyDescent="0.25">
      <c r="A139" t="s">
        <v>29</v>
      </c>
      <c r="B139" t="s">
        <v>2</v>
      </c>
      <c r="C139" t="s">
        <v>1</v>
      </c>
      <c r="D139" t="s">
        <v>0</v>
      </c>
      <c r="E139" s="4">
        <v>431</v>
      </c>
      <c r="F139">
        <v>431</v>
      </c>
      <c r="I139">
        <v>115</v>
      </c>
      <c r="J139">
        <f t="shared" si="7"/>
        <v>1073</v>
      </c>
      <c r="K139">
        <f t="shared" si="6"/>
        <v>303</v>
      </c>
      <c r="L139" s="3">
        <v>2</v>
      </c>
      <c r="M139" s="2">
        <v>548.08000000000004</v>
      </c>
      <c r="N139" s="1">
        <v>502.12</v>
      </c>
    </row>
    <row r="140" spans="1:14" x14ac:dyDescent="0.25">
      <c r="A140" t="s">
        <v>29</v>
      </c>
      <c r="B140" t="s">
        <v>2</v>
      </c>
      <c r="C140" t="s">
        <v>1</v>
      </c>
      <c r="D140" t="s">
        <v>0</v>
      </c>
      <c r="E140" s="4">
        <v>431</v>
      </c>
      <c r="F140">
        <v>431</v>
      </c>
      <c r="I140">
        <v>115</v>
      </c>
      <c r="J140">
        <f t="shared" si="7"/>
        <v>1073</v>
      </c>
      <c r="K140">
        <f t="shared" si="6"/>
        <v>303</v>
      </c>
      <c r="L140" s="3">
        <v>2</v>
      </c>
      <c r="M140" s="2">
        <v>595.24</v>
      </c>
      <c r="N140" s="1">
        <v>571.69000000000005</v>
      </c>
    </row>
    <row r="141" spans="1:14" x14ac:dyDescent="0.25">
      <c r="A141" t="s">
        <v>29</v>
      </c>
      <c r="B141" t="s">
        <v>2</v>
      </c>
      <c r="C141" t="s">
        <v>1</v>
      </c>
      <c r="D141" t="s">
        <v>0</v>
      </c>
      <c r="E141" s="4">
        <v>431</v>
      </c>
      <c r="F141">
        <v>431</v>
      </c>
      <c r="I141">
        <v>115</v>
      </c>
      <c r="J141">
        <f t="shared" si="7"/>
        <v>1073</v>
      </c>
      <c r="K141">
        <f t="shared" si="6"/>
        <v>303</v>
      </c>
      <c r="L141" s="3">
        <v>2</v>
      </c>
      <c r="M141" s="2">
        <v>621.26</v>
      </c>
      <c r="N141" s="1">
        <v>630.71</v>
      </c>
    </row>
    <row r="142" spans="1:14" x14ac:dyDescent="0.25">
      <c r="A142" t="s">
        <v>29</v>
      </c>
      <c r="B142" t="s">
        <v>2</v>
      </c>
      <c r="C142" t="s">
        <v>1</v>
      </c>
      <c r="D142" t="s">
        <v>0</v>
      </c>
      <c r="E142" s="4">
        <v>431</v>
      </c>
      <c r="F142">
        <v>431</v>
      </c>
      <c r="I142">
        <v>115</v>
      </c>
      <c r="J142">
        <f t="shared" si="7"/>
        <v>1073</v>
      </c>
      <c r="K142">
        <f t="shared" si="6"/>
        <v>303</v>
      </c>
      <c r="L142" s="3">
        <v>2</v>
      </c>
      <c r="M142" s="2">
        <v>631.01</v>
      </c>
      <c r="N142" s="1">
        <v>681.8</v>
      </c>
    </row>
    <row r="143" spans="1:14" x14ac:dyDescent="0.25">
      <c r="A143" t="s">
        <v>29</v>
      </c>
      <c r="B143" t="s">
        <v>2</v>
      </c>
      <c r="C143" t="s">
        <v>1</v>
      </c>
      <c r="D143" t="s">
        <v>0</v>
      </c>
      <c r="E143" s="4">
        <v>431</v>
      </c>
      <c r="F143">
        <v>431</v>
      </c>
      <c r="I143">
        <v>115</v>
      </c>
      <c r="J143">
        <f t="shared" si="7"/>
        <v>1073</v>
      </c>
      <c r="K143">
        <f t="shared" si="6"/>
        <v>303</v>
      </c>
      <c r="L143" s="3">
        <v>2</v>
      </c>
      <c r="M143" s="2">
        <v>653.77</v>
      </c>
      <c r="N143" s="1">
        <v>723.2</v>
      </c>
    </row>
    <row r="144" spans="1:14" x14ac:dyDescent="0.25">
      <c r="A144" t="s">
        <v>29</v>
      </c>
      <c r="B144" t="s">
        <v>2</v>
      </c>
      <c r="C144" t="s">
        <v>1</v>
      </c>
      <c r="D144" t="s">
        <v>0</v>
      </c>
      <c r="E144" s="4">
        <v>431</v>
      </c>
      <c r="F144">
        <v>431</v>
      </c>
      <c r="I144">
        <v>115</v>
      </c>
      <c r="J144">
        <f t="shared" si="7"/>
        <v>1073</v>
      </c>
      <c r="K144">
        <f t="shared" si="6"/>
        <v>303</v>
      </c>
      <c r="L144" s="3">
        <v>2</v>
      </c>
      <c r="M144" s="2">
        <v>661.9</v>
      </c>
      <c r="N144" s="1">
        <v>767.25</v>
      </c>
    </row>
    <row r="145" spans="1:14" x14ac:dyDescent="0.25">
      <c r="A145" t="s">
        <v>29</v>
      </c>
      <c r="B145" t="s">
        <v>2</v>
      </c>
      <c r="C145" t="s">
        <v>1</v>
      </c>
      <c r="D145" t="s">
        <v>0</v>
      </c>
      <c r="E145" s="4">
        <v>431</v>
      </c>
      <c r="F145">
        <v>431</v>
      </c>
      <c r="I145">
        <v>115</v>
      </c>
      <c r="J145">
        <f t="shared" si="7"/>
        <v>1073</v>
      </c>
      <c r="K145">
        <f t="shared" si="6"/>
        <v>303</v>
      </c>
      <c r="L145" s="3">
        <v>2</v>
      </c>
      <c r="M145" s="2">
        <v>689.55</v>
      </c>
      <c r="N145" s="1">
        <v>805.99</v>
      </c>
    </row>
    <row r="146" spans="1:14" x14ac:dyDescent="0.25">
      <c r="A146" t="s">
        <v>29</v>
      </c>
      <c r="B146" t="s">
        <v>2</v>
      </c>
      <c r="C146" t="s">
        <v>1</v>
      </c>
      <c r="D146" t="s">
        <v>0</v>
      </c>
      <c r="E146" s="4">
        <v>431</v>
      </c>
      <c r="F146">
        <v>431</v>
      </c>
      <c r="I146">
        <v>115</v>
      </c>
      <c r="J146">
        <f t="shared" si="7"/>
        <v>1073</v>
      </c>
      <c r="K146">
        <f t="shared" si="6"/>
        <v>303</v>
      </c>
      <c r="L146" s="3">
        <v>2</v>
      </c>
      <c r="M146" s="2">
        <v>686.29</v>
      </c>
      <c r="N146" s="1">
        <v>841.24</v>
      </c>
    </row>
    <row r="147" spans="1:14" x14ac:dyDescent="0.25">
      <c r="A147" t="s">
        <v>29</v>
      </c>
      <c r="B147" t="s">
        <v>2</v>
      </c>
      <c r="C147" t="s">
        <v>1</v>
      </c>
      <c r="D147" t="s">
        <v>0</v>
      </c>
      <c r="E147" s="4">
        <v>431</v>
      </c>
      <c r="F147">
        <v>431</v>
      </c>
      <c r="I147">
        <v>115</v>
      </c>
      <c r="J147">
        <f t="shared" si="7"/>
        <v>1073</v>
      </c>
      <c r="K147">
        <f t="shared" si="6"/>
        <v>303</v>
      </c>
      <c r="L147" s="3">
        <v>2</v>
      </c>
      <c r="M147" s="2">
        <v>665.13</v>
      </c>
      <c r="N147" s="1">
        <v>870.34</v>
      </c>
    </row>
    <row r="148" spans="1:14" x14ac:dyDescent="0.25">
      <c r="A148" t="s">
        <v>29</v>
      </c>
      <c r="B148" t="s">
        <v>2</v>
      </c>
      <c r="C148" t="s">
        <v>1</v>
      </c>
      <c r="D148" t="s">
        <v>0</v>
      </c>
      <c r="E148" s="4">
        <v>431</v>
      </c>
      <c r="F148">
        <v>431</v>
      </c>
      <c r="I148">
        <v>115</v>
      </c>
      <c r="J148">
        <f t="shared" si="7"/>
        <v>1073</v>
      </c>
      <c r="K148">
        <f t="shared" si="6"/>
        <v>303</v>
      </c>
      <c r="L148" s="3">
        <v>2</v>
      </c>
      <c r="M148" s="2">
        <v>627.72</v>
      </c>
      <c r="N148" s="1">
        <v>898.57</v>
      </c>
    </row>
    <row r="149" spans="1:14" x14ac:dyDescent="0.25">
      <c r="A149" t="s">
        <v>29</v>
      </c>
      <c r="B149" t="s">
        <v>2</v>
      </c>
      <c r="C149" t="s">
        <v>1</v>
      </c>
      <c r="D149" t="s">
        <v>0</v>
      </c>
      <c r="E149" s="4">
        <v>431</v>
      </c>
      <c r="F149">
        <v>431</v>
      </c>
      <c r="I149">
        <v>115</v>
      </c>
      <c r="J149">
        <f t="shared" si="7"/>
        <v>1073</v>
      </c>
      <c r="K149">
        <f t="shared" si="6"/>
        <v>303</v>
      </c>
      <c r="L149" s="3">
        <v>2</v>
      </c>
      <c r="M149" s="2">
        <v>608.19000000000005</v>
      </c>
      <c r="N149" s="1">
        <v>918.85</v>
      </c>
    </row>
    <row r="150" spans="1:14" x14ac:dyDescent="0.25">
      <c r="A150" t="s">
        <v>29</v>
      </c>
      <c r="B150" t="s">
        <v>2</v>
      </c>
      <c r="C150" t="s">
        <v>1</v>
      </c>
      <c r="D150" t="s">
        <v>0</v>
      </c>
      <c r="E150" s="4">
        <v>431</v>
      </c>
      <c r="F150">
        <v>431</v>
      </c>
      <c r="I150">
        <v>115</v>
      </c>
      <c r="J150">
        <f t="shared" si="7"/>
        <v>1073</v>
      </c>
      <c r="K150">
        <f t="shared" si="6"/>
        <v>303</v>
      </c>
      <c r="L150" s="3">
        <v>2</v>
      </c>
      <c r="M150" s="2">
        <v>595.16999999999996</v>
      </c>
      <c r="N150" s="1">
        <v>948.83</v>
      </c>
    </row>
    <row r="151" spans="1:14" x14ac:dyDescent="0.25">
      <c r="A151" t="s">
        <v>29</v>
      </c>
      <c r="B151" t="s">
        <v>2</v>
      </c>
      <c r="C151" t="s">
        <v>1</v>
      </c>
      <c r="D151" t="s">
        <v>0</v>
      </c>
      <c r="E151" s="4">
        <v>431</v>
      </c>
      <c r="F151">
        <v>431</v>
      </c>
      <c r="I151">
        <v>115</v>
      </c>
      <c r="J151">
        <f t="shared" si="7"/>
        <v>1073</v>
      </c>
      <c r="K151">
        <f t="shared" ref="K151:K182" si="8">30+273</f>
        <v>303</v>
      </c>
      <c r="L151" s="3">
        <v>2</v>
      </c>
      <c r="M151" s="2">
        <v>587.04</v>
      </c>
      <c r="N151" s="1">
        <v>963.81</v>
      </c>
    </row>
    <row r="152" spans="1:14" x14ac:dyDescent="0.25">
      <c r="A152" t="s">
        <v>29</v>
      </c>
      <c r="B152" t="s">
        <v>2</v>
      </c>
      <c r="C152" t="s">
        <v>1</v>
      </c>
      <c r="D152" t="s">
        <v>0</v>
      </c>
      <c r="E152" s="4">
        <v>431</v>
      </c>
      <c r="F152">
        <v>431</v>
      </c>
      <c r="I152">
        <v>115</v>
      </c>
      <c r="J152">
        <f t="shared" si="7"/>
        <v>1073</v>
      </c>
      <c r="K152">
        <f t="shared" si="8"/>
        <v>303</v>
      </c>
      <c r="L152" s="3">
        <v>2</v>
      </c>
      <c r="M152" s="2">
        <v>587.03</v>
      </c>
      <c r="N152" s="1">
        <v>983.2</v>
      </c>
    </row>
    <row r="153" spans="1:14" x14ac:dyDescent="0.25">
      <c r="A153" t="s">
        <v>29</v>
      </c>
      <c r="B153" t="s">
        <v>2</v>
      </c>
      <c r="C153" t="s">
        <v>1</v>
      </c>
      <c r="D153" t="s">
        <v>0</v>
      </c>
      <c r="E153" s="4">
        <v>431</v>
      </c>
      <c r="F153">
        <v>431</v>
      </c>
      <c r="I153">
        <v>115</v>
      </c>
      <c r="J153">
        <f t="shared" si="7"/>
        <v>1073</v>
      </c>
      <c r="K153">
        <f t="shared" si="8"/>
        <v>303</v>
      </c>
      <c r="L153" s="3">
        <v>2</v>
      </c>
      <c r="M153" s="2">
        <v>578.9</v>
      </c>
      <c r="N153" s="1">
        <v>1001.71</v>
      </c>
    </row>
    <row r="154" spans="1:14" x14ac:dyDescent="0.25">
      <c r="A154" t="s">
        <v>29</v>
      </c>
      <c r="B154" t="s">
        <v>2</v>
      </c>
      <c r="C154" t="s">
        <v>1</v>
      </c>
      <c r="D154" t="s">
        <v>0</v>
      </c>
      <c r="E154" s="4">
        <v>431</v>
      </c>
      <c r="F154">
        <v>431</v>
      </c>
      <c r="I154">
        <v>115</v>
      </c>
      <c r="J154">
        <f t="shared" si="7"/>
        <v>1073</v>
      </c>
      <c r="K154">
        <f t="shared" si="8"/>
        <v>303</v>
      </c>
      <c r="L154" s="3">
        <v>2</v>
      </c>
      <c r="M154" s="2">
        <v>572.39</v>
      </c>
      <c r="N154" s="1">
        <v>1025.51</v>
      </c>
    </row>
    <row r="155" spans="1:14" x14ac:dyDescent="0.25">
      <c r="A155" t="s">
        <v>29</v>
      </c>
      <c r="B155" t="s">
        <v>2</v>
      </c>
      <c r="C155" t="s">
        <v>1</v>
      </c>
      <c r="D155" t="s">
        <v>0</v>
      </c>
      <c r="E155" s="4">
        <v>431</v>
      </c>
      <c r="F155">
        <v>431</v>
      </c>
      <c r="I155">
        <v>115</v>
      </c>
      <c r="J155">
        <f t="shared" si="7"/>
        <v>1073</v>
      </c>
      <c r="K155">
        <f t="shared" si="8"/>
        <v>303</v>
      </c>
      <c r="L155" s="3">
        <v>2</v>
      </c>
      <c r="M155" s="2">
        <v>557.74</v>
      </c>
      <c r="N155" s="1">
        <v>1042.26</v>
      </c>
    </row>
    <row r="156" spans="1:14" x14ac:dyDescent="0.25">
      <c r="A156" t="s">
        <v>29</v>
      </c>
      <c r="B156" t="s">
        <v>2</v>
      </c>
      <c r="C156" t="s">
        <v>1</v>
      </c>
      <c r="D156" t="s">
        <v>0</v>
      </c>
      <c r="E156" s="4">
        <v>431</v>
      </c>
      <c r="F156">
        <v>431</v>
      </c>
      <c r="I156">
        <v>115</v>
      </c>
      <c r="J156">
        <f t="shared" ref="J156:J187" si="9">800+273</f>
        <v>1073</v>
      </c>
      <c r="K156">
        <f t="shared" si="8"/>
        <v>303</v>
      </c>
      <c r="L156" s="3">
        <v>2</v>
      </c>
      <c r="M156" s="2">
        <v>541.47</v>
      </c>
      <c r="N156" s="1">
        <v>1059.02</v>
      </c>
    </row>
    <row r="157" spans="1:14" x14ac:dyDescent="0.25">
      <c r="A157" t="s">
        <v>29</v>
      </c>
      <c r="B157" t="s">
        <v>2</v>
      </c>
      <c r="C157" t="s">
        <v>1</v>
      </c>
      <c r="D157" t="s">
        <v>0</v>
      </c>
      <c r="E157" s="4">
        <v>431</v>
      </c>
      <c r="F157">
        <v>431</v>
      </c>
      <c r="I157">
        <v>115</v>
      </c>
      <c r="J157">
        <f t="shared" si="9"/>
        <v>1073</v>
      </c>
      <c r="K157">
        <f t="shared" si="8"/>
        <v>303</v>
      </c>
      <c r="L157" s="3">
        <v>2</v>
      </c>
      <c r="M157" s="2">
        <v>536.59</v>
      </c>
      <c r="N157" s="1">
        <v>1074</v>
      </c>
    </row>
    <row r="158" spans="1:14" x14ac:dyDescent="0.25">
      <c r="A158" t="s">
        <v>29</v>
      </c>
      <c r="B158" t="s">
        <v>2</v>
      </c>
      <c r="C158" t="s">
        <v>1</v>
      </c>
      <c r="D158" t="s">
        <v>0</v>
      </c>
      <c r="E158" s="4">
        <v>431</v>
      </c>
      <c r="F158">
        <v>431</v>
      </c>
      <c r="I158">
        <v>115</v>
      </c>
      <c r="J158">
        <f t="shared" si="9"/>
        <v>1073</v>
      </c>
      <c r="K158">
        <f t="shared" si="8"/>
        <v>303</v>
      </c>
      <c r="L158" s="3">
        <v>2</v>
      </c>
      <c r="M158" s="2">
        <v>520.32000000000005</v>
      </c>
      <c r="N158" s="1">
        <v>1089</v>
      </c>
    </row>
    <row r="159" spans="1:14" x14ac:dyDescent="0.25">
      <c r="A159" t="s">
        <v>29</v>
      </c>
      <c r="B159" t="s">
        <v>2</v>
      </c>
      <c r="C159" t="s">
        <v>1</v>
      </c>
      <c r="D159" t="s">
        <v>0</v>
      </c>
      <c r="E159" s="4">
        <v>431</v>
      </c>
      <c r="F159">
        <v>431</v>
      </c>
      <c r="I159">
        <v>115</v>
      </c>
      <c r="J159">
        <f t="shared" si="9"/>
        <v>1073</v>
      </c>
      <c r="K159">
        <f t="shared" si="8"/>
        <v>303</v>
      </c>
      <c r="L159" s="3">
        <v>3</v>
      </c>
      <c r="M159" s="2">
        <v>871.79</v>
      </c>
      <c r="N159" s="1">
        <v>520.33000000000004</v>
      </c>
    </row>
    <row r="160" spans="1:14" x14ac:dyDescent="0.25">
      <c r="A160" t="s">
        <v>29</v>
      </c>
      <c r="B160" t="s">
        <v>2</v>
      </c>
      <c r="C160" t="s">
        <v>1</v>
      </c>
      <c r="D160" t="s">
        <v>0</v>
      </c>
      <c r="E160" s="4">
        <v>431</v>
      </c>
      <c r="F160">
        <v>431</v>
      </c>
      <c r="I160">
        <v>115</v>
      </c>
      <c r="J160">
        <f t="shared" si="9"/>
        <v>1073</v>
      </c>
      <c r="K160">
        <f t="shared" si="8"/>
        <v>303</v>
      </c>
      <c r="L160" s="3">
        <v>3</v>
      </c>
      <c r="M160" s="2">
        <v>917.32</v>
      </c>
      <c r="N160" s="1">
        <v>624.27</v>
      </c>
    </row>
    <row r="161" spans="1:14" x14ac:dyDescent="0.25">
      <c r="A161" t="s">
        <v>29</v>
      </c>
      <c r="B161" t="s">
        <v>2</v>
      </c>
      <c r="C161" t="s">
        <v>1</v>
      </c>
      <c r="D161" t="s">
        <v>0</v>
      </c>
      <c r="E161" s="4">
        <v>431</v>
      </c>
      <c r="F161">
        <v>431</v>
      </c>
      <c r="I161">
        <v>115</v>
      </c>
      <c r="J161">
        <f t="shared" si="9"/>
        <v>1073</v>
      </c>
      <c r="K161">
        <f t="shared" si="8"/>
        <v>303</v>
      </c>
      <c r="L161" s="3">
        <v>3</v>
      </c>
      <c r="M161" s="2">
        <v>927.06</v>
      </c>
      <c r="N161" s="1">
        <v>702.68</v>
      </c>
    </row>
    <row r="162" spans="1:14" x14ac:dyDescent="0.25">
      <c r="A162" t="s">
        <v>29</v>
      </c>
      <c r="B162" t="s">
        <v>2</v>
      </c>
      <c r="C162" t="s">
        <v>1</v>
      </c>
      <c r="D162" t="s">
        <v>0</v>
      </c>
      <c r="E162" s="4">
        <v>431</v>
      </c>
      <c r="F162">
        <v>431</v>
      </c>
      <c r="I162">
        <v>115</v>
      </c>
      <c r="J162">
        <f t="shared" si="9"/>
        <v>1073</v>
      </c>
      <c r="K162">
        <f t="shared" si="8"/>
        <v>303</v>
      </c>
      <c r="L162" s="3">
        <v>3</v>
      </c>
      <c r="M162" s="2">
        <v>912.41</v>
      </c>
      <c r="N162" s="1">
        <v>761.73</v>
      </c>
    </row>
    <row r="163" spans="1:14" x14ac:dyDescent="0.25">
      <c r="A163" t="s">
        <v>29</v>
      </c>
      <c r="B163" t="s">
        <v>2</v>
      </c>
      <c r="C163" t="s">
        <v>1</v>
      </c>
      <c r="D163" t="s">
        <v>0</v>
      </c>
      <c r="E163" s="4">
        <v>431</v>
      </c>
      <c r="F163">
        <v>431</v>
      </c>
      <c r="I163">
        <v>115</v>
      </c>
      <c r="J163">
        <f t="shared" si="9"/>
        <v>1073</v>
      </c>
      <c r="K163">
        <f t="shared" si="8"/>
        <v>303</v>
      </c>
      <c r="L163" s="3">
        <v>3</v>
      </c>
      <c r="M163" s="2">
        <v>888</v>
      </c>
      <c r="N163" s="1">
        <v>814.63</v>
      </c>
    </row>
    <row r="164" spans="1:14" x14ac:dyDescent="0.25">
      <c r="A164" t="s">
        <v>29</v>
      </c>
      <c r="B164" t="s">
        <v>2</v>
      </c>
      <c r="C164" t="s">
        <v>1</v>
      </c>
      <c r="D164" t="s">
        <v>0</v>
      </c>
      <c r="E164" s="4">
        <v>431</v>
      </c>
      <c r="F164">
        <v>431</v>
      </c>
      <c r="I164">
        <v>115</v>
      </c>
      <c r="J164">
        <f t="shared" si="9"/>
        <v>1073</v>
      </c>
      <c r="K164">
        <f t="shared" si="8"/>
        <v>303</v>
      </c>
      <c r="L164" s="3">
        <v>3</v>
      </c>
      <c r="M164" s="2">
        <v>852.2</v>
      </c>
      <c r="N164" s="1">
        <v>864</v>
      </c>
    </row>
    <row r="165" spans="1:14" x14ac:dyDescent="0.25">
      <c r="A165" t="s">
        <v>29</v>
      </c>
      <c r="B165" t="s">
        <v>2</v>
      </c>
      <c r="C165" t="s">
        <v>1</v>
      </c>
      <c r="D165" t="s">
        <v>0</v>
      </c>
      <c r="E165" s="4">
        <v>431</v>
      </c>
      <c r="F165">
        <v>431</v>
      </c>
      <c r="I165">
        <v>115</v>
      </c>
      <c r="J165">
        <f t="shared" si="9"/>
        <v>1073</v>
      </c>
      <c r="K165">
        <f t="shared" si="8"/>
        <v>303</v>
      </c>
      <c r="L165" s="3">
        <v>3</v>
      </c>
      <c r="M165" s="2">
        <v>813.16</v>
      </c>
      <c r="N165" s="1">
        <v>901.93</v>
      </c>
    </row>
    <row r="166" spans="1:14" x14ac:dyDescent="0.25">
      <c r="A166" t="s">
        <v>29</v>
      </c>
      <c r="B166" t="s">
        <v>2</v>
      </c>
      <c r="C166" t="s">
        <v>1</v>
      </c>
      <c r="D166" t="s">
        <v>0</v>
      </c>
      <c r="E166" s="4">
        <v>431</v>
      </c>
      <c r="F166">
        <v>431</v>
      </c>
      <c r="I166">
        <v>115</v>
      </c>
      <c r="J166">
        <f t="shared" si="9"/>
        <v>1073</v>
      </c>
      <c r="K166">
        <f t="shared" si="8"/>
        <v>303</v>
      </c>
      <c r="L166" s="3">
        <v>3</v>
      </c>
      <c r="M166" s="2">
        <v>770.86</v>
      </c>
      <c r="N166" s="1">
        <v>931.04</v>
      </c>
    </row>
    <row r="167" spans="1:14" x14ac:dyDescent="0.25">
      <c r="A167" t="s">
        <v>29</v>
      </c>
      <c r="B167" t="s">
        <v>2</v>
      </c>
      <c r="C167" t="s">
        <v>1</v>
      </c>
      <c r="D167" t="s">
        <v>0</v>
      </c>
      <c r="E167" s="4">
        <v>431</v>
      </c>
      <c r="F167">
        <v>431</v>
      </c>
      <c r="I167">
        <v>115</v>
      </c>
      <c r="J167">
        <f t="shared" si="9"/>
        <v>1073</v>
      </c>
      <c r="K167">
        <f t="shared" si="8"/>
        <v>303</v>
      </c>
      <c r="L167" s="3">
        <v>3</v>
      </c>
      <c r="M167" s="2">
        <v>723.68</v>
      </c>
      <c r="N167" s="1">
        <v>962.81</v>
      </c>
    </row>
    <row r="168" spans="1:14" x14ac:dyDescent="0.25">
      <c r="A168" t="s">
        <v>29</v>
      </c>
      <c r="B168" t="s">
        <v>2</v>
      </c>
      <c r="C168" t="s">
        <v>1</v>
      </c>
      <c r="D168" t="s">
        <v>0</v>
      </c>
      <c r="E168" s="4">
        <v>431</v>
      </c>
      <c r="F168">
        <v>431</v>
      </c>
      <c r="I168">
        <v>115</v>
      </c>
      <c r="J168">
        <f t="shared" si="9"/>
        <v>1073</v>
      </c>
      <c r="K168">
        <f t="shared" si="8"/>
        <v>303</v>
      </c>
      <c r="L168" s="3">
        <v>3</v>
      </c>
      <c r="M168" s="2">
        <v>692.77</v>
      </c>
      <c r="N168" s="1">
        <v>986.63</v>
      </c>
    </row>
    <row r="169" spans="1:14" x14ac:dyDescent="0.25">
      <c r="A169" t="s">
        <v>29</v>
      </c>
      <c r="B169" t="s">
        <v>2</v>
      </c>
      <c r="C169" t="s">
        <v>1</v>
      </c>
      <c r="D169" t="s">
        <v>0</v>
      </c>
      <c r="E169" s="4">
        <v>431</v>
      </c>
      <c r="F169">
        <v>431</v>
      </c>
      <c r="I169">
        <v>115</v>
      </c>
      <c r="J169">
        <f t="shared" si="9"/>
        <v>1073</v>
      </c>
      <c r="K169">
        <f t="shared" si="8"/>
        <v>303</v>
      </c>
      <c r="L169" s="3">
        <v>3</v>
      </c>
      <c r="M169" s="2">
        <v>655.35</v>
      </c>
      <c r="N169" s="1">
        <v>1010.45</v>
      </c>
    </row>
    <row r="170" spans="1:14" x14ac:dyDescent="0.25">
      <c r="A170" t="s">
        <v>29</v>
      </c>
      <c r="B170" t="s">
        <v>2</v>
      </c>
      <c r="C170" t="s">
        <v>1</v>
      </c>
      <c r="D170" t="s">
        <v>0</v>
      </c>
      <c r="E170" s="4">
        <v>431</v>
      </c>
      <c r="F170">
        <v>431</v>
      </c>
      <c r="I170">
        <v>115</v>
      </c>
      <c r="J170">
        <f t="shared" si="9"/>
        <v>1073</v>
      </c>
      <c r="K170">
        <f t="shared" si="8"/>
        <v>303</v>
      </c>
      <c r="L170" s="3">
        <v>3</v>
      </c>
      <c r="M170" s="2">
        <v>639.08000000000004</v>
      </c>
      <c r="N170" s="1">
        <v>1028.97</v>
      </c>
    </row>
    <row r="171" spans="1:14" x14ac:dyDescent="0.25">
      <c r="A171" t="s">
        <v>29</v>
      </c>
      <c r="B171" t="s">
        <v>2</v>
      </c>
      <c r="C171" t="s">
        <v>1</v>
      </c>
      <c r="D171" t="s">
        <v>0</v>
      </c>
      <c r="E171" s="4">
        <v>431</v>
      </c>
      <c r="F171">
        <v>431</v>
      </c>
      <c r="I171">
        <v>115</v>
      </c>
      <c r="J171">
        <f t="shared" si="9"/>
        <v>1073</v>
      </c>
      <c r="K171">
        <f t="shared" si="8"/>
        <v>303</v>
      </c>
      <c r="L171" s="3">
        <v>3</v>
      </c>
      <c r="M171" s="2">
        <v>621.17999999999995</v>
      </c>
      <c r="N171" s="1">
        <v>1049.25</v>
      </c>
    </row>
    <row r="172" spans="1:14" x14ac:dyDescent="0.25">
      <c r="A172" t="s">
        <v>29</v>
      </c>
      <c r="B172" t="s">
        <v>2</v>
      </c>
      <c r="C172" t="s">
        <v>1</v>
      </c>
      <c r="D172" t="s">
        <v>0</v>
      </c>
      <c r="E172" s="4">
        <v>431</v>
      </c>
      <c r="F172">
        <v>431</v>
      </c>
      <c r="I172">
        <v>115</v>
      </c>
      <c r="J172">
        <f t="shared" si="9"/>
        <v>1073</v>
      </c>
      <c r="K172">
        <f t="shared" si="8"/>
        <v>303</v>
      </c>
      <c r="L172" s="3">
        <v>3</v>
      </c>
      <c r="M172" s="2">
        <v>608.16</v>
      </c>
      <c r="N172" s="1">
        <v>1069.53</v>
      </c>
    </row>
    <row r="173" spans="1:14" x14ac:dyDescent="0.25">
      <c r="A173" t="s">
        <v>29</v>
      </c>
      <c r="B173" t="s">
        <v>2</v>
      </c>
      <c r="C173" t="s">
        <v>1</v>
      </c>
      <c r="D173" t="s">
        <v>0</v>
      </c>
      <c r="E173" s="4">
        <v>431</v>
      </c>
      <c r="F173">
        <v>431</v>
      </c>
      <c r="I173">
        <v>115</v>
      </c>
      <c r="J173">
        <f t="shared" si="9"/>
        <v>1073</v>
      </c>
      <c r="K173">
        <f t="shared" si="8"/>
        <v>303</v>
      </c>
      <c r="L173" s="3">
        <v>4</v>
      </c>
      <c r="M173" s="2">
        <v>1093.01</v>
      </c>
      <c r="N173" s="1">
        <v>567.72</v>
      </c>
    </row>
    <row r="174" spans="1:14" x14ac:dyDescent="0.25">
      <c r="A174" t="s">
        <v>29</v>
      </c>
      <c r="B174" t="s">
        <v>2</v>
      </c>
      <c r="C174" t="s">
        <v>1</v>
      </c>
      <c r="D174" t="s">
        <v>0</v>
      </c>
      <c r="E174" s="4">
        <v>431</v>
      </c>
      <c r="F174">
        <v>431</v>
      </c>
      <c r="I174">
        <v>115</v>
      </c>
      <c r="J174">
        <f t="shared" si="9"/>
        <v>1073</v>
      </c>
      <c r="K174">
        <f t="shared" si="8"/>
        <v>303</v>
      </c>
      <c r="L174" s="3">
        <v>4</v>
      </c>
      <c r="M174" s="2">
        <v>1146.68</v>
      </c>
      <c r="N174" s="1">
        <v>613.49</v>
      </c>
    </row>
    <row r="175" spans="1:14" x14ac:dyDescent="0.25">
      <c r="A175" t="s">
        <v>29</v>
      </c>
      <c r="B175" t="s">
        <v>2</v>
      </c>
      <c r="C175" t="s">
        <v>1</v>
      </c>
      <c r="D175" t="s">
        <v>0</v>
      </c>
      <c r="E175" s="4">
        <v>431</v>
      </c>
      <c r="F175">
        <v>431</v>
      </c>
      <c r="I175">
        <v>115</v>
      </c>
      <c r="J175">
        <f t="shared" si="9"/>
        <v>1073</v>
      </c>
      <c r="K175">
        <f t="shared" si="8"/>
        <v>303</v>
      </c>
      <c r="L175" s="3">
        <v>4</v>
      </c>
      <c r="M175" s="2">
        <v>1175.95</v>
      </c>
      <c r="N175" s="1">
        <v>681.31</v>
      </c>
    </row>
    <row r="176" spans="1:14" x14ac:dyDescent="0.25">
      <c r="A176" t="s">
        <v>29</v>
      </c>
      <c r="B176" t="s">
        <v>2</v>
      </c>
      <c r="C176" t="s">
        <v>1</v>
      </c>
      <c r="D176" t="s">
        <v>0</v>
      </c>
      <c r="E176" s="4">
        <v>431</v>
      </c>
      <c r="F176">
        <v>431</v>
      </c>
      <c r="I176">
        <v>115</v>
      </c>
      <c r="J176">
        <f t="shared" si="9"/>
        <v>1073</v>
      </c>
      <c r="K176">
        <f t="shared" si="8"/>
        <v>303</v>
      </c>
      <c r="L176" s="3">
        <v>4</v>
      </c>
      <c r="M176" s="2">
        <v>1214.98</v>
      </c>
      <c r="N176" s="1">
        <v>719.16</v>
      </c>
    </row>
    <row r="177" spans="1:14" x14ac:dyDescent="0.25">
      <c r="A177" t="s">
        <v>29</v>
      </c>
      <c r="B177" t="s">
        <v>2</v>
      </c>
      <c r="C177" t="s">
        <v>1</v>
      </c>
      <c r="D177" t="s">
        <v>0</v>
      </c>
      <c r="E177" s="4">
        <v>431</v>
      </c>
      <c r="F177">
        <v>431</v>
      </c>
      <c r="I177">
        <v>115</v>
      </c>
      <c r="J177">
        <f t="shared" si="9"/>
        <v>1073</v>
      </c>
      <c r="K177">
        <f t="shared" si="8"/>
        <v>303</v>
      </c>
      <c r="L177" s="3">
        <v>4</v>
      </c>
      <c r="M177" s="2">
        <v>1187.32</v>
      </c>
      <c r="N177" s="1">
        <v>772.06</v>
      </c>
    </row>
    <row r="178" spans="1:14" x14ac:dyDescent="0.25">
      <c r="A178" t="s">
        <v>29</v>
      </c>
      <c r="B178" t="s">
        <v>2</v>
      </c>
      <c r="C178" t="s">
        <v>1</v>
      </c>
      <c r="D178" t="s">
        <v>0</v>
      </c>
      <c r="E178" s="4">
        <v>431</v>
      </c>
      <c r="F178">
        <v>431</v>
      </c>
      <c r="I178">
        <v>115</v>
      </c>
      <c r="J178">
        <f t="shared" si="9"/>
        <v>1073</v>
      </c>
      <c r="K178">
        <f t="shared" si="8"/>
        <v>303</v>
      </c>
      <c r="L178" s="3">
        <v>4</v>
      </c>
      <c r="M178" s="2">
        <v>1172.67</v>
      </c>
      <c r="N178" s="1">
        <v>801.15</v>
      </c>
    </row>
    <row r="179" spans="1:14" x14ac:dyDescent="0.25">
      <c r="A179" t="s">
        <v>29</v>
      </c>
      <c r="B179" t="s">
        <v>2</v>
      </c>
      <c r="C179" t="s">
        <v>1</v>
      </c>
      <c r="D179" t="s">
        <v>0</v>
      </c>
      <c r="E179" s="4">
        <v>431</v>
      </c>
      <c r="F179">
        <v>431</v>
      </c>
      <c r="I179">
        <v>115</v>
      </c>
      <c r="J179">
        <f t="shared" si="9"/>
        <v>1073</v>
      </c>
      <c r="K179">
        <f t="shared" si="8"/>
        <v>303</v>
      </c>
      <c r="L179" s="3">
        <v>4</v>
      </c>
      <c r="M179" s="2">
        <v>1197.06</v>
      </c>
      <c r="N179" s="1">
        <v>854.88</v>
      </c>
    </row>
    <row r="180" spans="1:14" x14ac:dyDescent="0.25">
      <c r="A180" t="s">
        <v>29</v>
      </c>
      <c r="B180" t="s">
        <v>2</v>
      </c>
      <c r="C180" t="s">
        <v>1</v>
      </c>
      <c r="D180" t="s">
        <v>0</v>
      </c>
      <c r="E180" s="4">
        <v>431</v>
      </c>
      <c r="F180">
        <v>431</v>
      </c>
      <c r="I180">
        <v>115</v>
      </c>
      <c r="J180">
        <f t="shared" si="9"/>
        <v>1073</v>
      </c>
      <c r="K180">
        <f t="shared" si="8"/>
        <v>303</v>
      </c>
      <c r="L180" s="3">
        <v>4</v>
      </c>
      <c r="M180" s="2">
        <v>1123.8599999999999</v>
      </c>
      <c r="N180" s="1">
        <v>865.52</v>
      </c>
    </row>
    <row r="181" spans="1:14" x14ac:dyDescent="0.25">
      <c r="A181" t="s">
        <v>29</v>
      </c>
      <c r="B181" t="s">
        <v>2</v>
      </c>
      <c r="C181" t="s">
        <v>1</v>
      </c>
      <c r="D181" t="s">
        <v>0</v>
      </c>
      <c r="E181" s="4">
        <v>431</v>
      </c>
      <c r="F181">
        <v>431</v>
      </c>
      <c r="I181">
        <v>115</v>
      </c>
      <c r="J181">
        <f t="shared" si="9"/>
        <v>1073</v>
      </c>
      <c r="K181">
        <f t="shared" si="8"/>
        <v>303</v>
      </c>
      <c r="L181" s="3">
        <v>4</v>
      </c>
      <c r="M181" s="2">
        <v>1172.6500000000001</v>
      </c>
      <c r="N181" s="1">
        <v>913.06</v>
      </c>
    </row>
    <row r="182" spans="1:14" x14ac:dyDescent="0.25">
      <c r="A182" t="s">
        <v>29</v>
      </c>
      <c r="B182" t="s">
        <v>2</v>
      </c>
      <c r="C182" t="s">
        <v>1</v>
      </c>
      <c r="D182" t="s">
        <v>0</v>
      </c>
      <c r="E182" s="4">
        <v>431</v>
      </c>
      <c r="F182">
        <v>431</v>
      </c>
      <c r="I182">
        <v>115</v>
      </c>
      <c r="J182">
        <f t="shared" si="9"/>
        <v>1073</v>
      </c>
      <c r="K182">
        <f t="shared" si="8"/>
        <v>303</v>
      </c>
      <c r="L182" s="3">
        <v>4</v>
      </c>
      <c r="M182" s="2">
        <v>1122.21</v>
      </c>
      <c r="N182" s="1">
        <v>970.38</v>
      </c>
    </row>
    <row r="183" spans="1:14" x14ac:dyDescent="0.25">
      <c r="A183" t="s">
        <v>29</v>
      </c>
      <c r="B183" t="s">
        <v>2</v>
      </c>
      <c r="C183" t="s">
        <v>1</v>
      </c>
      <c r="D183" t="s">
        <v>0</v>
      </c>
      <c r="E183" s="4">
        <v>431</v>
      </c>
      <c r="F183">
        <v>431</v>
      </c>
      <c r="I183">
        <v>115</v>
      </c>
      <c r="J183">
        <f t="shared" si="9"/>
        <v>1073</v>
      </c>
      <c r="K183">
        <f t="shared" ref="K183:K198" si="10">30+273</f>
        <v>303</v>
      </c>
      <c r="L183" s="3">
        <v>4</v>
      </c>
      <c r="M183" s="2">
        <v>1086.42</v>
      </c>
      <c r="N183" s="1">
        <v>1011.82</v>
      </c>
    </row>
    <row r="184" spans="1:14" x14ac:dyDescent="0.25">
      <c r="A184" t="s">
        <v>29</v>
      </c>
      <c r="B184" t="s">
        <v>2</v>
      </c>
      <c r="C184" t="s">
        <v>1</v>
      </c>
      <c r="D184" t="s">
        <v>0</v>
      </c>
      <c r="E184" s="4">
        <v>431</v>
      </c>
      <c r="F184">
        <v>431</v>
      </c>
      <c r="I184">
        <v>115</v>
      </c>
      <c r="J184">
        <f t="shared" si="9"/>
        <v>1073</v>
      </c>
      <c r="K184">
        <f t="shared" si="10"/>
        <v>303</v>
      </c>
      <c r="L184" s="3">
        <v>4</v>
      </c>
      <c r="M184" s="2">
        <v>990.44</v>
      </c>
      <c r="N184" s="1">
        <v>1051.56</v>
      </c>
    </row>
    <row r="185" spans="1:14" x14ac:dyDescent="0.25">
      <c r="A185" t="s">
        <v>29</v>
      </c>
      <c r="B185" t="s">
        <v>2</v>
      </c>
      <c r="C185" t="s">
        <v>1</v>
      </c>
      <c r="D185" t="s">
        <v>0</v>
      </c>
      <c r="E185" s="4">
        <v>431</v>
      </c>
      <c r="F185">
        <v>431</v>
      </c>
      <c r="I185">
        <v>115</v>
      </c>
      <c r="J185">
        <f t="shared" si="9"/>
        <v>1073</v>
      </c>
      <c r="K185">
        <f t="shared" si="10"/>
        <v>303</v>
      </c>
      <c r="L185" s="3">
        <v>4</v>
      </c>
      <c r="M185" s="2">
        <v>876.56</v>
      </c>
      <c r="N185" s="1">
        <v>1080.74</v>
      </c>
    </row>
    <row r="186" spans="1:14" x14ac:dyDescent="0.25">
      <c r="A186" t="s">
        <v>29</v>
      </c>
      <c r="B186" t="s">
        <v>2</v>
      </c>
      <c r="C186" t="s">
        <v>1</v>
      </c>
      <c r="D186" t="s">
        <v>0</v>
      </c>
      <c r="E186" s="4">
        <v>431</v>
      </c>
      <c r="F186">
        <v>431</v>
      </c>
      <c r="I186">
        <v>115</v>
      </c>
      <c r="J186">
        <f t="shared" si="9"/>
        <v>1073</v>
      </c>
      <c r="K186">
        <f t="shared" si="10"/>
        <v>303</v>
      </c>
      <c r="L186" s="3">
        <v>4</v>
      </c>
      <c r="M186" s="2">
        <v>762.69</v>
      </c>
      <c r="N186" s="1">
        <v>1108.1600000000001</v>
      </c>
    </row>
    <row r="187" spans="1:14" x14ac:dyDescent="0.25">
      <c r="A187" t="s">
        <v>29</v>
      </c>
      <c r="B187" t="s">
        <v>2</v>
      </c>
      <c r="C187" t="s">
        <v>1</v>
      </c>
      <c r="D187" t="s">
        <v>0</v>
      </c>
      <c r="E187" s="4">
        <v>431</v>
      </c>
      <c r="F187">
        <v>431</v>
      </c>
      <c r="I187">
        <v>115</v>
      </c>
      <c r="J187">
        <f t="shared" si="9"/>
        <v>1073</v>
      </c>
      <c r="K187">
        <f t="shared" si="10"/>
        <v>303</v>
      </c>
      <c r="L187" s="3">
        <v>4</v>
      </c>
      <c r="M187" s="2">
        <v>692.74</v>
      </c>
      <c r="N187" s="1">
        <v>1123.21</v>
      </c>
    </row>
    <row r="188" spans="1:14" x14ac:dyDescent="0.25">
      <c r="A188" t="s">
        <v>29</v>
      </c>
      <c r="B188" t="s">
        <v>2</v>
      </c>
      <c r="C188" t="s">
        <v>1</v>
      </c>
      <c r="D188" t="s">
        <v>0</v>
      </c>
      <c r="E188" s="4">
        <v>431</v>
      </c>
      <c r="F188">
        <v>431</v>
      </c>
      <c r="I188">
        <v>115</v>
      </c>
      <c r="J188">
        <f t="shared" ref="J188:J198" si="11">800+273</f>
        <v>1073</v>
      </c>
      <c r="K188">
        <f t="shared" si="10"/>
        <v>303</v>
      </c>
      <c r="L188" s="3">
        <v>5</v>
      </c>
      <c r="M188" s="2">
        <v>753.04</v>
      </c>
      <c r="N188" s="1">
        <v>500.18</v>
      </c>
    </row>
    <row r="189" spans="1:14" x14ac:dyDescent="0.25">
      <c r="A189" t="s">
        <v>29</v>
      </c>
      <c r="B189" t="s">
        <v>2</v>
      </c>
      <c r="C189" t="s">
        <v>1</v>
      </c>
      <c r="D189" t="s">
        <v>0</v>
      </c>
      <c r="E189" s="4">
        <v>431</v>
      </c>
      <c r="F189">
        <v>431</v>
      </c>
      <c r="I189">
        <v>115</v>
      </c>
      <c r="J189">
        <f t="shared" si="11"/>
        <v>1073</v>
      </c>
      <c r="K189">
        <f t="shared" si="10"/>
        <v>303</v>
      </c>
      <c r="L189" s="3">
        <v>5</v>
      </c>
      <c r="M189" s="2">
        <v>813.21</v>
      </c>
      <c r="N189" s="1">
        <v>594.4</v>
      </c>
    </row>
    <row r="190" spans="1:14" x14ac:dyDescent="0.25">
      <c r="A190" t="s">
        <v>29</v>
      </c>
      <c r="B190" t="s">
        <v>2</v>
      </c>
      <c r="C190" t="s">
        <v>1</v>
      </c>
      <c r="D190" t="s">
        <v>0</v>
      </c>
      <c r="E190" s="4">
        <v>431</v>
      </c>
      <c r="F190">
        <v>431</v>
      </c>
      <c r="I190">
        <v>115</v>
      </c>
      <c r="J190">
        <f t="shared" si="11"/>
        <v>1073</v>
      </c>
      <c r="K190">
        <f t="shared" si="10"/>
        <v>303</v>
      </c>
      <c r="L190" s="3">
        <v>5</v>
      </c>
      <c r="M190" s="2">
        <v>826.21</v>
      </c>
      <c r="N190" s="1">
        <v>671.05</v>
      </c>
    </row>
    <row r="191" spans="1:14" x14ac:dyDescent="0.25">
      <c r="A191" t="s">
        <v>29</v>
      </c>
      <c r="B191" t="s">
        <v>2</v>
      </c>
      <c r="C191" t="s">
        <v>1</v>
      </c>
      <c r="D191" t="s">
        <v>0</v>
      </c>
      <c r="E191" s="4">
        <v>431</v>
      </c>
      <c r="F191">
        <v>431</v>
      </c>
      <c r="I191">
        <v>115</v>
      </c>
      <c r="J191">
        <f t="shared" si="11"/>
        <v>1073</v>
      </c>
      <c r="K191">
        <f t="shared" si="10"/>
        <v>303</v>
      </c>
      <c r="L191" s="3">
        <v>5</v>
      </c>
      <c r="M191" s="2">
        <v>809.93</v>
      </c>
      <c r="N191" s="1">
        <v>735.39</v>
      </c>
    </row>
    <row r="192" spans="1:14" x14ac:dyDescent="0.25">
      <c r="A192" t="s">
        <v>29</v>
      </c>
      <c r="B192" t="s">
        <v>2</v>
      </c>
      <c r="C192" t="s">
        <v>1</v>
      </c>
      <c r="D192" t="s">
        <v>0</v>
      </c>
      <c r="E192" s="4">
        <v>431</v>
      </c>
      <c r="F192">
        <v>431</v>
      </c>
      <c r="I192">
        <v>115</v>
      </c>
      <c r="J192">
        <f t="shared" si="11"/>
        <v>1073</v>
      </c>
      <c r="K192">
        <f t="shared" si="10"/>
        <v>303</v>
      </c>
      <c r="L192" s="3">
        <v>5</v>
      </c>
      <c r="M192" s="2">
        <v>790.4</v>
      </c>
      <c r="N192" s="1">
        <v>787.4</v>
      </c>
    </row>
    <row r="193" spans="1:14" x14ac:dyDescent="0.25">
      <c r="A193" t="s">
        <v>29</v>
      </c>
      <c r="B193" t="s">
        <v>2</v>
      </c>
      <c r="C193" t="s">
        <v>1</v>
      </c>
      <c r="D193" t="s">
        <v>0</v>
      </c>
      <c r="E193" s="4">
        <v>431</v>
      </c>
      <c r="F193">
        <v>431</v>
      </c>
      <c r="I193">
        <v>115</v>
      </c>
      <c r="J193">
        <f t="shared" si="11"/>
        <v>1073</v>
      </c>
      <c r="K193">
        <f t="shared" si="10"/>
        <v>303</v>
      </c>
      <c r="L193" s="3">
        <v>5</v>
      </c>
      <c r="M193" s="2">
        <v>772.5</v>
      </c>
      <c r="N193" s="1">
        <v>835.88</v>
      </c>
    </row>
    <row r="194" spans="1:14" x14ac:dyDescent="0.25">
      <c r="A194" t="s">
        <v>29</v>
      </c>
      <c r="B194" t="s">
        <v>2</v>
      </c>
      <c r="C194" t="s">
        <v>1</v>
      </c>
      <c r="D194" t="s">
        <v>0</v>
      </c>
      <c r="E194" s="4">
        <v>431</v>
      </c>
      <c r="F194">
        <v>431</v>
      </c>
      <c r="I194">
        <v>115</v>
      </c>
      <c r="J194">
        <f t="shared" si="11"/>
        <v>1073</v>
      </c>
      <c r="K194">
        <f t="shared" si="10"/>
        <v>303</v>
      </c>
      <c r="L194" s="3">
        <v>5</v>
      </c>
      <c r="M194" s="2">
        <v>757.85</v>
      </c>
      <c r="N194" s="1">
        <v>879.07</v>
      </c>
    </row>
    <row r="195" spans="1:14" x14ac:dyDescent="0.25">
      <c r="A195" t="s">
        <v>29</v>
      </c>
      <c r="B195" t="s">
        <v>2</v>
      </c>
      <c r="C195" t="s">
        <v>1</v>
      </c>
      <c r="D195" t="s">
        <v>0</v>
      </c>
      <c r="E195" s="4">
        <v>431</v>
      </c>
      <c r="F195">
        <v>431</v>
      </c>
      <c r="I195">
        <v>115</v>
      </c>
      <c r="J195">
        <f t="shared" si="11"/>
        <v>1073</v>
      </c>
      <c r="K195">
        <f t="shared" si="10"/>
        <v>303</v>
      </c>
      <c r="L195" s="3">
        <v>5</v>
      </c>
      <c r="M195" s="2">
        <v>723.69</v>
      </c>
      <c r="N195" s="1">
        <v>917.87</v>
      </c>
    </row>
    <row r="196" spans="1:14" x14ac:dyDescent="0.25">
      <c r="A196" t="s">
        <v>29</v>
      </c>
      <c r="B196" t="s">
        <v>2</v>
      </c>
      <c r="C196" t="s">
        <v>1</v>
      </c>
      <c r="D196" t="s">
        <v>0</v>
      </c>
      <c r="E196" s="4">
        <v>431</v>
      </c>
      <c r="F196">
        <v>431</v>
      </c>
      <c r="I196">
        <v>115</v>
      </c>
      <c r="J196">
        <f t="shared" si="11"/>
        <v>1073</v>
      </c>
      <c r="K196">
        <f t="shared" si="10"/>
        <v>303</v>
      </c>
      <c r="L196" s="3">
        <v>5</v>
      </c>
      <c r="M196" s="2">
        <v>687.89</v>
      </c>
      <c r="N196" s="1">
        <v>958.43</v>
      </c>
    </row>
    <row r="197" spans="1:14" x14ac:dyDescent="0.25">
      <c r="A197" t="s">
        <v>29</v>
      </c>
      <c r="B197" t="s">
        <v>2</v>
      </c>
      <c r="C197" t="s">
        <v>1</v>
      </c>
      <c r="D197" t="s">
        <v>0</v>
      </c>
      <c r="E197" s="4">
        <v>431</v>
      </c>
      <c r="F197">
        <v>431</v>
      </c>
      <c r="I197">
        <v>115</v>
      </c>
      <c r="J197">
        <f t="shared" si="11"/>
        <v>1073</v>
      </c>
      <c r="K197">
        <f t="shared" si="10"/>
        <v>303</v>
      </c>
      <c r="L197" s="3">
        <v>5</v>
      </c>
      <c r="M197" s="2">
        <v>658.61</v>
      </c>
      <c r="N197" s="1">
        <v>986.66</v>
      </c>
    </row>
    <row r="198" spans="1:14" x14ac:dyDescent="0.25">
      <c r="A198" t="s">
        <v>29</v>
      </c>
      <c r="B198" t="s">
        <v>2</v>
      </c>
      <c r="C198" t="s">
        <v>1</v>
      </c>
      <c r="D198" t="s">
        <v>0</v>
      </c>
      <c r="E198" s="4">
        <v>431</v>
      </c>
      <c r="F198">
        <v>431</v>
      </c>
      <c r="I198">
        <v>115</v>
      </c>
      <c r="J198">
        <f t="shared" si="11"/>
        <v>1073</v>
      </c>
      <c r="K198">
        <f t="shared" si="10"/>
        <v>303</v>
      </c>
      <c r="L198" s="3">
        <v>5</v>
      </c>
      <c r="M198" s="2">
        <v>598.41</v>
      </c>
      <c r="N198" s="1">
        <v>1018.43</v>
      </c>
    </row>
    <row r="199" spans="1:14" x14ac:dyDescent="0.25">
      <c r="A199" t="s">
        <v>28</v>
      </c>
      <c r="B199" t="s">
        <v>2</v>
      </c>
      <c r="C199" t="s">
        <v>1</v>
      </c>
      <c r="D199" t="s">
        <v>0</v>
      </c>
      <c r="E199" s="4">
        <v>295</v>
      </c>
      <c r="F199">
        <v>230</v>
      </c>
      <c r="J199">
        <f t="shared" ref="J199:J230" si="12">360+723</f>
        <v>1083</v>
      </c>
      <c r="K199">
        <f t="shared" ref="K199:K230" si="13">25+273</f>
        <v>298</v>
      </c>
      <c r="L199" s="3">
        <v>2</v>
      </c>
      <c r="M199" s="2">
        <v>48.155999999999999</v>
      </c>
      <c r="N199" s="1">
        <v>213.64</v>
      </c>
    </row>
    <row r="200" spans="1:14" x14ac:dyDescent="0.25">
      <c r="A200" t="s">
        <v>28</v>
      </c>
      <c r="B200" t="s">
        <v>2</v>
      </c>
      <c r="C200" t="s">
        <v>1</v>
      </c>
      <c r="D200" t="s">
        <v>0</v>
      </c>
      <c r="E200" s="4">
        <v>295</v>
      </c>
      <c r="F200">
        <v>230</v>
      </c>
      <c r="J200">
        <f t="shared" si="12"/>
        <v>1083</v>
      </c>
      <c r="K200">
        <f t="shared" si="13"/>
        <v>298</v>
      </c>
      <c r="L200" s="3">
        <v>2</v>
      </c>
      <c r="M200" s="2">
        <v>51.411000000000001</v>
      </c>
      <c r="N200" s="1">
        <v>223.28</v>
      </c>
    </row>
    <row r="201" spans="1:14" x14ac:dyDescent="0.25">
      <c r="A201" t="s">
        <v>28</v>
      </c>
      <c r="B201" t="s">
        <v>2</v>
      </c>
      <c r="C201" t="s">
        <v>1</v>
      </c>
      <c r="D201" t="s">
        <v>0</v>
      </c>
      <c r="E201" s="4">
        <v>295</v>
      </c>
      <c r="F201">
        <v>230</v>
      </c>
      <c r="J201">
        <f t="shared" si="12"/>
        <v>1083</v>
      </c>
      <c r="K201">
        <f t="shared" si="13"/>
        <v>298</v>
      </c>
      <c r="L201" s="3">
        <v>2</v>
      </c>
      <c r="M201" s="2">
        <v>49.631999999999998</v>
      </c>
      <c r="N201" s="1">
        <v>229.54</v>
      </c>
    </row>
    <row r="202" spans="1:14" x14ac:dyDescent="0.25">
      <c r="A202" t="s">
        <v>28</v>
      </c>
      <c r="B202" t="s">
        <v>2</v>
      </c>
      <c r="C202" t="s">
        <v>1</v>
      </c>
      <c r="D202" t="s">
        <v>0</v>
      </c>
      <c r="E202" s="4">
        <v>295</v>
      </c>
      <c r="F202">
        <v>230</v>
      </c>
      <c r="J202">
        <f t="shared" si="12"/>
        <v>1083</v>
      </c>
      <c r="K202">
        <f t="shared" si="13"/>
        <v>298</v>
      </c>
      <c r="L202" s="3">
        <v>2</v>
      </c>
      <c r="M202" s="2">
        <v>50.564999999999998</v>
      </c>
      <c r="N202" s="1">
        <v>241.79</v>
      </c>
    </row>
    <row r="203" spans="1:14" x14ac:dyDescent="0.25">
      <c r="A203" t="s">
        <v>28</v>
      </c>
      <c r="B203" t="s">
        <v>2</v>
      </c>
      <c r="C203" t="s">
        <v>1</v>
      </c>
      <c r="D203" t="s">
        <v>0</v>
      </c>
      <c r="E203" s="4">
        <v>295</v>
      </c>
      <c r="F203">
        <v>230</v>
      </c>
      <c r="J203">
        <f t="shared" si="12"/>
        <v>1083</v>
      </c>
      <c r="K203">
        <f t="shared" si="13"/>
        <v>298</v>
      </c>
      <c r="L203" s="3">
        <v>2</v>
      </c>
      <c r="M203" s="2">
        <v>57.030999999999999</v>
      </c>
      <c r="N203" s="1">
        <v>372.34</v>
      </c>
    </row>
    <row r="204" spans="1:14" x14ac:dyDescent="0.25">
      <c r="A204" t="s">
        <v>28</v>
      </c>
      <c r="B204" t="s">
        <v>2</v>
      </c>
      <c r="C204" t="s">
        <v>1</v>
      </c>
      <c r="D204" t="s">
        <v>0</v>
      </c>
      <c r="E204" s="4">
        <v>295</v>
      </c>
      <c r="F204">
        <v>230</v>
      </c>
      <c r="J204">
        <f t="shared" si="12"/>
        <v>1083</v>
      </c>
      <c r="K204">
        <f t="shared" si="13"/>
        <v>298</v>
      </c>
      <c r="L204" s="3">
        <v>2</v>
      </c>
      <c r="M204" s="2">
        <v>59.432000000000002</v>
      </c>
      <c r="N204" s="1">
        <v>376.51</v>
      </c>
    </row>
    <row r="205" spans="1:14" x14ac:dyDescent="0.25">
      <c r="A205" t="s">
        <v>28</v>
      </c>
      <c r="B205" t="s">
        <v>2</v>
      </c>
      <c r="C205" t="s">
        <v>1</v>
      </c>
      <c r="D205" t="s">
        <v>0</v>
      </c>
      <c r="E205" s="4">
        <v>295</v>
      </c>
      <c r="F205">
        <v>230</v>
      </c>
      <c r="J205">
        <f t="shared" si="12"/>
        <v>1083</v>
      </c>
      <c r="K205">
        <f t="shared" si="13"/>
        <v>298</v>
      </c>
      <c r="L205" s="3">
        <v>2</v>
      </c>
      <c r="M205" s="2">
        <v>58.506999999999998</v>
      </c>
      <c r="N205" s="1">
        <v>391.36</v>
      </c>
    </row>
    <row r="206" spans="1:14" x14ac:dyDescent="0.25">
      <c r="A206" t="s">
        <v>28</v>
      </c>
      <c r="B206" t="s">
        <v>2</v>
      </c>
      <c r="C206" t="s">
        <v>1</v>
      </c>
      <c r="D206" t="s">
        <v>0</v>
      </c>
      <c r="E206" s="4">
        <v>295</v>
      </c>
      <c r="F206">
        <v>230</v>
      </c>
      <c r="J206">
        <f t="shared" si="12"/>
        <v>1083</v>
      </c>
      <c r="K206">
        <f t="shared" si="13"/>
        <v>298</v>
      </c>
      <c r="L206" s="3">
        <v>2</v>
      </c>
      <c r="M206" s="2">
        <v>59.902999999999999</v>
      </c>
      <c r="N206" s="1">
        <v>397.61</v>
      </c>
    </row>
    <row r="207" spans="1:14" x14ac:dyDescent="0.25">
      <c r="A207" t="s">
        <v>28</v>
      </c>
      <c r="B207" t="s">
        <v>2</v>
      </c>
      <c r="C207" t="s">
        <v>1</v>
      </c>
      <c r="D207" t="s">
        <v>0</v>
      </c>
      <c r="E207" s="4">
        <v>295</v>
      </c>
      <c r="F207">
        <v>230</v>
      </c>
      <c r="J207">
        <f t="shared" si="12"/>
        <v>1083</v>
      </c>
      <c r="K207">
        <f t="shared" si="13"/>
        <v>298</v>
      </c>
      <c r="L207" s="3">
        <v>2</v>
      </c>
      <c r="M207" s="2">
        <v>53.573999999999998</v>
      </c>
      <c r="N207" s="1">
        <v>461.2</v>
      </c>
    </row>
    <row r="208" spans="1:14" x14ac:dyDescent="0.25">
      <c r="A208" t="s">
        <v>28</v>
      </c>
      <c r="B208" t="s">
        <v>2</v>
      </c>
      <c r="C208" t="s">
        <v>1</v>
      </c>
      <c r="D208" t="s">
        <v>0</v>
      </c>
      <c r="E208" s="4">
        <v>295</v>
      </c>
      <c r="F208">
        <v>230</v>
      </c>
      <c r="J208">
        <f t="shared" si="12"/>
        <v>1083</v>
      </c>
      <c r="K208">
        <f t="shared" si="13"/>
        <v>298</v>
      </c>
      <c r="L208" s="3">
        <v>2</v>
      </c>
      <c r="M208" s="2">
        <v>54.970999999999997</v>
      </c>
      <c r="N208" s="1">
        <v>472.4</v>
      </c>
    </row>
    <row r="209" spans="1:14" x14ac:dyDescent="0.25">
      <c r="A209" t="s">
        <v>28</v>
      </c>
      <c r="B209" t="s">
        <v>2</v>
      </c>
      <c r="C209" t="s">
        <v>1</v>
      </c>
      <c r="D209" t="s">
        <v>0</v>
      </c>
      <c r="E209" s="4">
        <v>295</v>
      </c>
      <c r="F209">
        <v>230</v>
      </c>
      <c r="J209">
        <f t="shared" si="12"/>
        <v>1083</v>
      </c>
      <c r="K209">
        <f t="shared" si="13"/>
        <v>298</v>
      </c>
      <c r="L209" s="3">
        <v>2</v>
      </c>
      <c r="M209" s="2">
        <v>48.557000000000002</v>
      </c>
      <c r="N209" s="1">
        <v>510.19</v>
      </c>
    </row>
    <row r="210" spans="1:14" x14ac:dyDescent="0.25">
      <c r="A210" t="s">
        <v>28</v>
      </c>
      <c r="B210" t="s">
        <v>2</v>
      </c>
      <c r="C210" t="s">
        <v>1</v>
      </c>
      <c r="D210" t="s">
        <v>0</v>
      </c>
      <c r="E210" s="4">
        <v>295</v>
      </c>
      <c r="F210">
        <v>230</v>
      </c>
      <c r="J210">
        <f t="shared" si="12"/>
        <v>1083</v>
      </c>
      <c r="K210">
        <f t="shared" si="13"/>
        <v>298</v>
      </c>
      <c r="L210" s="3">
        <v>2</v>
      </c>
      <c r="M210" s="2">
        <v>41.197000000000003</v>
      </c>
      <c r="N210" s="1">
        <v>590.17999999999995</v>
      </c>
    </row>
    <row r="211" spans="1:14" x14ac:dyDescent="0.25">
      <c r="A211" t="s">
        <v>28</v>
      </c>
      <c r="B211" t="s">
        <v>2</v>
      </c>
      <c r="C211" t="s">
        <v>1</v>
      </c>
      <c r="D211" t="s">
        <v>0</v>
      </c>
      <c r="E211" s="4">
        <v>295</v>
      </c>
      <c r="F211">
        <v>230</v>
      </c>
      <c r="J211">
        <f t="shared" si="12"/>
        <v>1083</v>
      </c>
      <c r="K211">
        <f t="shared" si="13"/>
        <v>298</v>
      </c>
      <c r="L211" s="3">
        <v>2</v>
      </c>
      <c r="M211" s="2">
        <v>38.685000000000002</v>
      </c>
      <c r="N211" s="1">
        <v>614.37</v>
      </c>
    </row>
    <row r="212" spans="1:14" x14ac:dyDescent="0.25">
      <c r="A212" t="s">
        <v>28</v>
      </c>
      <c r="B212" t="s">
        <v>2</v>
      </c>
      <c r="C212" t="s">
        <v>1</v>
      </c>
      <c r="D212" t="s">
        <v>0</v>
      </c>
      <c r="E212" s="4">
        <v>295</v>
      </c>
      <c r="F212">
        <v>230</v>
      </c>
      <c r="J212">
        <f t="shared" si="12"/>
        <v>1083</v>
      </c>
      <c r="K212">
        <f t="shared" si="13"/>
        <v>298</v>
      </c>
      <c r="L212" s="3">
        <v>2</v>
      </c>
      <c r="M212" s="2">
        <v>40.164999999999999</v>
      </c>
      <c r="N212" s="1">
        <v>630.29999999999995</v>
      </c>
    </row>
    <row r="213" spans="1:14" x14ac:dyDescent="0.25">
      <c r="A213" t="s">
        <v>28</v>
      </c>
      <c r="B213" t="s">
        <v>2</v>
      </c>
      <c r="C213" t="s">
        <v>1</v>
      </c>
      <c r="D213" t="s">
        <v>0</v>
      </c>
      <c r="E213" s="4">
        <v>295</v>
      </c>
      <c r="F213">
        <v>230</v>
      </c>
      <c r="J213">
        <f t="shared" si="12"/>
        <v>1083</v>
      </c>
      <c r="K213">
        <f t="shared" si="13"/>
        <v>298</v>
      </c>
      <c r="L213" s="3">
        <v>2</v>
      </c>
      <c r="M213" s="2">
        <v>33.96</v>
      </c>
      <c r="N213" s="1">
        <v>633.82000000000005</v>
      </c>
    </row>
    <row r="214" spans="1:14" x14ac:dyDescent="0.25">
      <c r="A214" t="s">
        <v>28</v>
      </c>
      <c r="B214" t="s">
        <v>2</v>
      </c>
      <c r="C214" t="s">
        <v>1</v>
      </c>
      <c r="D214" t="s">
        <v>0</v>
      </c>
      <c r="E214" s="4">
        <v>295</v>
      </c>
      <c r="F214">
        <v>230</v>
      </c>
      <c r="J214">
        <f t="shared" si="12"/>
        <v>1083</v>
      </c>
      <c r="K214">
        <f t="shared" si="13"/>
        <v>298</v>
      </c>
      <c r="L214" s="3">
        <v>2.5</v>
      </c>
      <c r="M214" s="2">
        <v>60.935000000000002</v>
      </c>
      <c r="N214" s="1">
        <v>229.8</v>
      </c>
    </row>
    <row r="215" spans="1:14" x14ac:dyDescent="0.25">
      <c r="A215" t="s">
        <v>28</v>
      </c>
      <c r="B215" t="s">
        <v>2</v>
      </c>
      <c r="C215" t="s">
        <v>1</v>
      </c>
      <c r="D215" t="s">
        <v>0</v>
      </c>
      <c r="E215" s="4">
        <v>295</v>
      </c>
      <c r="F215">
        <v>230</v>
      </c>
      <c r="J215">
        <f t="shared" si="12"/>
        <v>1083</v>
      </c>
      <c r="K215">
        <f t="shared" si="13"/>
        <v>298</v>
      </c>
      <c r="L215" s="3">
        <v>2.5</v>
      </c>
      <c r="M215" s="2">
        <v>61.712000000000003</v>
      </c>
      <c r="N215" s="1">
        <v>240.22</v>
      </c>
    </row>
    <row r="216" spans="1:14" x14ac:dyDescent="0.25">
      <c r="A216" t="s">
        <v>28</v>
      </c>
      <c r="B216" t="s">
        <v>2</v>
      </c>
      <c r="C216" t="s">
        <v>1</v>
      </c>
      <c r="D216" t="s">
        <v>0</v>
      </c>
      <c r="E216" s="4">
        <v>295</v>
      </c>
      <c r="F216">
        <v>230</v>
      </c>
      <c r="J216">
        <f t="shared" si="12"/>
        <v>1083</v>
      </c>
      <c r="K216">
        <f t="shared" si="13"/>
        <v>298</v>
      </c>
      <c r="L216" s="3">
        <v>2.5</v>
      </c>
      <c r="M216" s="2">
        <v>64.504000000000005</v>
      </c>
      <c r="N216" s="1">
        <v>253.51</v>
      </c>
    </row>
    <row r="217" spans="1:14" x14ac:dyDescent="0.25">
      <c r="A217" t="s">
        <v>28</v>
      </c>
      <c r="B217" t="s">
        <v>2</v>
      </c>
      <c r="C217" t="s">
        <v>1</v>
      </c>
      <c r="D217" t="s">
        <v>0</v>
      </c>
      <c r="E217" s="4">
        <v>295</v>
      </c>
      <c r="F217">
        <v>230</v>
      </c>
      <c r="J217">
        <f t="shared" si="12"/>
        <v>1083</v>
      </c>
      <c r="K217">
        <f t="shared" si="13"/>
        <v>298</v>
      </c>
      <c r="L217" s="3">
        <v>2.5</v>
      </c>
      <c r="M217" s="2">
        <v>66.751999999999995</v>
      </c>
      <c r="N217" s="1">
        <v>263.14999999999998</v>
      </c>
    </row>
    <row r="218" spans="1:14" x14ac:dyDescent="0.25">
      <c r="A218" t="s">
        <v>28</v>
      </c>
      <c r="B218" t="s">
        <v>2</v>
      </c>
      <c r="C218" t="s">
        <v>1</v>
      </c>
      <c r="D218" t="s">
        <v>0</v>
      </c>
      <c r="E218" s="4">
        <v>295</v>
      </c>
      <c r="F218">
        <v>230</v>
      </c>
      <c r="J218">
        <f t="shared" si="12"/>
        <v>1083</v>
      </c>
      <c r="K218">
        <f t="shared" si="13"/>
        <v>298</v>
      </c>
      <c r="L218" s="3">
        <v>2.5</v>
      </c>
      <c r="M218" s="2">
        <v>71.492999999999995</v>
      </c>
      <c r="N218" s="1">
        <v>326.20999999999998</v>
      </c>
    </row>
    <row r="219" spans="1:14" x14ac:dyDescent="0.25">
      <c r="A219" t="s">
        <v>28</v>
      </c>
      <c r="B219" t="s">
        <v>2</v>
      </c>
      <c r="C219" t="s">
        <v>1</v>
      </c>
      <c r="D219" t="s">
        <v>0</v>
      </c>
      <c r="E219" s="4">
        <v>295</v>
      </c>
      <c r="F219">
        <v>230</v>
      </c>
      <c r="J219">
        <f t="shared" si="12"/>
        <v>1083</v>
      </c>
      <c r="K219">
        <f t="shared" si="13"/>
        <v>298</v>
      </c>
      <c r="L219" s="3">
        <v>2.5</v>
      </c>
      <c r="M219" s="2">
        <v>72.891000000000005</v>
      </c>
      <c r="N219" s="1">
        <v>339.77</v>
      </c>
    </row>
    <row r="220" spans="1:14" x14ac:dyDescent="0.25">
      <c r="A220" t="s">
        <v>28</v>
      </c>
      <c r="B220" t="s">
        <v>2</v>
      </c>
      <c r="C220" t="s">
        <v>1</v>
      </c>
      <c r="D220" t="s">
        <v>0</v>
      </c>
      <c r="E220" s="4">
        <v>295</v>
      </c>
      <c r="F220">
        <v>230</v>
      </c>
      <c r="J220">
        <f t="shared" si="12"/>
        <v>1083</v>
      </c>
      <c r="K220">
        <f t="shared" si="13"/>
        <v>298</v>
      </c>
      <c r="L220" s="3">
        <v>2.5</v>
      </c>
      <c r="M220" s="2">
        <v>73.204999999999998</v>
      </c>
      <c r="N220" s="1">
        <v>352.27</v>
      </c>
    </row>
    <row r="221" spans="1:14" x14ac:dyDescent="0.25">
      <c r="A221" t="s">
        <v>28</v>
      </c>
      <c r="B221" t="s">
        <v>2</v>
      </c>
      <c r="C221" t="s">
        <v>1</v>
      </c>
      <c r="D221" t="s">
        <v>0</v>
      </c>
      <c r="E221" s="4">
        <v>295</v>
      </c>
      <c r="F221">
        <v>230</v>
      </c>
      <c r="J221">
        <f t="shared" si="12"/>
        <v>1083</v>
      </c>
      <c r="K221">
        <f t="shared" si="13"/>
        <v>298</v>
      </c>
      <c r="L221" s="3">
        <v>2.5</v>
      </c>
      <c r="M221" s="2">
        <v>75.228999999999999</v>
      </c>
      <c r="N221" s="1">
        <v>391.1</v>
      </c>
    </row>
    <row r="222" spans="1:14" x14ac:dyDescent="0.25">
      <c r="A222" t="s">
        <v>28</v>
      </c>
      <c r="B222" t="s">
        <v>2</v>
      </c>
      <c r="C222" t="s">
        <v>1</v>
      </c>
      <c r="D222" t="s">
        <v>0</v>
      </c>
      <c r="E222" s="4">
        <v>295</v>
      </c>
      <c r="F222">
        <v>230</v>
      </c>
      <c r="J222">
        <f t="shared" si="12"/>
        <v>1083</v>
      </c>
      <c r="K222">
        <f t="shared" si="13"/>
        <v>298</v>
      </c>
      <c r="L222" s="3">
        <v>2.5</v>
      </c>
      <c r="M222" s="2">
        <v>75.004000000000005</v>
      </c>
      <c r="N222" s="1">
        <v>413.51</v>
      </c>
    </row>
    <row r="223" spans="1:14" x14ac:dyDescent="0.25">
      <c r="A223" t="s">
        <v>28</v>
      </c>
      <c r="B223" t="s">
        <v>2</v>
      </c>
      <c r="C223" t="s">
        <v>1</v>
      </c>
      <c r="D223" t="s">
        <v>0</v>
      </c>
      <c r="E223" s="4">
        <v>295</v>
      </c>
      <c r="F223">
        <v>230</v>
      </c>
      <c r="J223">
        <f t="shared" si="12"/>
        <v>1083</v>
      </c>
      <c r="K223">
        <f t="shared" si="13"/>
        <v>298</v>
      </c>
      <c r="L223" s="3">
        <v>2.5</v>
      </c>
      <c r="M223" s="2">
        <v>72.935000000000002</v>
      </c>
      <c r="N223" s="1">
        <v>483.61</v>
      </c>
    </row>
    <row r="224" spans="1:14" x14ac:dyDescent="0.25">
      <c r="A224" t="s">
        <v>28</v>
      </c>
      <c r="B224" t="s">
        <v>2</v>
      </c>
      <c r="C224" t="s">
        <v>1</v>
      </c>
      <c r="D224" t="s">
        <v>0</v>
      </c>
      <c r="E224" s="4">
        <v>295</v>
      </c>
      <c r="F224">
        <v>230</v>
      </c>
      <c r="J224">
        <f t="shared" si="12"/>
        <v>1083</v>
      </c>
      <c r="K224">
        <f t="shared" si="13"/>
        <v>298</v>
      </c>
      <c r="L224" s="3">
        <v>2.5</v>
      </c>
      <c r="M224" s="2">
        <v>69.418000000000006</v>
      </c>
      <c r="N224" s="1">
        <v>533.41</v>
      </c>
    </row>
    <row r="225" spans="1:14" x14ac:dyDescent="0.25">
      <c r="A225" t="s">
        <v>28</v>
      </c>
      <c r="B225" t="s">
        <v>2</v>
      </c>
      <c r="C225" t="s">
        <v>1</v>
      </c>
      <c r="D225" t="s">
        <v>0</v>
      </c>
      <c r="E225" s="4">
        <v>295</v>
      </c>
      <c r="F225">
        <v>230</v>
      </c>
      <c r="J225">
        <f t="shared" si="12"/>
        <v>1083</v>
      </c>
      <c r="K225">
        <f t="shared" si="13"/>
        <v>298</v>
      </c>
      <c r="L225" s="3">
        <v>2.5</v>
      </c>
      <c r="M225" s="2">
        <v>62.612000000000002</v>
      </c>
      <c r="N225" s="1">
        <v>603.66999999999996</v>
      </c>
    </row>
    <row r="226" spans="1:14" x14ac:dyDescent="0.25">
      <c r="A226" t="s">
        <v>28</v>
      </c>
      <c r="B226" t="s">
        <v>2</v>
      </c>
      <c r="C226" t="s">
        <v>1</v>
      </c>
      <c r="D226" t="s">
        <v>0</v>
      </c>
      <c r="E226" s="4">
        <v>295</v>
      </c>
      <c r="F226">
        <v>230</v>
      </c>
      <c r="J226">
        <f t="shared" si="12"/>
        <v>1083</v>
      </c>
      <c r="K226">
        <f t="shared" si="13"/>
        <v>298</v>
      </c>
      <c r="L226" s="3">
        <v>2.5</v>
      </c>
      <c r="M226" s="2">
        <v>57.258000000000003</v>
      </c>
      <c r="N226" s="1">
        <v>639.46</v>
      </c>
    </row>
    <row r="227" spans="1:14" x14ac:dyDescent="0.25">
      <c r="A227" t="s">
        <v>28</v>
      </c>
      <c r="B227" t="s">
        <v>2</v>
      </c>
      <c r="C227" t="s">
        <v>1</v>
      </c>
      <c r="D227" t="s">
        <v>0</v>
      </c>
      <c r="E227" s="4">
        <v>295</v>
      </c>
      <c r="F227">
        <v>230</v>
      </c>
      <c r="J227">
        <f t="shared" si="12"/>
        <v>1083</v>
      </c>
      <c r="K227">
        <f t="shared" si="13"/>
        <v>298</v>
      </c>
      <c r="L227" s="3">
        <v>2.5</v>
      </c>
      <c r="M227" s="2">
        <v>55.018000000000001</v>
      </c>
      <c r="N227" s="1">
        <v>650.62</v>
      </c>
    </row>
    <row r="228" spans="1:14" x14ac:dyDescent="0.25">
      <c r="A228" t="s">
        <v>28</v>
      </c>
      <c r="B228" t="s">
        <v>2</v>
      </c>
      <c r="C228" t="s">
        <v>1</v>
      </c>
      <c r="D228" t="s">
        <v>0</v>
      </c>
      <c r="E228" s="4">
        <v>295</v>
      </c>
      <c r="F228">
        <v>230</v>
      </c>
      <c r="J228">
        <f t="shared" si="12"/>
        <v>1083</v>
      </c>
      <c r="K228">
        <f t="shared" si="13"/>
        <v>298</v>
      </c>
      <c r="L228" s="3">
        <v>2.5</v>
      </c>
      <c r="M228" s="2">
        <v>47.707999999999998</v>
      </c>
      <c r="N228" s="1">
        <v>668.02</v>
      </c>
    </row>
    <row r="229" spans="1:14" x14ac:dyDescent="0.25">
      <c r="A229" t="s">
        <v>28</v>
      </c>
      <c r="B229" t="s">
        <v>2</v>
      </c>
      <c r="C229" t="s">
        <v>1</v>
      </c>
      <c r="D229" t="s">
        <v>0</v>
      </c>
      <c r="E229" s="4">
        <v>295</v>
      </c>
      <c r="F229">
        <v>230</v>
      </c>
      <c r="J229">
        <f t="shared" si="12"/>
        <v>1083</v>
      </c>
      <c r="K229">
        <f t="shared" si="13"/>
        <v>298</v>
      </c>
      <c r="L229" s="3">
        <v>2.5</v>
      </c>
      <c r="M229" s="2">
        <v>42.152000000000001</v>
      </c>
      <c r="N229" s="1">
        <v>679.51</v>
      </c>
    </row>
    <row r="230" spans="1:14" x14ac:dyDescent="0.25">
      <c r="A230" t="s">
        <v>28</v>
      </c>
      <c r="B230" t="s">
        <v>2</v>
      </c>
      <c r="C230" t="s">
        <v>1</v>
      </c>
      <c r="D230" t="s">
        <v>0</v>
      </c>
      <c r="E230" s="4">
        <v>295</v>
      </c>
      <c r="F230">
        <v>230</v>
      </c>
      <c r="J230">
        <f t="shared" si="12"/>
        <v>1083</v>
      </c>
      <c r="K230">
        <f t="shared" si="13"/>
        <v>298</v>
      </c>
      <c r="L230" s="3">
        <v>2.5</v>
      </c>
      <c r="M230" s="2">
        <v>37.765000000000001</v>
      </c>
      <c r="N230" s="1">
        <v>689.03</v>
      </c>
    </row>
    <row r="231" spans="1:14" x14ac:dyDescent="0.25">
      <c r="A231" t="s">
        <v>28</v>
      </c>
      <c r="B231" t="s">
        <v>2</v>
      </c>
      <c r="C231" t="s">
        <v>1</v>
      </c>
      <c r="D231" t="s">
        <v>0</v>
      </c>
      <c r="E231" s="4">
        <v>295</v>
      </c>
      <c r="F231">
        <v>230</v>
      </c>
      <c r="J231">
        <f t="shared" ref="J231:J262" si="14">360+723</f>
        <v>1083</v>
      </c>
      <c r="K231">
        <f t="shared" ref="K231:K262" si="15">25+273</f>
        <v>298</v>
      </c>
      <c r="L231" s="3">
        <v>3</v>
      </c>
      <c r="M231" s="2">
        <v>57.994999999999997</v>
      </c>
      <c r="N231" s="1">
        <v>178.5</v>
      </c>
    </row>
    <row r="232" spans="1:14" x14ac:dyDescent="0.25">
      <c r="A232" t="s">
        <v>28</v>
      </c>
      <c r="B232" t="s">
        <v>2</v>
      </c>
      <c r="C232" t="s">
        <v>1</v>
      </c>
      <c r="D232" t="s">
        <v>0</v>
      </c>
      <c r="E232" s="4">
        <v>295</v>
      </c>
      <c r="F232">
        <v>230</v>
      </c>
      <c r="J232">
        <f t="shared" si="14"/>
        <v>1083</v>
      </c>
      <c r="K232">
        <f t="shared" si="15"/>
        <v>298</v>
      </c>
      <c r="L232" s="3">
        <v>3</v>
      </c>
      <c r="M232" s="2">
        <v>63.462000000000003</v>
      </c>
      <c r="N232" s="1">
        <v>196.89</v>
      </c>
    </row>
    <row r="233" spans="1:14" x14ac:dyDescent="0.25">
      <c r="A233" t="s">
        <v>28</v>
      </c>
      <c r="B233" t="s">
        <v>2</v>
      </c>
      <c r="C233" t="s">
        <v>1</v>
      </c>
      <c r="D233" t="s">
        <v>0</v>
      </c>
      <c r="E233" s="4">
        <v>295</v>
      </c>
      <c r="F233">
        <v>230</v>
      </c>
      <c r="J233">
        <f t="shared" si="14"/>
        <v>1083</v>
      </c>
      <c r="K233">
        <f t="shared" si="15"/>
        <v>298</v>
      </c>
      <c r="L233" s="3">
        <v>3</v>
      </c>
      <c r="M233" s="2">
        <v>67.759</v>
      </c>
      <c r="N233" s="1">
        <v>211.99</v>
      </c>
    </row>
    <row r="234" spans="1:14" x14ac:dyDescent="0.25">
      <c r="A234" t="s">
        <v>28</v>
      </c>
      <c r="B234" t="s">
        <v>2</v>
      </c>
      <c r="C234" t="s">
        <v>1</v>
      </c>
      <c r="D234" t="s">
        <v>0</v>
      </c>
      <c r="E234" s="4">
        <v>295</v>
      </c>
      <c r="F234">
        <v>230</v>
      </c>
      <c r="J234">
        <f t="shared" si="14"/>
        <v>1083</v>
      </c>
      <c r="K234">
        <f t="shared" si="15"/>
        <v>298</v>
      </c>
      <c r="L234" s="3">
        <v>3</v>
      </c>
      <c r="M234" s="2">
        <v>82.221000000000004</v>
      </c>
      <c r="N234" s="1">
        <v>298.01</v>
      </c>
    </row>
    <row r="235" spans="1:14" x14ac:dyDescent="0.25">
      <c r="A235" t="s">
        <v>28</v>
      </c>
      <c r="B235" t="s">
        <v>2</v>
      </c>
      <c r="C235" t="s">
        <v>1</v>
      </c>
      <c r="D235" t="s">
        <v>0</v>
      </c>
      <c r="E235" s="4">
        <v>295</v>
      </c>
      <c r="F235">
        <v>230</v>
      </c>
      <c r="J235">
        <f t="shared" si="14"/>
        <v>1083</v>
      </c>
      <c r="K235">
        <f t="shared" si="15"/>
        <v>298</v>
      </c>
      <c r="L235" s="3">
        <v>3</v>
      </c>
      <c r="M235" s="2">
        <v>84.176000000000002</v>
      </c>
      <c r="N235" s="1">
        <v>309.17</v>
      </c>
    </row>
    <row r="236" spans="1:14" x14ac:dyDescent="0.25">
      <c r="A236" t="s">
        <v>28</v>
      </c>
      <c r="B236" t="s">
        <v>2</v>
      </c>
      <c r="C236" t="s">
        <v>1</v>
      </c>
      <c r="D236" t="s">
        <v>0</v>
      </c>
      <c r="E236" s="4">
        <v>295</v>
      </c>
      <c r="F236">
        <v>230</v>
      </c>
      <c r="J236">
        <f t="shared" si="14"/>
        <v>1083</v>
      </c>
      <c r="K236">
        <f t="shared" si="15"/>
        <v>298</v>
      </c>
      <c r="L236" s="3">
        <v>3</v>
      </c>
      <c r="M236" s="2">
        <v>87.105000000000004</v>
      </c>
      <c r="N236" s="1">
        <v>318.36</v>
      </c>
    </row>
    <row r="237" spans="1:14" x14ac:dyDescent="0.25">
      <c r="A237" t="s">
        <v>28</v>
      </c>
      <c r="B237" t="s">
        <v>2</v>
      </c>
      <c r="C237" t="s">
        <v>1</v>
      </c>
      <c r="D237" t="s">
        <v>0</v>
      </c>
      <c r="E237" s="4">
        <v>295</v>
      </c>
      <c r="F237">
        <v>230</v>
      </c>
      <c r="J237">
        <f t="shared" si="14"/>
        <v>1083</v>
      </c>
      <c r="K237">
        <f t="shared" si="15"/>
        <v>298</v>
      </c>
      <c r="L237" s="3">
        <v>3</v>
      </c>
      <c r="M237" s="2">
        <v>89.061000000000007</v>
      </c>
      <c r="N237" s="1">
        <v>337.41</v>
      </c>
    </row>
    <row r="238" spans="1:14" x14ac:dyDescent="0.25">
      <c r="A238" t="s">
        <v>28</v>
      </c>
      <c r="B238" t="s">
        <v>2</v>
      </c>
      <c r="C238" t="s">
        <v>1</v>
      </c>
      <c r="D238" t="s">
        <v>0</v>
      </c>
      <c r="E238" s="4">
        <v>295</v>
      </c>
      <c r="F238">
        <v>230</v>
      </c>
      <c r="J238">
        <f t="shared" si="14"/>
        <v>1083</v>
      </c>
      <c r="K238">
        <f t="shared" si="15"/>
        <v>298</v>
      </c>
      <c r="L238" s="3">
        <v>3</v>
      </c>
      <c r="M238" s="2">
        <v>94.171999999999997</v>
      </c>
      <c r="N238" s="1">
        <v>463.48</v>
      </c>
    </row>
    <row r="239" spans="1:14" x14ac:dyDescent="0.25">
      <c r="A239" t="s">
        <v>28</v>
      </c>
      <c r="B239" t="s">
        <v>2</v>
      </c>
      <c r="C239" t="s">
        <v>1</v>
      </c>
      <c r="D239" t="s">
        <v>0</v>
      </c>
      <c r="E239" s="4">
        <v>295</v>
      </c>
      <c r="F239">
        <v>230</v>
      </c>
      <c r="J239">
        <f t="shared" si="14"/>
        <v>1083</v>
      </c>
      <c r="K239">
        <f t="shared" si="15"/>
        <v>298</v>
      </c>
      <c r="L239" s="3">
        <v>3</v>
      </c>
      <c r="M239" s="2">
        <v>95.933000000000007</v>
      </c>
      <c r="N239" s="1">
        <v>479.24</v>
      </c>
    </row>
    <row r="240" spans="1:14" x14ac:dyDescent="0.25">
      <c r="A240" t="s">
        <v>28</v>
      </c>
      <c r="B240" t="s">
        <v>2</v>
      </c>
      <c r="C240" t="s">
        <v>1</v>
      </c>
      <c r="D240" t="s">
        <v>0</v>
      </c>
      <c r="E240" s="4">
        <v>295</v>
      </c>
      <c r="F240">
        <v>230</v>
      </c>
      <c r="J240">
        <f t="shared" si="14"/>
        <v>1083</v>
      </c>
      <c r="K240">
        <f t="shared" si="15"/>
        <v>298</v>
      </c>
      <c r="L240" s="3">
        <v>3</v>
      </c>
      <c r="M240" s="2">
        <v>92.034999999999997</v>
      </c>
      <c r="N240" s="1">
        <v>491.06</v>
      </c>
    </row>
    <row r="241" spans="1:14" x14ac:dyDescent="0.25">
      <c r="A241" t="s">
        <v>28</v>
      </c>
      <c r="B241" t="s">
        <v>2</v>
      </c>
      <c r="C241" t="s">
        <v>1</v>
      </c>
      <c r="D241" t="s">
        <v>0</v>
      </c>
      <c r="E241" s="4">
        <v>295</v>
      </c>
      <c r="F241">
        <v>230</v>
      </c>
      <c r="J241">
        <f t="shared" si="14"/>
        <v>1083</v>
      </c>
      <c r="K241">
        <f t="shared" si="15"/>
        <v>298</v>
      </c>
      <c r="L241" s="3">
        <v>3</v>
      </c>
      <c r="M241" s="2">
        <v>84.055000000000007</v>
      </c>
      <c r="N241" s="1">
        <v>551.47</v>
      </c>
    </row>
    <row r="242" spans="1:14" x14ac:dyDescent="0.25">
      <c r="A242" t="s">
        <v>28</v>
      </c>
      <c r="B242" t="s">
        <v>2</v>
      </c>
      <c r="C242" t="s">
        <v>1</v>
      </c>
      <c r="D242" t="s">
        <v>0</v>
      </c>
      <c r="E242" s="4">
        <v>295</v>
      </c>
      <c r="F242">
        <v>230</v>
      </c>
      <c r="J242">
        <f t="shared" si="14"/>
        <v>1083</v>
      </c>
      <c r="K242">
        <f t="shared" si="15"/>
        <v>298</v>
      </c>
      <c r="L242" s="3">
        <v>3</v>
      </c>
      <c r="M242" s="2">
        <v>64.570999999999998</v>
      </c>
      <c r="N242" s="1">
        <v>629.61</v>
      </c>
    </row>
    <row r="243" spans="1:14" x14ac:dyDescent="0.25">
      <c r="A243" t="s">
        <v>28</v>
      </c>
      <c r="B243" t="s">
        <v>2</v>
      </c>
      <c r="C243" t="s">
        <v>1</v>
      </c>
      <c r="D243" t="s">
        <v>0</v>
      </c>
      <c r="E243" s="4">
        <v>295</v>
      </c>
      <c r="F243">
        <v>230</v>
      </c>
      <c r="J243">
        <f t="shared" si="14"/>
        <v>1083</v>
      </c>
      <c r="K243">
        <f t="shared" si="15"/>
        <v>298</v>
      </c>
      <c r="L243" s="3">
        <v>3</v>
      </c>
      <c r="M243" s="2">
        <v>58.725999999999999</v>
      </c>
      <c r="N243" s="1">
        <v>653.9</v>
      </c>
    </row>
    <row r="244" spans="1:14" x14ac:dyDescent="0.25">
      <c r="A244" t="s">
        <v>28</v>
      </c>
      <c r="B244" t="s">
        <v>2</v>
      </c>
      <c r="C244" t="s">
        <v>1</v>
      </c>
      <c r="D244" t="s">
        <v>0</v>
      </c>
      <c r="E244" s="4">
        <v>295</v>
      </c>
      <c r="F244">
        <v>230</v>
      </c>
      <c r="J244">
        <f t="shared" si="14"/>
        <v>1083</v>
      </c>
      <c r="K244">
        <f t="shared" si="15"/>
        <v>298</v>
      </c>
      <c r="L244" s="3">
        <v>3</v>
      </c>
      <c r="M244" s="2">
        <v>54.243000000000002</v>
      </c>
      <c r="N244" s="1">
        <v>668.35</v>
      </c>
    </row>
    <row r="245" spans="1:14" x14ac:dyDescent="0.25">
      <c r="A245" t="s">
        <v>28</v>
      </c>
      <c r="B245" t="s">
        <v>2</v>
      </c>
      <c r="C245" t="s">
        <v>1</v>
      </c>
      <c r="D245" t="s">
        <v>0</v>
      </c>
      <c r="E245" s="4">
        <v>295</v>
      </c>
      <c r="F245">
        <v>230</v>
      </c>
      <c r="J245">
        <f t="shared" si="14"/>
        <v>1083</v>
      </c>
      <c r="K245">
        <f t="shared" si="15"/>
        <v>298</v>
      </c>
      <c r="L245" s="3">
        <v>3</v>
      </c>
      <c r="M245" s="2">
        <v>39.225000000000001</v>
      </c>
      <c r="N245" s="1">
        <v>677.54</v>
      </c>
    </row>
    <row r="246" spans="1:14" x14ac:dyDescent="0.25">
      <c r="A246" t="s">
        <v>28</v>
      </c>
      <c r="B246" t="s">
        <v>2</v>
      </c>
      <c r="C246" t="s">
        <v>1</v>
      </c>
      <c r="D246" t="s">
        <v>0</v>
      </c>
      <c r="E246" s="4">
        <v>295</v>
      </c>
      <c r="F246">
        <v>230</v>
      </c>
      <c r="J246">
        <f t="shared" si="14"/>
        <v>1083</v>
      </c>
      <c r="K246">
        <f t="shared" si="15"/>
        <v>298</v>
      </c>
      <c r="L246" s="3">
        <v>3.5</v>
      </c>
      <c r="M246" s="2">
        <v>85.519000000000005</v>
      </c>
      <c r="N246" s="1">
        <v>235.63</v>
      </c>
    </row>
    <row r="247" spans="1:14" x14ac:dyDescent="0.25">
      <c r="A247" t="s">
        <v>28</v>
      </c>
      <c r="B247" t="s">
        <v>2</v>
      </c>
      <c r="C247" t="s">
        <v>1</v>
      </c>
      <c r="D247" t="s">
        <v>0</v>
      </c>
      <c r="E247" s="4">
        <v>295</v>
      </c>
      <c r="F247">
        <v>230</v>
      </c>
      <c r="J247">
        <f t="shared" si="14"/>
        <v>1083</v>
      </c>
      <c r="K247">
        <f t="shared" si="15"/>
        <v>298</v>
      </c>
      <c r="L247" s="3">
        <v>3.5</v>
      </c>
      <c r="M247" s="2">
        <v>92.349000000000004</v>
      </c>
      <c r="N247" s="1">
        <v>244.17</v>
      </c>
    </row>
    <row r="248" spans="1:14" x14ac:dyDescent="0.25">
      <c r="A248" t="s">
        <v>28</v>
      </c>
      <c r="B248" t="s">
        <v>2</v>
      </c>
      <c r="C248" t="s">
        <v>1</v>
      </c>
      <c r="D248" t="s">
        <v>0</v>
      </c>
      <c r="E248" s="4">
        <v>295</v>
      </c>
      <c r="F248">
        <v>230</v>
      </c>
      <c r="J248">
        <f t="shared" si="14"/>
        <v>1083</v>
      </c>
      <c r="K248">
        <f t="shared" si="15"/>
        <v>298</v>
      </c>
      <c r="L248" s="3">
        <v>3.5</v>
      </c>
      <c r="M248" s="2">
        <v>99.182000000000002</v>
      </c>
      <c r="N248" s="1">
        <v>261.89</v>
      </c>
    </row>
    <row r="249" spans="1:14" x14ac:dyDescent="0.25">
      <c r="A249" t="s">
        <v>28</v>
      </c>
      <c r="B249" t="s">
        <v>2</v>
      </c>
      <c r="C249" t="s">
        <v>1</v>
      </c>
      <c r="D249" t="s">
        <v>0</v>
      </c>
      <c r="E249" s="4">
        <v>295</v>
      </c>
      <c r="F249">
        <v>230</v>
      </c>
      <c r="J249">
        <f t="shared" si="14"/>
        <v>1083</v>
      </c>
      <c r="K249">
        <f t="shared" si="15"/>
        <v>298</v>
      </c>
      <c r="L249" s="3">
        <v>3.5</v>
      </c>
      <c r="M249" s="2">
        <v>121.068</v>
      </c>
      <c r="N249" s="1">
        <v>380.09</v>
      </c>
    </row>
    <row r="250" spans="1:14" x14ac:dyDescent="0.25">
      <c r="A250" t="s">
        <v>28</v>
      </c>
      <c r="B250" t="s">
        <v>2</v>
      </c>
      <c r="C250" t="s">
        <v>1</v>
      </c>
      <c r="D250" t="s">
        <v>0</v>
      </c>
      <c r="E250" s="4">
        <v>295</v>
      </c>
      <c r="F250">
        <v>230</v>
      </c>
      <c r="J250">
        <f t="shared" si="14"/>
        <v>1083</v>
      </c>
      <c r="K250">
        <f t="shared" si="15"/>
        <v>298</v>
      </c>
      <c r="L250" s="3">
        <v>3.5</v>
      </c>
      <c r="M250" s="2">
        <v>122.04600000000001</v>
      </c>
      <c r="N250" s="1">
        <v>391.25</v>
      </c>
    </row>
    <row r="251" spans="1:14" x14ac:dyDescent="0.25">
      <c r="A251" t="s">
        <v>28</v>
      </c>
      <c r="B251" t="s">
        <v>2</v>
      </c>
      <c r="C251" t="s">
        <v>1</v>
      </c>
      <c r="D251" t="s">
        <v>0</v>
      </c>
      <c r="E251" s="4">
        <v>295</v>
      </c>
      <c r="F251">
        <v>230</v>
      </c>
      <c r="J251">
        <f t="shared" si="14"/>
        <v>1083</v>
      </c>
      <c r="K251">
        <f t="shared" si="15"/>
        <v>298</v>
      </c>
      <c r="L251" s="3">
        <v>3.5</v>
      </c>
      <c r="M251" s="2">
        <v>121.46599999999999</v>
      </c>
      <c r="N251" s="1">
        <v>406.35</v>
      </c>
    </row>
    <row r="252" spans="1:14" x14ac:dyDescent="0.25">
      <c r="A252" t="s">
        <v>28</v>
      </c>
      <c r="B252" t="s">
        <v>2</v>
      </c>
      <c r="C252" t="s">
        <v>1</v>
      </c>
      <c r="D252" t="s">
        <v>0</v>
      </c>
      <c r="E252" s="4">
        <v>295</v>
      </c>
      <c r="F252">
        <v>230</v>
      </c>
      <c r="J252">
        <f t="shared" si="14"/>
        <v>1083</v>
      </c>
      <c r="K252">
        <f t="shared" si="15"/>
        <v>298</v>
      </c>
      <c r="L252" s="3">
        <v>3.5</v>
      </c>
      <c r="M252" s="2">
        <v>123.22499999999999</v>
      </c>
      <c r="N252" s="1">
        <v>417.52</v>
      </c>
    </row>
    <row r="253" spans="1:14" x14ac:dyDescent="0.25">
      <c r="A253" t="s">
        <v>28</v>
      </c>
      <c r="B253" t="s">
        <v>2</v>
      </c>
      <c r="C253" t="s">
        <v>1</v>
      </c>
      <c r="D253" t="s">
        <v>0</v>
      </c>
      <c r="E253" s="4">
        <v>295</v>
      </c>
      <c r="F253">
        <v>230</v>
      </c>
      <c r="J253">
        <f t="shared" si="14"/>
        <v>1083</v>
      </c>
      <c r="K253">
        <f t="shared" si="15"/>
        <v>298</v>
      </c>
      <c r="L253" s="3">
        <v>3.5</v>
      </c>
      <c r="M253" s="2">
        <v>127.54300000000001</v>
      </c>
      <c r="N253" s="1">
        <v>502.22</v>
      </c>
    </row>
    <row r="254" spans="1:14" x14ac:dyDescent="0.25">
      <c r="A254" t="s">
        <v>28</v>
      </c>
      <c r="B254" t="s">
        <v>2</v>
      </c>
      <c r="C254" t="s">
        <v>1</v>
      </c>
      <c r="D254" t="s">
        <v>0</v>
      </c>
      <c r="E254" s="4">
        <v>295</v>
      </c>
      <c r="F254">
        <v>230</v>
      </c>
      <c r="J254">
        <f t="shared" si="14"/>
        <v>1083</v>
      </c>
      <c r="K254">
        <f t="shared" si="15"/>
        <v>298</v>
      </c>
      <c r="L254" s="3">
        <v>3.5</v>
      </c>
      <c r="M254" s="2">
        <v>125.012</v>
      </c>
      <c r="N254" s="1">
        <v>519.29</v>
      </c>
    </row>
    <row r="255" spans="1:14" x14ac:dyDescent="0.25">
      <c r="A255" t="s">
        <v>28</v>
      </c>
      <c r="B255" t="s">
        <v>2</v>
      </c>
      <c r="C255" t="s">
        <v>1</v>
      </c>
      <c r="D255" t="s">
        <v>0</v>
      </c>
      <c r="E255" s="4">
        <v>295</v>
      </c>
      <c r="F255">
        <v>230</v>
      </c>
      <c r="J255">
        <f t="shared" si="14"/>
        <v>1083</v>
      </c>
      <c r="K255">
        <f t="shared" si="15"/>
        <v>298</v>
      </c>
      <c r="L255" s="3">
        <v>3.5</v>
      </c>
      <c r="M255" s="2">
        <v>124.82</v>
      </c>
      <c r="N255" s="1">
        <v>529.14</v>
      </c>
    </row>
    <row r="256" spans="1:14" x14ac:dyDescent="0.25">
      <c r="A256" t="s">
        <v>28</v>
      </c>
      <c r="B256" t="s">
        <v>2</v>
      </c>
      <c r="C256" t="s">
        <v>1</v>
      </c>
      <c r="D256" t="s">
        <v>0</v>
      </c>
      <c r="E256" s="4">
        <v>295</v>
      </c>
      <c r="F256">
        <v>230</v>
      </c>
      <c r="J256">
        <f t="shared" si="14"/>
        <v>1083</v>
      </c>
      <c r="K256">
        <f t="shared" si="15"/>
        <v>298</v>
      </c>
      <c r="L256" s="3">
        <v>3.5</v>
      </c>
      <c r="M256" s="2">
        <v>116.255</v>
      </c>
      <c r="N256" s="1">
        <v>590.21</v>
      </c>
    </row>
    <row r="257" spans="1:14" x14ac:dyDescent="0.25">
      <c r="A257" t="s">
        <v>28</v>
      </c>
      <c r="B257" t="s">
        <v>2</v>
      </c>
      <c r="C257" t="s">
        <v>1</v>
      </c>
      <c r="D257" t="s">
        <v>0</v>
      </c>
      <c r="E257" s="4">
        <v>295</v>
      </c>
      <c r="F257">
        <v>230</v>
      </c>
      <c r="J257">
        <f t="shared" si="14"/>
        <v>1083</v>
      </c>
      <c r="K257">
        <f t="shared" si="15"/>
        <v>298</v>
      </c>
      <c r="L257" s="3">
        <v>3.5</v>
      </c>
      <c r="M257" s="2">
        <v>96.364000000000004</v>
      </c>
      <c r="N257" s="1">
        <v>613.19000000000005</v>
      </c>
    </row>
    <row r="258" spans="1:14" x14ac:dyDescent="0.25">
      <c r="A258" t="s">
        <v>28</v>
      </c>
      <c r="B258" t="s">
        <v>2</v>
      </c>
      <c r="C258" t="s">
        <v>1</v>
      </c>
      <c r="D258" t="s">
        <v>0</v>
      </c>
      <c r="E258" s="4">
        <v>295</v>
      </c>
      <c r="F258">
        <v>230</v>
      </c>
      <c r="J258">
        <f t="shared" si="14"/>
        <v>1083</v>
      </c>
      <c r="K258">
        <f t="shared" si="15"/>
        <v>298</v>
      </c>
      <c r="L258" s="3">
        <v>3.5</v>
      </c>
      <c r="M258" s="2">
        <v>82.527000000000001</v>
      </c>
      <c r="N258" s="1">
        <v>657.18</v>
      </c>
    </row>
    <row r="259" spans="1:14" x14ac:dyDescent="0.25">
      <c r="A259" t="s">
        <v>28</v>
      </c>
      <c r="B259" t="s">
        <v>2</v>
      </c>
      <c r="C259" t="s">
        <v>1</v>
      </c>
      <c r="D259" t="s">
        <v>0</v>
      </c>
      <c r="E259" s="4">
        <v>295</v>
      </c>
      <c r="F259">
        <v>230</v>
      </c>
      <c r="J259">
        <f t="shared" si="14"/>
        <v>1083</v>
      </c>
      <c r="K259">
        <f t="shared" si="15"/>
        <v>298</v>
      </c>
      <c r="L259" s="3">
        <v>3.5</v>
      </c>
      <c r="M259" s="2">
        <v>69.075999999999993</v>
      </c>
      <c r="N259" s="1">
        <v>690.02</v>
      </c>
    </row>
    <row r="260" spans="1:14" x14ac:dyDescent="0.25">
      <c r="A260" t="s">
        <v>28</v>
      </c>
      <c r="B260" t="s">
        <v>2</v>
      </c>
      <c r="C260" t="s">
        <v>1</v>
      </c>
      <c r="D260" t="s">
        <v>0</v>
      </c>
      <c r="E260" s="4">
        <v>295</v>
      </c>
      <c r="F260">
        <v>230</v>
      </c>
      <c r="J260">
        <f t="shared" si="14"/>
        <v>1083</v>
      </c>
      <c r="K260">
        <f t="shared" si="15"/>
        <v>298</v>
      </c>
      <c r="L260" s="3">
        <v>4</v>
      </c>
      <c r="M260" s="2">
        <v>80.234999999999999</v>
      </c>
      <c r="N260" s="1">
        <v>181.13</v>
      </c>
    </row>
    <row r="261" spans="1:14" x14ac:dyDescent="0.25">
      <c r="A261" t="s">
        <v>28</v>
      </c>
      <c r="B261" t="s">
        <v>2</v>
      </c>
      <c r="C261" t="s">
        <v>1</v>
      </c>
      <c r="D261" t="s">
        <v>0</v>
      </c>
      <c r="E261" s="4">
        <v>295</v>
      </c>
      <c r="F261">
        <v>230</v>
      </c>
      <c r="J261">
        <f t="shared" si="14"/>
        <v>1083</v>
      </c>
      <c r="K261">
        <f t="shared" si="15"/>
        <v>298</v>
      </c>
      <c r="L261" s="3">
        <v>4</v>
      </c>
      <c r="M261" s="2">
        <v>82.775999999999996</v>
      </c>
      <c r="N261" s="1">
        <v>199.51</v>
      </c>
    </row>
    <row r="262" spans="1:14" x14ac:dyDescent="0.25">
      <c r="A262" t="s">
        <v>28</v>
      </c>
      <c r="B262" t="s">
        <v>2</v>
      </c>
      <c r="C262" t="s">
        <v>1</v>
      </c>
      <c r="D262" t="s">
        <v>0</v>
      </c>
      <c r="E262" s="4">
        <v>295</v>
      </c>
      <c r="F262">
        <v>230</v>
      </c>
      <c r="J262">
        <f t="shared" si="14"/>
        <v>1083</v>
      </c>
      <c r="K262">
        <f t="shared" si="15"/>
        <v>298</v>
      </c>
      <c r="L262" s="3">
        <v>4</v>
      </c>
      <c r="M262" s="2">
        <v>88.046000000000006</v>
      </c>
      <c r="N262" s="1">
        <v>206.74</v>
      </c>
    </row>
    <row r="263" spans="1:14" x14ac:dyDescent="0.25">
      <c r="A263" t="s">
        <v>28</v>
      </c>
      <c r="B263" t="s">
        <v>2</v>
      </c>
      <c r="C263" t="s">
        <v>1</v>
      </c>
      <c r="D263" t="s">
        <v>0</v>
      </c>
      <c r="E263" s="4">
        <v>295</v>
      </c>
      <c r="F263">
        <v>230</v>
      </c>
      <c r="J263">
        <f t="shared" ref="J263:J294" si="16">360+723</f>
        <v>1083</v>
      </c>
      <c r="K263">
        <f t="shared" ref="K263:K294" si="17">25+273</f>
        <v>298</v>
      </c>
      <c r="L263" s="3">
        <v>4</v>
      </c>
      <c r="M263" s="2">
        <v>93.906000000000006</v>
      </c>
      <c r="N263" s="1">
        <v>231.69</v>
      </c>
    </row>
    <row r="264" spans="1:14" x14ac:dyDescent="0.25">
      <c r="A264" t="s">
        <v>28</v>
      </c>
      <c r="B264" t="s">
        <v>2</v>
      </c>
      <c r="C264" t="s">
        <v>1</v>
      </c>
      <c r="D264" t="s">
        <v>0</v>
      </c>
      <c r="E264" s="4">
        <v>295</v>
      </c>
      <c r="F264">
        <v>230</v>
      </c>
      <c r="J264">
        <f t="shared" si="16"/>
        <v>1083</v>
      </c>
      <c r="K264">
        <f t="shared" si="17"/>
        <v>298</v>
      </c>
      <c r="L264" s="3">
        <v>4</v>
      </c>
      <c r="M264" s="2">
        <v>106.202</v>
      </c>
      <c r="N264" s="1">
        <v>252.04</v>
      </c>
    </row>
    <row r="265" spans="1:14" x14ac:dyDescent="0.25">
      <c r="A265" t="s">
        <v>28</v>
      </c>
      <c r="B265" t="s">
        <v>2</v>
      </c>
      <c r="C265" t="s">
        <v>1</v>
      </c>
      <c r="D265" t="s">
        <v>0</v>
      </c>
      <c r="E265" s="4">
        <v>295</v>
      </c>
      <c r="F265">
        <v>230</v>
      </c>
      <c r="J265">
        <f t="shared" si="16"/>
        <v>1083</v>
      </c>
      <c r="K265">
        <f t="shared" si="17"/>
        <v>298</v>
      </c>
      <c r="L265" s="3">
        <v>4</v>
      </c>
      <c r="M265" s="2">
        <v>109.91200000000001</v>
      </c>
      <c r="N265" s="1">
        <v>263.20999999999998</v>
      </c>
    </row>
    <row r="266" spans="1:14" x14ac:dyDescent="0.25">
      <c r="A266" t="s">
        <v>28</v>
      </c>
      <c r="B266" t="s">
        <v>2</v>
      </c>
      <c r="C266" t="s">
        <v>1</v>
      </c>
      <c r="D266" t="s">
        <v>0</v>
      </c>
      <c r="E266" s="4">
        <v>295</v>
      </c>
      <c r="F266">
        <v>230</v>
      </c>
      <c r="J266">
        <f t="shared" si="16"/>
        <v>1083</v>
      </c>
      <c r="K266">
        <f t="shared" si="17"/>
        <v>298</v>
      </c>
      <c r="L266" s="3">
        <v>4</v>
      </c>
      <c r="M266" s="2">
        <v>116.166</v>
      </c>
      <c r="N266" s="1">
        <v>299.32</v>
      </c>
    </row>
    <row r="267" spans="1:14" x14ac:dyDescent="0.25">
      <c r="A267" t="s">
        <v>28</v>
      </c>
      <c r="B267" t="s">
        <v>2</v>
      </c>
      <c r="C267" t="s">
        <v>1</v>
      </c>
      <c r="D267" t="s">
        <v>0</v>
      </c>
      <c r="E267" s="4">
        <v>295</v>
      </c>
      <c r="F267">
        <v>230</v>
      </c>
      <c r="J267">
        <f t="shared" si="16"/>
        <v>1083</v>
      </c>
      <c r="K267">
        <f t="shared" si="17"/>
        <v>298</v>
      </c>
      <c r="L267" s="3">
        <v>4</v>
      </c>
      <c r="M267" s="2">
        <v>118.315</v>
      </c>
      <c r="N267" s="1">
        <v>310.48</v>
      </c>
    </row>
    <row r="268" spans="1:14" x14ac:dyDescent="0.25">
      <c r="A268" t="s">
        <v>28</v>
      </c>
      <c r="B268" t="s">
        <v>2</v>
      </c>
      <c r="C268" t="s">
        <v>1</v>
      </c>
      <c r="D268" t="s">
        <v>0</v>
      </c>
      <c r="E268" s="4">
        <v>295</v>
      </c>
      <c r="F268">
        <v>230</v>
      </c>
      <c r="J268">
        <f t="shared" si="16"/>
        <v>1083</v>
      </c>
      <c r="K268">
        <f t="shared" si="17"/>
        <v>298</v>
      </c>
      <c r="L268" s="3">
        <v>4</v>
      </c>
      <c r="M268" s="2">
        <v>116.568</v>
      </c>
      <c r="N268" s="1">
        <v>338.06</v>
      </c>
    </row>
    <row r="269" spans="1:14" x14ac:dyDescent="0.25">
      <c r="A269" t="s">
        <v>28</v>
      </c>
      <c r="B269" t="s">
        <v>2</v>
      </c>
      <c r="C269" t="s">
        <v>1</v>
      </c>
      <c r="D269" t="s">
        <v>0</v>
      </c>
      <c r="E269" s="4">
        <v>295</v>
      </c>
      <c r="F269">
        <v>230</v>
      </c>
      <c r="J269">
        <f t="shared" si="16"/>
        <v>1083</v>
      </c>
      <c r="K269">
        <f t="shared" si="17"/>
        <v>298</v>
      </c>
      <c r="L269" s="3">
        <v>4</v>
      </c>
      <c r="M269" s="2">
        <v>127.88800000000001</v>
      </c>
      <c r="N269" s="1">
        <v>355.14</v>
      </c>
    </row>
    <row r="270" spans="1:14" x14ac:dyDescent="0.25">
      <c r="A270" t="s">
        <v>28</v>
      </c>
      <c r="B270" t="s">
        <v>2</v>
      </c>
      <c r="C270" t="s">
        <v>1</v>
      </c>
      <c r="D270" t="s">
        <v>0</v>
      </c>
      <c r="E270" s="4">
        <v>295</v>
      </c>
      <c r="F270">
        <v>230</v>
      </c>
      <c r="J270">
        <f t="shared" si="16"/>
        <v>1083</v>
      </c>
      <c r="K270">
        <f t="shared" si="17"/>
        <v>298</v>
      </c>
      <c r="L270" s="3">
        <v>4</v>
      </c>
      <c r="M270" s="2">
        <v>134.53299999999999</v>
      </c>
      <c r="N270" s="1">
        <v>395.19</v>
      </c>
    </row>
    <row r="271" spans="1:14" x14ac:dyDescent="0.25">
      <c r="A271" t="s">
        <v>28</v>
      </c>
      <c r="B271" t="s">
        <v>2</v>
      </c>
      <c r="C271" t="s">
        <v>1</v>
      </c>
      <c r="D271" t="s">
        <v>0</v>
      </c>
      <c r="E271" s="4">
        <v>295</v>
      </c>
      <c r="F271">
        <v>230</v>
      </c>
      <c r="J271">
        <f t="shared" si="16"/>
        <v>1083</v>
      </c>
      <c r="K271">
        <f t="shared" si="17"/>
        <v>298</v>
      </c>
      <c r="L271" s="3">
        <v>4</v>
      </c>
      <c r="M271" s="2">
        <v>127.709</v>
      </c>
      <c r="N271" s="1">
        <v>409.64</v>
      </c>
    </row>
    <row r="272" spans="1:14" x14ac:dyDescent="0.25">
      <c r="A272" t="s">
        <v>28</v>
      </c>
      <c r="B272" t="s">
        <v>2</v>
      </c>
      <c r="C272" t="s">
        <v>1</v>
      </c>
      <c r="D272" t="s">
        <v>0</v>
      </c>
      <c r="E272" s="4">
        <v>295</v>
      </c>
      <c r="F272">
        <v>230</v>
      </c>
      <c r="J272">
        <f t="shared" si="16"/>
        <v>1083</v>
      </c>
      <c r="K272">
        <f t="shared" si="17"/>
        <v>298</v>
      </c>
      <c r="L272" s="3">
        <v>4</v>
      </c>
      <c r="M272" s="2">
        <v>117.809</v>
      </c>
      <c r="N272" s="1">
        <v>568.54</v>
      </c>
    </row>
    <row r="273" spans="1:14" x14ac:dyDescent="0.25">
      <c r="A273" t="s">
        <v>28</v>
      </c>
      <c r="B273" t="s">
        <v>2</v>
      </c>
      <c r="C273" t="s">
        <v>1</v>
      </c>
      <c r="D273" t="s">
        <v>0</v>
      </c>
      <c r="E273" s="4">
        <v>295</v>
      </c>
      <c r="F273">
        <v>230</v>
      </c>
      <c r="J273">
        <f t="shared" si="16"/>
        <v>1083</v>
      </c>
      <c r="K273">
        <f t="shared" si="17"/>
        <v>298</v>
      </c>
      <c r="L273" s="3">
        <v>4</v>
      </c>
      <c r="M273" s="2">
        <v>101.82899999999999</v>
      </c>
      <c r="N273" s="1">
        <v>621.07000000000005</v>
      </c>
    </row>
    <row r="274" spans="1:14" x14ac:dyDescent="0.25">
      <c r="A274" t="s">
        <v>28</v>
      </c>
      <c r="B274" t="s">
        <v>2</v>
      </c>
      <c r="C274" t="s">
        <v>1</v>
      </c>
      <c r="D274" t="s">
        <v>0</v>
      </c>
      <c r="E274" s="4">
        <v>295</v>
      </c>
      <c r="F274">
        <v>230</v>
      </c>
      <c r="J274">
        <f t="shared" si="16"/>
        <v>1083</v>
      </c>
      <c r="K274">
        <f t="shared" si="17"/>
        <v>298</v>
      </c>
      <c r="L274" s="3">
        <v>4</v>
      </c>
      <c r="M274" s="2">
        <v>95.992000000000004</v>
      </c>
      <c r="N274" s="1">
        <v>673.6</v>
      </c>
    </row>
    <row r="275" spans="1:14" x14ac:dyDescent="0.25">
      <c r="A275" t="s">
        <v>28</v>
      </c>
      <c r="B275" t="s">
        <v>2</v>
      </c>
      <c r="C275" t="s">
        <v>1</v>
      </c>
      <c r="D275" t="s">
        <v>0</v>
      </c>
      <c r="E275" s="4">
        <v>295</v>
      </c>
      <c r="F275">
        <v>230</v>
      </c>
      <c r="J275">
        <f t="shared" si="16"/>
        <v>1083</v>
      </c>
      <c r="K275">
        <f t="shared" si="17"/>
        <v>298</v>
      </c>
      <c r="L275" s="3">
        <v>4</v>
      </c>
      <c r="M275" s="2">
        <v>70.852999999999994</v>
      </c>
      <c r="N275" s="1">
        <v>756.99</v>
      </c>
    </row>
    <row r="276" spans="1:14" x14ac:dyDescent="0.25">
      <c r="A276" t="s">
        <v>28</v>
      </c>
      <c r="B276" t="s">
        <v>2</v>
      </c>
      <c r="C276" t="s">
        <v>1</v>
      </c>
      <c r="D276" t="s">
        <v>0</v>
      </c>
      <c r="E276" s="4">
        <v>295</v>
      </c>
      <c r="F276">
        <v>230</v>
      </c>
      <c r="J276">
        <f t="shared" si="16"/>
        <v>1083</v>
      </c>
      <c r="K276">
        <f t="shared" si="17"/>
        <v>298</v>
      </c>
      <c r="L276" s="3">
        <v>4.5</v>
      </c>
      <c r="M276" s="2">
        <v>77.695999999999998</v>
      </c>
      <c r="N276" s="1">
        <v>173.91</v>
      </c>
    </row>
    <row r="277" spans="1:14" x14ac:dyDescent="0.25">
      <c r="A277" t="s">
        <v>28</v>
      </c>
      <c r="B277" t="s">
        <v>2</v>
      </c>
      <c r="C277" t="s">
        <v>1</v>
      </c>
      <c r="D277" t="s">
        <v>0</v>
      </c>
      <c r="E277" s="4">
        <v>295</v>
      </c>
      <c r="F277">
        <v>230</v>
      </c>
      <c r="J277">
        <f t="shared" si="16"/>
        <v>1083</v>
      </c>
      <c r="K277">
        <f t="shared" si="17"/>
        <v>298</v>
      </c>
      <c r="L277" s="3">
        <v>4.5</v>
      </c>
      <c r="M277" s="2">
        <v>84.724000000000004</v>
      </c>
      <c r="N277" s="1">
        <v>188.35</v>
      </c>
    </row>
    <row r="278" spans="1:14" x14ac:dyDescent="0.25">
      <c r="A278" t="s">
        <v>28</v>
      </c>
      <c r="B278" t="s">
        <v>2</v>
      </c>
      <c r="C278" t="s">
        <v>1</v>
      </c>
      <c r="D278" t="s">
        <v>0</v>
      </c>
      <c r="E278" s="4">
        <v>295</v>
      </c>
      <c r="F278">
        <v>230</v>
      </c>
      <c r="J278">
        <f t="shared" si="16"/>
        <v>1083</v>
      </c>
      <c r="K278">
        <f t="shared" si="17"/>
        <v>298</v>
      </c>
      <c r="L278" s="3">
        <v>4.5</v>
      </c>
      <c r="M278" s="2">
        <v>90.385000000000005</v>
      </c>
      <c r="N278" s="1">
        <v>200.17</v>
      </c>
    </row>
    <row r="279" spans="1:14" x14ac:dyDescent="0.25">
      <c r="A279" t="s">
        <v>28</v>
      </c>
      <c r="B279" t="s">
        <v>2</v>
      </c>
      <c r="C279" t="s">
        <v>1</v>
      </c>
      <c r="D279" t="s">
        <v>0</v>
      </c>
      <c r="E279" s="4">
        <v>295</v>
      </c>
      <c r="F279">
        <v>230</v>
      </c>
      <c r="J279">
        <f t="shared" si="16"/>
        <v>1083</v>
      </c>
      <c r="K279">
        <f t="shared" si="17"/>
        <v>298</v>
      </c>
      <c r="L279" s="3">
        <v>4.5</v>
      </c>
      <c r="M279" s="2">
        <v>94.486000000000004</v>
      </c>
      <c r="N279" s="1">
        <v>214.62</v>
      </c>
    </row>
    <row r="280" spans="1:14" x14ac:dyDescent="0.25">
      <c r="A280" t="s">
        <v>28</v>
      </c>
      <c r="B280" t="s">
        <v>2</v>
      </c>
      <c r="C280" t="s">
        <v>1</v>
      </c>
      <c r="D280" t="s">
        <v>0</v>
      </c>
      <c r="E280" s="4">
        <v>295</v>
      </c>
      <c r="F280">
        <v>230</v>
      </c>
      <c r="J280">
        <f t="shared" si="16"/>
        <v>1083</v>
      </c>
      <c r="K280">
        <f t="shared" si="17"/>
        <v>298</v>
      </c>
      <c r="L280" s="3">
        <v>4.5</v>
      </c>
      <c r="M280" s="2">
        <v>100.34399999999999</v>
      </c>
      <c r="N280" s="1">
        <v>232.35</v>
      </c>
    </row>
    <row r="281" spans="1:14" x14ac:dyDescent="0.25">
      <c r="A281" t="s">
        <v>28</v>
      </c>
      <c r="B281" t="s">
        <v>2</v>
      </c>
      <c r="C281" t="s">
        <v>1</v>
      </c>
      <c r="D281" t="s">
        <v>0</v>
      </c>
      <c r="E281" s="4">
        <v>295</v>
      </c>
      <c r="F281">
        <v>230</v>
      </c>
      <c r="J281">
        <f t="shared" si="16"/>
        <v>1083</v>
      </c>
      <c r="K281">
        <f t="shared" si="17"/>
        <v>298</v>
      </c>
      <c r="L281" s="3">
        <v>4.5</v>
      </c>
      <c r="M281" s="2">
        <v>108.35</v>
      </c>
      <c r="N281" s="1">
        <v>258.61</v>
      </c>
    </row>
    <row r="282" spans="1:14" x14ac:dyDescent="0.25">
      <c r="A282" t="s">
        <v>28</v>
      </c>
      <c r="B282" t="s">
        <v>2</v>
      </c>
      <c r="C282" t="s">
        <v>1</v>
      </c>
      <c r="D282" t="s">
        <v>0</v>
      </c>
      <c r="E282" s="4">
        <v>295</v>
      </c>
      <c r="F282">
        <v>230</v>
      </c>
      <c r="J282">
        <f t="shared" si="16"/>
        <v>1083</v>
      </c>
      <c r="K282">
        <f t="shared" si="17"/>
        <v>298</v>
      </c>
      <c r="L282" s="3">
        <v>4.5</v>
      </c>
      <c r="M282" s="2">
        <v>121.828</v>
      </c>
      <c r="N282" s="1">
        <v>315.74</v>
      </c>
    </row>
    <row r="283" spans="1:14" x14ac:dyDescent="0.25">
      <c r="A283" t="s">
        <v>28</v>
      </c>
      <c r="B283" t="s">
        <v>2</v>
      </c>
      <c r="C283" t="s">
        <v>1</v>
      </c>
      <c r="D283" t="s">
        <v>0</v>
      </c>
      <c r="E283" s="4">
        <v>295</v>
      </c>
      <c r="F283">
        <v>230</v>
      </c>
      <c r="J283">
        <f t="shared" si="16"/>
        <v>1083</v>
      </c>
      <c r="K283">
        <f t="shared" si="17"/>
        <v>298</v>
      </c>
      <c r="L283" s="3">
        <v>4.5</v>
      </c>
      <c r="M283" s="2">
        <v>123.001</v>
      </c>
      <c r="N283" s="1">
        <v>322.3</v>
      </c>
    </row>
    <row r="284" spans="1:14" x14ac:dyDescent="0.25">
      <c r="A284" t="s">
        <v>28</v>
      </c>
      <c r="B284" t="s">
        <v>2</v>
      </c>
      <c r="C284" t="s">
        <v>1</v>
      </c>
      <c r="D284" t="s">
        <v>0</v>
      </c>
      <c r="E284" s="4">
        <v>295</v>
      </c>
      <c r="F284">
        <v>230</v>
      </c>
      <c r="J284">
        <f t="shared" si="16"/>
        <v>1083</v>
      </c>
      <c r="K284">
        <f t="shared" si="17"/>
        <v>298</v>
      </c>
      <c r="L284" s="3">
        <v>4.5</v>
      </c>
      <c r="M284" s="2">
        <v>125.346</v>
      </c>
      <c r="N284" s="1">
        <v>336.75</v>
      </c>
    </row>
    <row r="285" spans="1:14" x14ac:dyDescent="0.25">
      <c r="A285" t="s">
        <v>28</v>
      </c>
      <c r="B285" t="s">
        <v>2</v>
      </c>
      <c r="C285" t="s">
        <v>1</v>
      </c>
      <c r="D285" t="s">
        <v>0</v>
      </c>
      <c r="E285" s="4">
        <v>295</v>
      </c>
      <c r="F285">
        <v>230</v>
      </c>
      <c r="J285">
        <f t="shared" si="16"/>
        <v>1083</v>
      </c>
      <c r="K285">
        <f t="shared" si="17"/>
        <v>298</v>
      </c>
      <c r="L285" s="3">
        <v>4.5</v>
      </c>
      <c r="M285" s="2">
        <v>144.488</v>
      </c>
      <c r="N285" s="1">
        <v>413.58</v>
      </c>
    </row>
    <row r="286" spans="1:14" x14ac:dyDescent="0.25">
      <c r="A286" t="s">
        <v>28</v>
      </c>
      <c r="B286" t="s">
        <v>2</v>
      </c>
      <c r="C286" t="s">
        <v>1</v>
      </c>
      <c r="D286" t="s">
        <v>0</v>
      </c>
      <c r="E286" s="4">
        <v>295</v>
      </c>
      <c r="F286">
        <v>230</v>
      </c>
      <c r="J286">
        <f t="shared" si="16"/>
        <v>1083</v>
      </c>
      <c r="K286">
        <f t="shared" si="17"/>
        <v>298</v>
      </c>
      <c r="L286" s="3">
        <v>4.5</v>
      </c>
      <c r="M286" s="2">
        <v>146.054</v>
      </c>
      <c r="N286" s="1">
        <v>431.3</v>
      </c>
    </row>
    <row r="287" spans="1:14" x14ac:dyDescent="0.25">
      <c r="A287" t="s">
        <v>28</v>
      </c>
      <c r="B287" t="s">
        <v>2</v>
      </c>
      <c r="C287" t="s">
        <v>1</v>
      </c>
      <c r="D287" t="s">
        <v>0</v>
      </c>
      <c r="E287" s="4">
        <v>295</v>
      </c>
      <c r="F287">
        <v>230</v>
      </c>
      <c r="J287">
        <f t="shared" si="16"/>
        <v>1083</v>
      </c>
      <c r="K287">
        <f t="shared" si="17"/>
        <v>298</v>
      </c>
      <c r="L287" s="3">
        <v>4.5</v>
      </c>
      <c r="M287" s="2">
        <v>148.202</v>
      </c>
      <c r="N287" s="1">
        <v>439.84</v>
      </c>
    </row>
    <row r="288" spans="1:14" x14ac:dyDescent="0.25">
      <c r="A288" t="s">
        <v>28</v>
      </c>
      <c r="B288" t="s">
        <v>2</v>
      </c>
      <c r="C288" t="s">
        <v>1</v>
      </c>
      <c r="D288" t="s">
        <v>0</v>
      </c>
      <c r="E288" s="4">
        <v>295</v>
      </c>
      <c r="F288">
        <v>230</v>
      </c>
      <c r="J288">
        <f t="shared" si="16"/>
        <v>1083</v>
      </c>
      <c r="K288">
        <f t="shared" si="17"/>
        <v>298</v>
      </c>
      <c r="L288" s="3">
        <v>4.5</v>
      </c>
      <c r="M288" s="2">
        <v>146.648</v>
      </c>
      <c r="N288" s="1">
        <v>459.54</v>
      </c>
    </row>
    <row r="289" spans="1:14" x14ac:dyDescent="0.25">
      <c r="A289" t="s">
        <v>28</v>
      </c>
      <c r="B289" t="s">
        <v>2</v>
      </c>
      <c r="C289" t="s">
        <v>1</v>
      </c>
      <c r="D289" t="s">
        <v>0</v>
      </c>
      <c r="E289" s="4">
        <v>295</v>
      </c>
      <c r="F289">
        <v>230</v>
      </c>
      <c r="J289">
        <f t="shared" si="16"/>
        <v>1083</v>
      </c>
      <c r="K289">
        <f t="shared" si="17"/>
        <v>298</v>
      </c>
      <c r="L289" s="3">
        <v>4.5</v>
      </c>
      <c r="M289" s="2">
        <v>146.06899999999999</v>
      </c>
      <c r="N289" s="1">
        <v>480.55</v>
      </c>
    </row>
    <row r="290" spans="1:14" x14ac:dyDescent="0.25">
      <c r="A290" t="s">
        <v>28</v>
      </c>
      <c r="B290" t="s">
        <v>2</v>
      </c>
      <c r="C290" t="s">
        <v>1</v>
      </c>
      <c r="D290" t="s">
        <v>0</v>
      </c>
      <c r="E290" s="4">
        <v>295</v>
      </c>
      <c r="F290">
        <v>230</v>
      </c>
      <c r="J290">
        <f t="shared" si="16"/>
        <v>1083</v>
      </c>
      <c r="K290">
        <f t="shared" si="17"/>
        <v>298</v>
      </c>
      <c r="L290" s="3">
        <v>4.5</v>
      </c>
      <c r="M290" s="2">
        <v>145.881</v>
      </c>
      <c r="N290" s="1">
        <v>504.85</v>
      </c>
    </row>
    <row r="291" spans="1:14" x14ac:dyDescent="0.25">
      <c r="A291" t="s">
        <v>28</v>
      </c>
      <c r="B291" t="s">
        <v>2</v>
      </c>
      <c r="C291" t="s">
        <v>1</v>
      </c>
      <c r="D291" t="s">
        <v>0</v>
      </c>
      <c r="E291" s="4">
        <v>295</v>
      </c>
      <c r="F291">
        <v>230</v>
      </c>
      <c r="J291">
        <f t="shared" si="16"/>
        <v>1083</v>
      </c>
      <c r="K291">
        <f t="shared" si="17"/>
        <v>298</v>
      </c>
      <c r="L291" s="3">
        <v>4.5</v>
      </c>
      <c r="M291" s="2">
        <v>145.30199999999999</v>
      </c>
      <c r="N291" s="1">
        <v>524.54999999999995</v>
      </c>
    </row>
    <row r="292" spans="1:14" x14ac:dyDescent="0.25">
      <c r="A292" t="s">
        <v>28</v>
      </c>
      <c r="B292" t="s">
        <v>2</v>
      </c>
      <c r="C292" t="s">
        <v>1</v>
      </c>
      <c r="D292" t="s">
        <v>0</v>
      </c>
      <c r="E292" s="4">
        <v>295</v>
      </c>
      <c r="F292">
        <v>230</v>
      </c>
      <c r="J292">
        <f t="shared" si="16"/>
        <v>1083</v>
      </c>
      <c r="K292">
        <f t="shared" si="17"/>
        <v>298</v>
      </c>
      <c r="L292" s="3">
        <v>4.5</v>
      </c>
      <c r="M292" s="2">
        <v>141.40199999999999</v>
      </c>
      <c r="N292" s="1">
        <v>529.79999999999995</v>
      </c>
    </row>
    <row r="293" spans="1:14" x14ac:dyDescent="0.25">
      <c r="A293" t="s">
        <v>28</v>
      </c>
      <c r="B293" t="s">
        <v>2</v>
      </c>
      <c r="C293" t="s">
        <v>1</v>
      </c>
      <c r="D293" t="s">
        <v>0</v>
      </c>
      <c r="E293" s="4">
        <v>295</v>
      </c>
      <c r="F293">
        <v>230</v>
      </c>
      <c r="J293">
        <f t="shared" si="16"/>
        <v>1083</v>
      </c>
      <c r="K293">
        <f t="shared" si="17"/>
        <v>298</v>
      </c>
      <c r="L293" s="3">
        <v>4.5</v>
      </c>
      <c r="M293" s="2">
        <v>138.48099999999999</v>
      </c>
      <c r="N293" s="1">
        <v>546.21</v>
      </c>
    </row>
    <row r="294" spans="1:14" x14ac:dyDescent="0.25">
      <c r="A294" t="s">
        <v>28</v>
      </c>
      <c r="B294" t="s">
        <v>2</v>
      </c>
      <c r="C294" t="s">
        <v>1</v>
      </c>
      <c r="D294" t="s">
        <v>0</v>
      </c>
      <c r="E294" s="4">
        <v>295</v>
      </c>
      <c r="F294">
        <v>230</v>
      </c>
      <c r="J294">
        <f t="shared" si="16"/>
        <v>1083</v>
      </c>
      <c r="K294">
        <f t="shared" si="17"/>
        <v>298</v>
      </c>
      <c r="L294" s="3">
        <v>4.5</v>
      </c>
      <c r="M294" s="2">
        <v>92.866</v>
      </c>
      <c r="N294" s="1">
        <v>657.18</v>
      </c>
    </row>
    <row r="295" spans="1:14" x14ac:dyDescent="0.25">
      <c r="A295" t="s">
        <v>28</v>
      </c>
      <c r="B295" t="s">
        <v>2</v>
      </c>
      <c r="C295" t="s">
        <v>1</v>
      </c>
      <c r="D295" t="s">
        <v>0</v>
      </c>
      <c r="E295" s="4">
        <v>295</v>
      </c>
      <c r="F295">
        <v>230</v>
      </c>
      <c r="J295">
        <f t="shared" ref="J295:J317" si="18">360+723</f>
        <v>1083</v>
      </c>
      <c r="K295">
        <f t="shared" ref="K295:K317" si="19">25+273</f>
        <v>298</v>
      </c>
      <c r="L295" s="3">
        <v>4.5</v>
      </c>
      <c r="M295" s="2">
        <v>59.905999999999999</v>
      </c>
      <c r="N295" s="1">
        <v>684.11</v>
      </c>
    </row>
    <row r="296" spans="1:14" x14ac:dyDescent="0.25">
      <c r="A296" t="s">
        <v>28</v>
      </c>
      <c r="B296" t="s">
        <v>2</v>
      </c>
      <c r="C296" t="s">
        <v>1</v>
      </c>
      <c r="D296" t="s">
        <v>0</v>
      </c>
      <c r="E296" s="4">
        <v>295</v>
      </c>
      <c r="F296">
        <v>230</v>
      </c>
      <c r="J296">
        <f t="shared" si="18"/>
        <v>1083</v>
      </c>
      <c r="K296">
        <f t="shared" si="19"/>
        <v>298</v>
      </c>
      <c r="L296" s="3">
        <v>4.5</v>
      </c>
      <c r="M296" s="2">
        <v>43.14</v>
      </c>
      <c r="N296" s="1">
        <v>720.88</v>
      </c>
    </row>
    <row r="297" spans="1:14" x14ac:dyDescent="0.25">
      <c r="A297" t="s">
        <v>28</v>
      </c>
      <c r="B297" t="s">
        <v>2</v>
      </c>
      <c r="C297" t="s">
        <v>1</v>
      </c>
      <c r="D297" t="s">
        <v>0</v>
      </c>
      <c r="E297" s="4">
        <v>295</v>
      </c>
      <c r="F297">
        <v>230</v>
      </c>
      <c r="J297">
        <f t="shared" si="18"/>
        <v>1083</v>
      </c>
      <c r="K297">
        <f t="shared" si="19"/>
        <v>298</v>
      </c>
      <c r="L297" s="3">
        <v>4.8</v>
      </c>
      <c r="M297" s="2">
        <v>102.29</v>
      </c>
      <c r="N297" s="1">
        <v>218.56</v>
      </c>
    </row>
    <row r="298" spans="1:14" x14ac:dyDescent="0.25">
      <c r="A298" t="s">
        <v>28</v>
      </c>
      <c r="B298" t="s">
        <v>2</v>
      </c>
      <c r="C298" t="s">
        <v>1</v>
      </c>
      <c r="D298" t="s">
        <v>0</v>
      </c>
      <c r="E298" s="4">
        <v>295</v>
      </c>
      <c r="F298">
        <v>230</v>
      </c>
      <c r="J298">
        <f t="shared" si="18"/>
        <v>1083</v>
      </c>
      <c r="K298">
        <f t="shared" si="19"/>
        <v>298</v>
      </c>
      <c r="L298" s="3">
        <v>4.8</v>
      </c>
      <c r="M298" s="2">
        <v>105.024</v>
      </c>
      <c r="N298" s="1">
        <v>227.75</v>
      </c>
    </row>
    <row r="299" spans="1:14" x14ac:dyDescent="0.25">
      <c r="A299" t="s">
        <v>28</v>
      </c>
      <c r="B299" t="s">
        <v>2</v>
      </c>
      <c r="C299" t="s">
        <v>1</v>
      </c>
      <c r="D299" t="s">
        <v>0</v>
      </c>
      <c r="E299" s="4">
        <v>295</v>
      </c>
      <c r="F299">
        <v>230</v>
      </c>
      <c r="J299">
        <f t="shared" si="18"/>
        <v>1083</v>
      </c>
      <c r="K299">
        <f t="shared" si="19"/>
        <v>298</v>
      </c>
      <c r="L299" s="3">
        <v>4.8</v>
      </c>
      <c r="M299" s="2">
        <v>116.545</v>
      </c>
      <c r="N299" s="1">
        <v>263.20999999999998</v>
      </c>
    </row>
    <row r="300" spans="1:14" x14ac:dyDescent="0.25">
      <c r="A300" t="s">
        <v>28</v>
      </c>
      <c r="B300" t="s">
        <v>2</v>
      </c>
      <c r="C300" t="s">
        <v>1</v>
      </c>
      <c r="D300" t="s">
        <v>0</v>
      </c>
      <c r="E300" s="4">
        <v>295</v>
      </c>
      <c r="F300">
        <v>230</v>
      </c>
      <c r="J300">
        <f t="shared" si="18"/>
        <v>1083</v>
      </c>
      <c r="K300">
        <f t="shared" si="19"/>
        <v>298</v>
      </c>
      <c r="L300" s="3">
        <v>4.8</v>
      </c>
      <c r="M300" s="2">
        <v>121.23099999999999</v>
      </c>
      <c r="N300" s="1">
        <v>278.31</v>
      </c>
    </row>
    <row r="301" spans="1:14" x14ac:dyDescent="0.25">
      <c r="A301" t="s">
        <v>28</v>
      </c>
      <c r="B301" t="s">
        <v>2</v>
      </c>
      <c r="C301" t="s">
        <v>1</v>
      </c>
      <c r="D301" t="s">
        <v>0</v>
      </c>
      <c r="E301" s="4">
        <v>295</v>
      </c>
      <c r="F301">
        <v>230</v>
      </c>
      <c r="J301">
        <f t="shared" si="18"/>
        <v>1083</v>
      </c>
      <c r="K301">
        <f t="shared" si="19"/>
        <v>298</v>
      </c>
      <c r="L301" s="3">
        <v>4.8</v>
      </c>
      <c r="M301" s="2">
        <v>128.649</v>
      </c>
      <c r="N301" s="1">
        <v>294.07</v>
      </c>
    </row>
    <row r="302" spans="1:14" x14ac:dyDescent="0.25">
      <c r="A302" t="s">
        <v>28</v>
      </c>
      <c r="B302" t="s">
        <v>2</v>
      </c>
      <c r="C302" t="s">
        <v>1</v>
      </c>
      <c r="D302" t="s">
        <v>0</v>
      </c>
      <c r="E302" s="4">
        <v>295</v>
      </c>
      <c r="F302">
        <v>230</v>
      </c>
      <c r="J302">
        <f t="shared" si="18"/>
        <v>1083</v>
      </c>
      <c r="K302">
        <f t="shared" si="19"/>
        <v>298</v>
      </c>
      <c r="L302" s="3">
        <v>4.8</v>
      </c>
      <c r="M302" s="2">
        <v>131.38800000000001</v>
      </c>
      <c r="N302" s="1">
        <v>318.36</v>
      </c>
    </row>
    <row r="303" spans="1:14" x14ac:dyDescent="0.25">
      <c r="A303" t="s">
        <v>28</v>
      </c>
      <c r="B303" t="s">
        <v>2</v>
      </c>
      <c r="C303" t="s">
        <v>1</v>
      </c>
      <c r="D303" t="s">
        <v>0</v>
      </c>
      <c r="E303" s="4">
        <v>295</v>
      </c>
      <c r="F303">
        <v>230</v>
      </c>
      <c r="J303">
        <f t="shared" si="18"/>
        <v>1083</v>
      </c>
      <c r="K303">
        <f t="shared" si="19"/>
        <v>298</v>
      </c>
      <c r="L303" s="3">
        <v>4.8</v>
      </c>
      <c r="M303" s="2">
        <v>134.12299999999999</v>
      </c>
      <c r="N303" s="1">
        <v>329.53</v>
      </c>
    </row>
    <row r="304" spans="1:14" x14ac:dyDescent="0.25">
      <c r="A304" t="s">
        <v>28</v>
      </c>
      <c r="B304" t="s">
        <v>2</v>
      </c>
      <c r="C304" t="s">
        <v>1</v>
      </c>
      <c r="D304" t="s">
        <v>0</v>
      </c>
      <c r="E304" s="4">
        <v>295</v>
      </c>
      <c r="F304">
        <v>230</v>
      </c>
      <c r="J304">
        <f t="shared" si="18"/>
        <v>1083</v>
      </c>
      <c r="K304">
        <f t="shared" si="19"/>
        <v>298</v>
      </c>
      <c r="L304" s="3">
        <v>4.8</v>
      </c>
      <c r="M304" s="2">
        <v>136.85900000000001</v>
      </c>
      <c r="N304" s="1">
        <v>347.26</v>
      </c>
    </row>
    <row r="305" spans="1:14" x14ac:dyDescent="0.25">
      <c r="A305" t="s">
        <v>28</v>
      </c>
      <c r="B305" t="s">
        <v>2</v>
      </c>
      <c r="C305" t="s">
        <v>1</v>
      </c>
      <c r="D305" t="s">
        <v>0</v>
      </c>
      <c r="E305" s="4">
        <v>295</v>
      </c>
      <c r="F305">
        <v>230</v>
      </c>
      <c r="J305">
        <f t="shared" si="18"/>
        <v>1083</v>
      </c>
      <c r="K305">
        <f t="shared" si="19"/>
        <v>298</v>
      </c>
      <c r="L305" s="3">
        <v>4.8</v>
      </c>
      <c r="M305" s="2">
        <v>149.154</v>
      </c>
      <c r="N305" s="1">
        <v>363.67</v>
      </c>
    </row>
    <row r="306" spans="1:14" x14ac:dyDescent="0.25">
      <c r="A306" t="s">
        <v>28</v>
      </c>
      <c r="B306" t="s">
        <v>2</v>
      </c>
      <c r="C306" t="s">
        <v>1</v>
      </c>
      <c r="D306" t="s">
        <v>0</v>
      </c>
      <c r="E306" s="4">
        <v>295</v>
      </c>
      <c r="F306">
        <v>230</v>
      </c>
      <c r="J306">
        <f t="shared" si="18"/>
        <v>1083</v>
      </c>
      <c r="K306">
        <f t="shared" si="19"/>
        <v>298</v>
      </c>
      <c r="L306" s="3">
        <v>4.8</v>
      </c>
      <c r="M306" s="2">
        <v>149.35400000000001</v>
      </c>
      <c r="N306" s="1">
        <v>377.46</v>
      </c>
    </row>
    <row r="307" spans="1:14" x14ac:dyDescent="0.25">
      <c r="A307" t="s">
        <v>28</v>
      </c>
      <c r="B307" t="s">
        <v>2</v>
      </c>
      <c r="C307" t="s">
        <v>1</v>
      </c>
      <c r="D307" t="s">
        <v>0</v>
      </c>
      <c r="E307" s="4">
        <v>295</v>
      </c>
      <c r="F307">
        <v>230</v>
      </c>
      <c r="J307">
        <f t="shared" si="18"/>
        <v>1083</v>
      </c>
      <c r="K307">
        <f t="shared" si="19"/>
        <v>298</v>
      </c>
      <c r="L307" s="3">
        <v>4.8</v>
      </c>
      <c r="M307" s="2">
        <v>150.52500000000001</v>
      </c>
      <c r="N307" s="1">
        <v>381.4</v>
      </c>
    </row>
    <row r="308" spans="1:14" x14ac:dyDescent="0.25">
      <c r="A308" t="s">
        <v>28</v>
      </c>
      <c r="B308" t="s">
        <v>2</v>
      </c>
      <c r="C308" t="s">
        <v>1</v>
      </c>
      <c r="D308" t="s">
        <v>0</v>
      </c>
      <c r="E308" s="4">
        <v>295</v>
      </c>
      <c r="F308">
        <v>230</v>
      </c>
      <c r="J308">
        <f t="shared" si="18"/>
        <v>1083</v>
      </c>
      <c r="K308">
        <f t="shared" si="19"/>
        <v>298</v>
      </c>
      <c r="L308" s="3">
        <v>4.8</v>
      </c>
      <c r="M308" s="2">
        <v>154.04</v>
      </c>
      <c r="N308" s="1">
        <v>392.56</v>
      </c>
    </row>
    <row r="309" spans="1:14" x14ac:dyDescent="0.25">
      <c r="A309" t="s">
        <v>28</v>
      </c>
      <c r="B309" t="s">
        <v>2</v>
      </c>
      <c r="C309" t="s">
        <v>1</v>
      </c>
      <c r="D309" t="s">
        <v>0</v>
      </c>
      <c r="E309" s="4">
        <v>295</v>
      </c>
      <c r="F309">
        <v>230</v>
      </c>
      <c r="J309">
        <f t="shared" si="18"/>
        <v>1083</v>
      </c>
      <c r="K309">
        <f t="shared" si="19"/>
        <v>298</v>
      </c>
      <c r="L309" s="3">
        <v>4.8</v>
      </c>
      <c r="M309" s="2">
        <v>154.238</v>
      </c>
      <c r="N309" s="1">
        <v>401.1</v>
      </c>
    </row>
    <row r="310" spans="1:14" x14ac:dyDescent="0.25">
      <c r="A310" t="s">
        <v>28</v>
      </c>
      <c r="B310" t="s">
        <v>2</v>
      </c>
      <c r="C310" t="s">
        <v>1</v>
      </c>
      <c r="D310" t="s">
        <v>0</v>
      </c>
      <c r="E310" s="4">
        <v>295</v>
      </c>
      <c r="F310">
        <v>230</v>
      </c>
      <c r="J310">
        <f t="shared" si="18"/>
        <v>1083</v>
      </c>
      <c r="K310">
        <f t="shared" si="19"/>
        <v>298</v>
      </c>
      <c r="L310" s="3">
        <v>4.8</v>
      </c>
      <c r="M310" s="2">
        <v>155.60599999999999</v>
      </c>
      <c r="N310" s="1">
        <v>410.29</v>
      </c>
    </row>
    <row r="311" spans="1:14" x14ac:dyDescent="0.25">
      <c r="A311" t="s">
        <v>28</v>
      </c>
      <c r="B311" t="s">
        <v>2</v>
      </c>
      <c r="C311" t="s">
        <v>1</v>
      </c>
      <c r="D311" t="s">
        <v>0</v>
      </c>
      <c r="E311" s="4">
        <v>295</v>
      </c>
      <c r="F311">
        <v>230</v>
      </c>
      <c r="J311">
        <f t="shared" si="18"/>
        <v>1083</v>
      </c>
      <c r="K311">
        <f t="shared" si="19"/>
        <v>298</v>
      </c>
      <c r="L311" s="3">
        <v>4.8</v>
      </c>
      <c r="M311" s="2">
        <v>156.98099999999999</v>
      </c>
      <c r="N311" s="1">
        <v>439.18</v>
      </c>
    </row>
    <row r="312" spans="1:14" x14ac:dyDescent="0.25">
      <c r="A312" t="s">
        <v>28</v>
      </c>
      <c r="B312" t="s">
        <v>2</v>
      </c>
      <c r="C312" t="s">
        <v>1</v>
      </c>
      <c r="D312" t="s">
        <v>0</v>
      </c>
      <c r="E312" s="4">
        <v>295</v>
      </c>
      <c r="F312">
        <v>230</v>
      </c>
      <c r="J312">
        <f t="shared" si="18"/>
        <v>1083</v>
      </c>
      <c r="K312">
        <f t="shared" si="19"/>
        <v>298</v>
      </c>
      <c r="L312" s="3">
        <v>4.8</v>
      </c>
      <c r="M312" s="2">
        <v>156.792</v>
      </c>
      <c r="N312" s="1">
        <v>460.2</v>
      </c>
    </row>
    <row r="313" spans="1:14" x14ac:dyDescent="0.25">
      <c r="A313" t="s">
        <v>28</v>
      </c>
      <c r="B313" t="s">
        <v>2</v>
      </c>
      <c r="C313" t="s">
        <v>1</v>
      </c>
      <c r="D313" t="s">
        <v>0</v>
      </c>
      <c r="E313" s="4">
        <v>295</v>
      </c>
      <c r="F313">
        <v>230</v>
      </c>
      <c r="J313">
        <f t="shared" si="18"/>
        <v>1083</v>
      </c>
      <c r="K313">
        <f t="shared" si="19"/>
        <v>298</v>
      </c>
      <c r="L313" s="3">
        <v>4.8</v>
      </c>
      <c r="M313" s="2">
        <v>155.43299999999999</v>
      </c>
      <c r="N313" s="1">
        <v>480.55</v>
      </c>
    </row>
    <row r="314" spans="1:14" x14ac:dyDescent="0.25">
      <c r="A314" t="s">
        <v>28</v>
      </c>
      <c r="B314" t="s">
        <v>2</v>
      </c>
      <c r="C314" t="s">
        <v>1</v>
      </c>
      <c r="D314" t="s">
        <v>0</v>
      </c>
      <c r="E314" s="4">
        <v>295</v>
      </c>
      <c r="F314">
        <v>230</v>
      </c>
      <c r="J314">
        <f t="shared" si="18"/>
        <v>1083</v>
      </c>
      <c r="K314">
        <f t="shared" si="19"/>
        <v>298</v>
      </c>
      <c r="L314" s="3">
        <v>4.8</v>
      </c>
      <c r="M314" s="2">
        <v>123.657</v>
      </c>
      <c r="N314" s="1">
        <v>554.75</v>
      </c>
    </row>
    <row r="315" spans="1:14" x14ac:dyDescent="0.25">
      <c r="A315" t="s">
        <v>28</v>
      </c>
      <c r="B315" t="s">
        <v>2</v>
      </c>
      <c r="C315" t="s">
        <v>1</v>
      </c>
      <c r="D315" t="s">
        <v>0</v>
      </c>
      <c r="E315" s="4">
        <v>295</v>
      </c>
      <c r="F315">
        <v>230</v>
      </c>
      <c r="J315">
        <f t="shared" si="18"/>
        <v>1083</v>
      </c>
      <c r="K315">
        <f t="shared" si="19"/>
        <v>298</v>
      </c>
      <c r="L315" s="3">
        <v>4.8</v>
      </c>
      <c r="M315" s="2">
        <v>122.881</v>
      </c>
      <c r="N315" s="1">
        <v>567.23</v>
      </c>
    </row>
    <row r="316" spans="1:14" x14ac:dyDescent="0.25">
      <c r="A316" t="s">
        <v>28</v>
      </c>
      <c r="B316" t="s">
        <v>2</v>
      </c>
      <c r="C316" t="s">
        <v>1</v>
      </c>
      <c r="D316" t="s">
        <v>0</v>
      </c>
      <c r="E316" s="4">
        <v>295</v>
      </c>
      <c r="F316">
        <v>230</v>
      </c>
      <c r="J316">
        <f t="shared" si="18"/>
        <v>1083</v>
      </c>
      <c r="K316">
        <f t="shared" si="19"/>
        <v>298</v>
      </c>
      <c r="L316" s="3">
        <v>4.8</v>
      </c>
      <c r="M316" s="2">
        <v>104.958</v>
      </c>
      <c r="N316" s="1">
        <v>647.99</v>
      </c>
    </row>
    <row r="317" spans="1:14" ht="15.75" customHeight="1" x14ac:dyDescent="0.25">
      <c r="A317" t="s">
        <v>28</v>
      </c>
      <c r="B317" t="s">
        <v>2</v>
      </c>
      <c r="C317" t="s">
        <v>1</v>
      </c>
      <c r="D317" t="s">
        <v>0</v>
      </c>
      <c r="E317" s="4">
        <v>295</v>
      </c>
      <c r="F317">
        <v>230</v>
      </c>
      <c r="J317">
        <f t="shared" si="18"/>
        <v>1083</v>
      </c>
      <c r="K317">
        <f t="shared" si="19"/>
        <v>298</v>
      </c>
      <c r="L317" s="3">
        <v>4.8</v>
      </c>
      <c r="M317" s="2">
        <v>62.445</v>
      </c>
      <c r="N317" s="1">
        <v>695.93</v>
      </c>
    </row>
    <row r="318" spans="1:14" x14ac:dyDescent="0.25">
      <c r="A318" t="s">
        <v>27</v>
      </c>
      <c r="B318" t="s">
        <v>2</v>
      </c>
      <c r="C318" t="s">
        <v>13</v>
      </c>
      <c r="D318" t="s">
        <v>9</v>
      </c>
      <c r="E318" s="4">
        <v>138</v>
      </c>
      <c r="F318">
        <v>138</v>
      </c>
      <c r="J318">
        <f t="shared" ref="J318:J349" si="20">1000+273</f>
        <v>1273</v>
      </c>
      <c r="K318">
        <f t="shared" ref="K318:K351" si="21">20+273</f>
        <v>293</v>
      </c>
      <c r="L318" s="3">
        <v>1.5</v>
      </c>
      <c r="M318" s="2">
        <v>19.337</v>
      </c>
      <c r="N318" s="1">
        <v>223.17</v>
      </c>
    </row>
    <row r="319" spans="1:14" x14ac:dyDescent="0.25">
      <c r="A319" t="s">
        <v>27</v>
      </c>
      <c r="B319" t="s">
        <v>2</v>
      </c>
      <c r="C319" t="s">
        <v>13</v>
      </c>
      <c r="D319" t="s">
        <v>9</v>
      </c>
      <c r="E319" s="4">
        <v>138</v>
      </c>
      <c r="F319">
        <v>138</v>
      </c>
      <c r="J319">
        <f t="shared" si="20"/>
        <v>1273</v>
      </c>
      <c r="K319">
        <f t="shared" si="21"/>
        <v>293</v>
      </c>
      <c r="L319" s="3">
        <v>1.5</v>
      </c>
      <c r="M319" s="2">
        <v>21.521000000000001</v>
      </c>
      <c r="N319" s="1">
        <v>270.64999999999998</v>
      </c>
    </row>
    <row r="320" spans="1:14" x14ac:dyDescent="0.25">
      <c r="A320" t="s">
        <v>27</v>
      </c>
      <c r="B320" t="s">
        <v>2</v>
      </c>
      <c r="C320" t="s">
        <v>13</v>
      </c>
      <c r="D320" t="s">
        <v>9</v>
      </c>
      <c r="E320" s="4">
        <v>138</v>
      </c>
      <c r="F320">
        <v>138</v>
      </c>
      <c r="J320">
        <f t="shared" si="20"/>
        <v>1273</v>
      </c>
      <c r="K320">
        <f t="shared" si="21"/>
        <v>293</v>
      </c>
      <c r="L320" s="3">
        <v>1.5</v>
      </c>
      <c r="M320" s="2">
        <v>26.49</v>
      </c>
      <c r="N320" s="1">
        <v>390.78</v>
      </c>
    </row>
    <row r="321" spans="1:14" x14ac:dyDescent="0.25">
      <c r="A321" t="s">
        <v>27</v>
      </c>
      <c r="B321" t="s">
        <v>2</v>
      </c>
      <c r="C321" t="s">
        <v>13</v>
      </c>
      <c r="D321" t="s">
        <v>9</v>
      </c>
      <c r="E321" s="4">
        <v>138</v>
      </c>
      <c r="F321">
        <v>138</v>
      </c>
      <c r="J321">
        <f t="shared" si="20"/>
        <v>1273</v>
      </c>
      <c r="K321">
        <f t="shared" si="21"/>
        <v>293</v>
      </c>
      <c r="L321" s="3">
        <v>1.5</v>
      </c>
      <c r="M321" s="2">
        <v>22.574000000000002</v>
      </c>
      <c r="N321" s="1">
        <v>446.83</v>
      </c>
    </row>
    <row r="322" spans="1:14" x14ac:dyDescent="0.25">
      <c r="A322" t="s">
        <v>27</v>
      </c>
      <c r="B322" t="s">
        <v>2</v>
      </c>
      <c r="C322" t="s">
        <v>13</v>
      </c>
      <c r="D322" t="s">
        <v>9</v>
      </c>
      <c r="E322" s="4">
        <v>138</v>
      </c>
      <c r="F322">
        <v>138</v>
      </c>
      <c r="J322">
        <f t="shared" si="20"/>
        <v>1273</v>
      </c>
      <c r="K322">
        <f t="shared" si="21"/>
        <v>293</v>
      </c>
      <c r="L322" s="3">
        <v>1.5</v>
      </c>
      <c r="M322" s="2">
        <v>17.081</v>
      </c>
      <c r="N322" s="1">
        <v>495.4</v>
      </c>
    </row>
    <row r="323" spans="1:14" x14ac:dyDescent="0.25">
      <c r="A323" t="s">
        <v>27</v>
      </c>
      <c r="B323" t="s">
        <v>2</v>
      </c>
      <c r="C323" t="s">
        <v>13</v>
      </c>
      <c r="D323" t="s">
        <v>9</v>
      </c>
      <c r="E323" s="4">
        <v>138</v>
      </c>
      <c r="F323">
        <v>138</v>
      </c>
      <c r="J323">
        <f t="shared" si="20"/>
        <v>1273</v>
      </c>
      <c r="K323">
        <f t="shared" si="21"/>
        <v>293</v>
      </c>
      <c r="L323" s="3">
        <v>1.5</v>
      </c>
      <c r="M323" s="2">
        <v>11.993</v>
      </c>
      <c r="N323" s="1">
        <v>572.1</v>
      </c>
    </row>
    <row r="324" spans="1:14" x14ac:dyDescent="0.25">
      <c r="A324" t="s">
        <v>27</v>
      </c>
      <c r="B324" t="s">
        <v>2</v>
      </c>
      <c r="C324" t="s">
        <v>13</v>
      </c>
      <c r="D324" t="s">
        <v>9</v>
      </c>
      <c r="E324" s="4">
        <v>138</v>
      </c>
      <c r="F324">
        <v>138</v>
      </c>
      <c r="J324">
        <f t="shared" si="20"/>
        <v>1273</v>
      </c>
      <c r="K324">
        <f t="shared" si="21"/>
        <v>293</v>
      </c>
      <c r="L324" s="3">
        <v>3</v>
      </c>
      <c r="M324" s="2">
        <v>35.865000000000002</v>
      </c>
      <c r="N324" s="1">
        <v>201.81</v>
      </c>
    </row>
    <row r="325" spans="1:14" x14ac:dyDescent="0.25">
      <c r="A325" t="s">
        <v>27</v>
      </c>
      <c r="B325" t="s">
        <v>2</v>
      </c>
      <c r="C325" t="s">
        <v>13</v>
      </c>
      <c r="D325" t="s">
        <v>9</v>
      </c>
      <c r="E325" s="4">
        <v>138</v>
      </c>
      <c r="F325">
        <v>138</v>
      </c>
      <c r="J325">
        <f t="shared" si="20"/>
        <v>1273</v>
      </c>
      <c r="K325">
        <f t="shared" si="21"/>
        <v>293</v>
      </c>
      <c r="L325" s="3">
        <v>3</v>
      </c>
      <c r="M325" s="2">
        <v>41.390999999999998</v>
      </c>
      <c r="N325" s="1">
        <v>236.13</v>
      </c>
    </row>
    <row r="326" spans="1:14" x14ac:dyDescent="0.25">
      <c r="A326" t="s">
        <v>27</v>
      </c>
      <c r="B326" t="s">
        <v>2</v>
      </c>
      <c r="C326" t="s">
        <v>13</v>
      </c>
      <c r="D326" t="s">
        <v>9</v>
      </c>
      <c r="E326" s="4">
        <v>138</v>
      </c>
      <c r="F326">
        <v>138</v>
      </c>
      <c r="J326">
        <f t="shared" si="20"/>
        <v>1273</v>
      </c>
      <c r="K326">
        <f t="shared" si="21"/>
        <v>293</v>
      </c>
      <c r="L326" s="3">
        <v>3</v>
      </c>
      <c r="M326" s="2">
        <v>47.514000000000003</v>
      </c>
      <c r="N326" s="1">
        <v>288.24</v>
      </c>
    </row>
    <row r="327" spans="1:14" x14ac:dyDescent="0.25">
      <c r="A327" t="s">
        <v>27</v>
      </c>
      <c r="B327" t="s">
        <v>2</v>
      </c>
      <c r="C327" t="s">
        <v>13</v>
      </c>
      <c r="D327" t="s">
        <v>9</v>
      </c>
      <c r="E327" s="4">
        <v>138</v>
      </c>
      <c r="F327">
        <v>138</v>
      </c>
      <c r="J327">
        <f t="shared" si="20"/>
        <v>1273</v>
      </c>
      <c r="K327">
        <f t="shared" si="21"/>
        <v>293</v>
      </c>
      <c r="L327" s="3">
        <v>3</v>
      </c>
      <c r="M327" s="2">
        <v>56.204000000000001</v>
      </c>
      <c r="N327" s="1">
        <v>359.72</v>
      </c>
    </row>
    <row r="328" spans="1:14" x14ac:dyDescent="0.25">
      <c r="A328" t="s">
        <v>27</v>
      </c>
      <c r="B328" t="s">
        <v>2</v>
      </c>
      <c r="C328" t="s">
        <v>13</v>
      </c>
      <c r="D328" t="s">
        <v>9</v>
      </c>
      <c r="E328" s="4">
        <v>138</v>
      </c>
      <c r="F328">
        <v>138</v>
      </c>
      <c r="J328">
        <f t="shared" si="20"/>
        <v>1273</v>
      </c>
      <c r="K328">
        <f t="shared" si="21"/>
        <v>293</v>
      </c>
      <c r="L328" s="3">
        <v>3</v>
      </c>
      <c r="M328" s="2">
        <v>61.750999999999998</v>
      </c>
      <c r="N328" s="1">
        <v>450.28</v>
      </c>
    </row>
    <row r="329" spans="1:14" x14ac:dyDescent="0.25">
      <c r="A329" t="s">
        <v>27</v>
      </c>
      <c r="B329" t="s">
        <v>2</v>
      </c>
      <c r="C329" t="s">
        <v>13</v>
      </c>
      <c r="D329" t="s">
        <v>9</v>
      </c>
      <c r="E329" s="4">
        <v>138</v>
      </c>
      <c r="F329">
        <v>138</v>
      </c>
      <c r="J329">
        <f t="shared" si="20"/>
        <v>1273</v>
      </c>
      <c r="K329">
        <f t="shared" si="21"/>
        <v>293</v>
      </c>
      <c r="L329" s="3">
        <v>3</v>
      </c>
      <c r="M329" s="2">
        <v>59.811</v>
      </c>
      <c r="N329" s="1">
        <v>522.71</v>
      </c>
    </row>
    <row r="330" spans="1:14" x14ac:dyDescent="0.25">
      <c r="A330" t="s">
        <v>27</v>
      </c>
      <c r="B330" t="s">
        <v>2</v>
      </c>
      <c r="C330" t="s">
        <v>13</v>
      </c>
      <c r="D330" t="s">
        <v>9</v>
      </c>
      <c r="E330" s="4">
        <v>138</v>
      </c>
      <c r="F330">
        <v>138</v>
      </c>
      <c r="J330">
        <f t="shared" si="20"/>
        <v>1273</v>
      </c>
      <c r="K330">
        <f t="shared" si="21"/>
        <v>293</v>
      </c>
      <c r="L330" s="3">
        <v>3</v>
      </c>
      <c r="M330" s="2">
        <v>46.279000000000003</v>
      </c>
      <c r="N330" s="1">
        <v>655.24</v>
      </c>
    </row>
    <row r="331" spans="1:14" x14ac:dyDescent="0.25">
      <c r="A331" t="s">
        <v>27</v>
      </c>
      <c r="B331" t="s">
        <v>2</v>
      </c>
      <c r="C331" t="s">
        <v>13</v>
      </c>
      <c r="D331" t="s">
        <v>0</v>
      </c>
      <c r="E331" s="4">
        <v>138</v>
      </c>
      <c r="F331">
        <v>138</v>
      </c>
      <c r="J331">
        <f t="shared" si="20"/>
        <v>1273</v>
      </c>
      <c r="K331">
        <f t="shared" si="21"/>
        <v>293</v>
      </c>
      <c r="L331" s="3">
        <v>1.5</v>
      </c>
      <c r="M331" s="2">
        <v>28.402999999999999</v>
      </c>
      <c r="N331" s="1">
        <v>250.27</v>
      </c>
    </row>
    <row r="332" spans="1:14" x14ac:dyDescent="0.25">
      <c r="A332" t="s">
        <v>27</v>
      </c>
      <c r="B332" t="s">
        <v>2</v>
      </c>
      <c r="C332" t="s">
        <v>13</v>
      </c>
      <c r="D332" t="s">
        <v>0</v>
      </c>
      <c r="E332" s="4">
        <v>138</v>
      </c>
      <c r="F332">
        <v>138</v>
      </c>
      <c r="J332">
        <f t="shared" si="20"/>
        <v>1273</v>
      </c>
      <c r="K332">
        <f t="shared" si="21"/>
        <v>293</v>
      </c>
      <c r="L332" s="3">
        <v>1.5</v>
      </c>
      <c r="M332" s="2">
        <v>34.344000000000001</v>
      </c>
      <c r="N332" s="1">
        <v>339.38</v>
      </c>
    </row>
    <row r="333" spans="1:14" x14ac:dyDescent="0.25">
      <c r="A333" t="s">
        <v>27</v>
      </c>
      <c r="B333" t="s">
        <v>2</v>
      </c>
      <c r="C333" t="s">
        <v>13</v>
      </c>
      <c r="D333" t="s">
        <v>0</v>
      </c>
      <c r="E333" s="4">
        <v>138</v>
      </c>
      <c r="F333">
        <v>138</v>
      </c>
      <c r="J333">
        <f t="shared" si="20"/>
        <v>1273</v>
      </c>
      <c r="K333">
        <f t="shared" si="21"/>
        <v>293</v>
      </c>
      <c r="L333" s="3">
        <v>1.5</v>
      </c>
      <c r="M333" s="2">
        <v>38.704999999999998</v>
      </c>
      <c r="N333" s="1">
        <v>415.08</v>
      </c>
    </row>
    <row r="334" spans="1:14" x14ac:dyDescent="0.25">
      <c r="A334" t="s">
        <v>27</v>
      </c>
      <c r="B334" t="s">
        <v>2</v>
      </c>
      <c r="C334" t="s">
        <v>13</v>
      </c>
      <c r="D334" t="s">
        <v>0</v>
      </c>
      <c r="E334" s="4">
        <v>138</v>
      </c>
      <c r="F334">
        <v>138</v>
      </c>
      <c r="J334">
        <f t="shared" si="20"/>
        <v>1273</v>
      </c>
      <c r="K334">
        <f t="shared" si="21"/>
        <v>293</v>
      </c>
      <c r="L334" s="3">
        <v>1.5</v>
      </c>
      <c r="M334" s="2">
        <v>48.606000000000002</v>
      </c>
      <c r="N334" s="1">
        <v>565.07000000000005</v>
      </c>
    </row>
    <row r="335" spans="1:14" x14ac:dyDescent="0.25">
      <c r="A335" t="s">
        <v>27</v>
      </c>
      <c r="B335" t="s">
        <v>2</v>
      </c>
      <c r="C335" t="s">
        <v>13</v>
      </c>
      <c r="D335" t="s">
        <v>0</v>
      </c>
      <c r="E335" s="4">
        <v>138</v>
      </c>
      <c r="F335">
        <v>138</v>
      </c>
      <c r="J335">
        <f t="shared" si="20"/>
        <v>1273</v>
      </c>
      <c r="K335">
        <f t="shared" si="21"/>
        <v>293</v>
      </c>
      <c r="L335" s="3">
        <v>1.5</v>
      </c>
      <c r="M335" s="2">
        <v>47.052999999999997</v>
      </c>
      <c r="N335" s="1">
        <v>621.23</v>
      </c>
    </row>
    <row r="336" spans="1:14" x14ac:dyDescent="0.25">
      <c r="A336" t="s">
        <v>27</v>
      </c>
      <c r="B336" t="s">
        <v>2</v>
      </c>
      <c r="C336" t="s">
        <v>13</v>
      </c>
      <c r="D336" t="s">
        <v>0</v>
      </c>
      <c r="E336" s="4">
        <v>138</v>
      </c>
      <c r="F336">
        <v>138</v>
      </c>
      <c r="J336">
        <f t="shared" si="20"/>
        <v>1273</v>
      </c>
      <c r="K336">
        <f t="shared" si="21"/>
        <v>293</v>
      </c>
      <c r="L336" s="3">
        <v>1.5</v>
      </c>
      <c r="M336" s="2">
        <v>41.997</v>
      </c>
      <c r="N336" s="1">
        <v>779.35</v>
      </c>
    </row>
    <row r="337" spans="1:14" x14ac:dyDescent="0.25">
      <c r="A337" t="s">
        <v>27</v>
      </c>
      <c r="B337" t="s">
        <v>2</v>
      </c>
      <c r="C337" t="s">
        <v>13</v>
      </c>
      <c r="D337" t="s">
        <v>0</v>
      </c>
      <c r="E337" s="4">
        <v>138</v>
      </c>
      <c r="F337">
        <v>138</v>
      </c>
      <c r="J337">
        <f t="shared" si="20"/>
        <v>1273</v>
      </c>
      <c r="K337">
        <f t="shared" si="21"/>
        <v>293</v>
      </c>
      <c r="L337" s="3">
        <v>1.5</v>
      </c>
      <c r="M337" s="2">
        <v>35.351999999999997</v>
      </c>
      <c r="N337" s="1">
        <v>904.82</v>
      </c>
    </row>
    <row r="338" spans="1:14" x14ac:dyDescent="0.25">
      <c r="A338" t="s">
        <v>27</v>
      </c>
      <c r="B338" t="s">
        <v>2</v>
      </c>
      <c r="C338" t="s">
        <v>13</v>
      </c>
      <c r="D338" t="s">
        <v>0</v>
      </c>
      <c r="E338" s="4">
        <v>138</v>
      </c>
      <c r="F338">
        <v>138</v>
      </c>
      <c r="J338">
        <f t="shared" si="20"/>
        <v>1273</v>
      </c>
      <c r="K338">
        <f t="shared" si="21"/>
        <v>293</v>
      </c>
      <c r="L338" s="3">
        <v>3</v>
      </c>
      <c r="M338" s="2">
        <v>63.087000000000003</v>
      </c>
      <c r="N338" s="1">
        <v>340.82</v>
      </c>
    </row>
    <row r="339" spans="1:14" x14ac:dyDescent="0.25">
      <c r="A339" t="s">
        <v>27</v>
      </c>
      <c r="B339" t="s">
        <v>2</v>
      </c>
      <c r="C339" t="s">
        <v>13</v>
      </c>
      <c r="D339" t="s">
        <v>0</v>
      </c>
      <c r="E339" s="4">
        <v>138</v>
      </c>
      <c r="F339">
        <v>138</v>
      </c>
      <c r="J339">
        <f t="shared" si="20"/>
        <v>1273</v>
      </c>
      <c r="K339">
        <f t="shared" si="21"/>
        <v>293</v>
      </c>
      <c r="L339" s="3">
        <v>3</v>
      </c>
      <c r="M339" s="2">
        <v>71.397999999999996</v>
      </c>
      <c r="N339" s="1">
        <v>452.25</v>
      </c>
    </row>
    <row r="340" spans="1:14" x14ac:dyDescent="0.25">
      <c r="A340" t="s">
        <v>27</v>
      </c>
      <c r="B340" t="s">
        <v>2</v>
      </c>
      <c r="C340" t="s">
        <v>13</v>
      </c>
      <c r="D340" t="s">
        <v>0</v>
      </c>
      <c r="E340" s="4">
        <v>138</v>
      </c>
      <c r="F340">
        <v>138</v>
      </c>
      <c r="J340">
        <f t="shared" si="20"/>
        <v>1273</v>
      </c>
      <c r="K340">
        <f t="shared" si="21"/>
        <v>293</v>
      </c>
      <c r="L340" s="3">
        <v>3</v>
      </c>
      <c r="M340" s="2">
        <v>75.56</v>
      </c>
      <c r="N340" s="1">
        <v>522.02</v>
      </c>
    </row>
    <row r="341" spans="1:14" x14ac:dyDescent="0.25">
      <c r="A341" t="s">
        <v>27</v>
      </c>
      <c r="B341" t="s">
        <v>2</v>
      </c>
      <c r="C341" t="s">
        <v>13</v>
      </c>
      <c r="D341" t="s">
        <v>0</v>
      </c>
      <c r="E341" s="4">
        <v>138</v>
      </c>
      <c r="F341">
        <v>138</v>
      </c>
      <c r="J341">
        <f t="shared" si="20"/>
        <v>1273</v>
      </c>
      <c r="K341">
        <f t="shared" si="21"/>
        <v>293</v>
      </c>
      <c r="L341" s="3">
        <v>3</v>
      </c>
      <c r="M341" s="2">
        <v>93.126000000000005</v>
      </c>
      <c r="N341" s="1">
        <v>638.35</v>
      </c>
    </row>
    <row r="342" spans="1:14" x14ac:dyDescent="0.25">
      <c r="A342" t="s">
        <v>27</v>
      </c>
      <c r="B342" t="s">
        <v>2</v>
      </c>
      <c r="C342" t="s">
        <v>13</v>
      </c>
      <c r="D342" t="s">
        <v>0</v>
      </c>
      <c r="E342" s="4">
        <v>138</v>
      </c>
      <c r="F342">
        <v>138</v>
      </c>
      <c r="J342">
        <f t="shared" si="20"/>
        <v>1273</v>
      </c>
      <c r="K342">
        <f t="shared" si="21"/>
        <v>293</v>
      </c>
      <c r="L342" s="3">
        <v>3</v>
      </c>
      <c r="M342" s="2">
        <v>97.51</v>
      </c>
      <c r="N342" s="1">
        <v>774.74</v>
      </c>
    </row>
    <row r="343" spans="1:14" x14ac:dyDescent="0.25">
      <c r="A343" t="s">
        <v>27</v>
      </c>
      <c r="B343" t="s">
        <v>2</v>
      </c>
      <c r="C343" t="s">
        <v>13</v>
      </c>
      <c r="D343" t="s">
        <v>0</v>
      </c>
      <c r="E343" s="4">
        <v>138</v>
      </c>
      <c r="F343">
        <v>138</v>
      </c>
      <c r="J343">
        <f t="shared" si="20"/>
        <v>1273</v>
      </c>
      <c r="K343">
        <f t="shared" si="21"/>
        <v>293</v>
      </c>
      <c r="L343" s="3">
        <v>3</v>
      </c>
      <c r="M343" s="2">
        <v>89.519000000000005</v>
      </c>
      <c r="N343" s="1">
        <v>980.07</v>
      </c>
    </row>
    <row r="344" spans="1:14" x14ac:dyDescent="0.25">
      <c r="A344" t="s">
        <v>27</v>
      </c>
      <c r="B344" t="s">
        <v>2</v>
      </c>
      <c r="C344" t="s">
        <v>13</v>
      </c>
      <c r="D344" t="s">
        <v>0</v>
      </c>
      <c r="E344" s="4">
        <v>138</v>
      </c>
      <c r="F344">
        <v>138</v>
      </c>
      <c r="J344">
        <f t="shared" si="20"/>
        <v>1273</v>
      </c>
      <c r="K344">
        <f t="shared" si="21"/>
        <v>293</v>
      </c>
      <c r="L344" s="3">
        <v>3</v>
      </c>
      <c r="M344" s="2">
        <v>76.423000000000002</v>
      </c>
      <c r="N344" s="1">
        <v>1219.19</v>
      </c>
    </row>
    <row r="345" spans="1:14" x14ac:dyDescent="0.25">
      <c r="A345" t="s">
        <v>27</v>
      </c>
      <c r="B345" t="s">
        <v>2</v>
      </c>
      <c r="C345" t="s">
        <v>13</v>
      </c>
      <c r="D345" t="s">
        <v>0</v>
      </c>
      <c r="E345" s="4">
        <v>138</v>
      </c>
      <c r="F345">
        <v>138</v>
      </c>
      <c r="J345">
        <f t="shared" si="20"/>
        <v>1273</v>
      </c>
      <c r="K345">
        <f t="shared" si="21"/>
        <v>293</v>
      </c>
      <c r="L345" s="3">
        <v>4</v>
      </c>
      <c r="M345" s="2">
        <v>80.225999999999999</v>
      </c>
      <c r="N345" s="1">
        <v>372.77</v>
      </c>
    </row>
    <row r="346" spans="1:14" x14ac:dyDescent="0.25">
      <c r="A346" t="s">
        <v>27</v>
      </c>
      <c r="B346" t="s">
        <v>2</v>
      </c>
      <c r="C346" t="s">
        <v>13</v>
      </c>
      <c r="D346" t="s">
        <v>0</v>
      </c>
      <c r="E346" s="4">
        <v>138</v>
      </c>
      <c r="F346">
        <v>138</v>
      </c>
      <c r="J346">
        <f t="shared" si="20"/>
        <v>1273</v>
      </c>
      <c r="K346">
        <f t="shared" si="21"/>
        <v>293</v>
      </c>
      <c r="L346" s="3">
        <v>4</v>
      </c>
      <c r="M346" s="2">
        <v>88.917000000000002</v>
      </c>
      <c r="N346" s="1">
        <v>447.21</v>
      </c>
    </row>
    <row r="347" spans="1:14" x14ac:dyDescent="0.25">
      <c r="A347" t="s">
        <v>27</v>
      </c>
      <c r="B347" t="s">
        <v>2</v>
      </c>
      <c r="C347" t="s">
        <v>13</v>
      </c>
      <c r="D347" t="s">
        <v>0</v>
      </c>
      <c r="E347" s="4">
        <v>138</v>
      </c>
      <c r="F347">
        <v>138</v>
      </c>
      <c r="J347">
        <f t="shared" si="20"/>
        <v>1273</v>
      </c>
      <c r="K347">
        <f t="shared" si="21"/>
        <v>293</v>
      </c>
      <c r="L347" s="3">
        <v>4</v>
      </c>
      <c r="M347" s="2">
        <v>103.521</v>
      </c>
      <c r="N347" s="1">
        <v>539.71</v>
      </c>
    </row>
    <row r="348" spans="1:14" x14ac:dyDescent="0.25">
      <c r="A348" t="s">
        <v>27</v>
      </c>
      <c r="B348" t="s">
        <v>2</v>
      </c>
      <c r="C348" t="s">
        <v>13</v>
      </c>
      <c r="D348" t="s">
        <v>0</v>
      </c>
      <c r="E348" s="4">
        <v>138</v>
      </c>
      <c r="F348">
        <v>138</v>
      </c>
      <c r="J348">
        <f t="shared" si="20"/>
        <v>1273</v>
      </c>
      <c r="K348">
        <f t="shared" si="21"/>
        <v>293</v>
      </c>
      <c r="L348" s="3">
        <v>4</v>
      </c>
      <c r="M348" s="2">
        <v>111.663</v>
      </c>
      <c r="N348" s="1">
        <v>719.21</v>
      </c>
    </row>
    <row r="349" spans="1:14" x14ac:dyDescent="0.25">
      <c r="A349" t="s">
        <v>27</v>
      </c>
      <c r="B349" t="s">
        <v>2</v>
      </c>
      <c r="C349" t="s">
        <v>13</v>
      </c>
      <c r="D349" t="s">
        <v>0</v>
      </c>
      <c r="E349" s="4">
        <v>138</v>
      </c>
      <c r="F349">
        <v>138</v>
      </c>
      <c r="J349">
        <f t="shared" si="20"/>
        <v>1273</v>
      </c>
      <c r="K349">
        <f t="shared" si="21"/>
        <v>293</v>
      </c>
      <c r="L349" s="3">
        <v>4</v>
      </c>
      <c r="M349" s="2">
        <v>128.268</v>
      </c>
      <c r="N349" s="1">
        <v>894.7</v>
      </c>
    </row>
    <row r="350" spans="1:14" x14ac:dyDescent="0.25">
      <c r="A350" t="s">
        <v>27</v>
      </c>
      <c r="B350" t="s">
        <v>2</v>
      </c>
      <c r="C350" t="s">
        <v>13</v>
      </c>
      <c r="D350" t="s">
        <v>0</v>
      </c>
      <c r="E350" s="4">
        <v>138</v>
      </c>
      <c r="F350">
        <v>138</v>
      </c>
      <c r="J350">
        <f t="shared" ref="J350:J381" si="22">1000+273</f>
        <v>1273</v>
      </c>
      <c r="K350">
        <f t="shared" si="21"/>
        <v>293</v>
      </c>
      <c r="L350" s="3">
        <v>4</v>
      </c>
      <c r="M350" s="2">
        <v>109.70099999999999</v>
      </c>
      <c r="N350" s="1">
        <v>1241.58</v>
      </c>
    </row>
    <row r="351" spans="1:14" x14ac:dyDescent="0.25">
      <c r="A351" t="s">
        <v>27</v>
      </c>
      <c r="B351" t="s">
        <v>2</v>
      </c>
      <c r="C351" t="s">
        <v>13</v>
      </c>
      <c r="D351" t="s">
        <v>0</v>
      </c>
      <c r="E351" s="4">
        <v>138</v>
      </c>
      <c r="F351">
        <v>138</v>
      </c>
      <c r="J351">
        <f t="shared" si="22"/>
        <v>1273</v>
      </c>
      <c r="K351">
        <f t="shared" si="21"/>
        <v>293</v>
      </c>
      <c r="L351" s="3">
        <v>4</v>
      </c>
      <c r="M351" s="2">
        <v>84.766999999999996</v>
      </c>
      <c r="N351" s="1">
        <v>1413.5</v>
      </c>
    </row>
    <row r="352" spans="1:14" x14ac:dyDescent="0.25">
      <c r="A352" t="s">
        <v>26</v>
      </c>
      <c r="B352" t="s">
        <v>2</v>
      </c>
      <c r="C352" t="s">
        <v>10</v>
      </c>
      <c r="D352" t="s">
        <v>9</v>
      </c>
      <c r="E352" s="4">
        <v>98</v>
      </c>
      <c r="F352">
        <v>98</v>
      </c>
      <c r="J352">
        <f t="shared" si="22"/>
        <v>1273</v>
      </c>
      <c r="K352">
        <f t="shared" ref="K352:K383" si="23">30+273</f>
        <v>303</v>
      </c>
      <c r="L352" s="3">
        <v>1.5</v>
      </c>
      <c r="M352" s="2">
        <v>4.9948443398811921</v>
      </c>
      <c r="N352" s="1">
        <v>188.9</v>
      </c>
    </row>
    <row r="353" spans="1:14" x14ac:dyDescent="0.25">
      <c r="A353" t="s">
        <v>26</v>
      </c>
      <c r="B353" t="s">
        <v>2</v>
      </c>
      <c r="C353" t="s">
        <v>10</v>
      </c>
      <c r="D353" t="s">
        <v>9</v>
      </c>
      <c r="E353" s="4">
        <v>98</v>
      </c>
      <c r="F353">
        <v>98</v>
      </c>
      <c r="J353">
        <f t="shared" si="22"/>
        <v>1273</v>
      </c>
      <c r="K353">
        <f t="shared" si="23"/>
        <v>303</v>
      </c>
      <c r="L353" s="3">
        <v>1.5</v>
      </c>
      <c r="M353" s="2">
        <v>5.9610582046800769</v>
      </c>
      <c r="N353" s="1">
        <v>211.739</v>
      </c>
    </row>
    <row r="354" spans="1:14" x14ac:dyDescent="0.25">
      <c r="A354" t="s">
        <v>26</v>
      </c>
      <c r="B354" t="s">
        <v>2</v>
      </c>
      <c r="C354" t="s">
        <v>10</v>
      </c>
      <c r="D354" t="s">
        <v>9</v>
      </c>
      <c r="E354" s="4">
        <v>98</v>
      </c>
      <c r="F354">
        <v>98</v>
      </c>
      <c r="J354">
        <f t="shared" si="22"/>
        <v>1273</v>
      </c>
      <c r="K354">
        <f t="shared" si="23"/>
        <v>303</v>
      </c>
      <c r="L354" s="3">
        <v>1.5</v>
      </c>
      <c r="M354" s="2">
        <v>6.3957900367919462</v>
      </c>
      <c r="N354" s="1">
        <v>233.99600000000001</v>
      </c>
    </row>
    <row r="355" spans="1:14" x14ac:dyDescent="0.25">
      <c r="A355" t="s">
        <v>26</v>
      </c>
      <c r="B355" t="s">
        <v>2</v>
      </c>
      <c r="C355" t="s">
        <v>10</v>
      </c>
      <c r="D355" t="s">
        <v>9</v>
      </c>
      <c r="E355" s="4">
        <v>98</v>
      </c>
      <c r="F355">
        <v>98</v>
      </c>
      <c r="J355">
        <f t="shared" si="22"/>
        <v>1273</v>
      </c>
      <c r="K355">
        <f t="shared" si="23"/>
        <v>303</v>
      </c>
      <c r="L355" s="3">
        <v>1.5</v>
      </c>
      <c r="M355" s="2">
        <v>5.7626098998201361</v>
      </c>
      <c r="N355" s="1">
        <v>256.28199999999998</v>
      </c>
    </row>
    <row r="356" spans="1:14" x14ac:dyDescent="0.25">
      <c r="A356" t="s">
        <v>26</v>
      </c>
      <c r="B356" t="s">
        <v>2</v>
      </c>
      <c r="C356" t="s">
        <v>10</v>
      </c>
      <c r="D356" t="s">
        <v>9</v>
      </c>
      <c r="E356" s="4">
        <v>98</v>
      </c>
      <c r="F356">
        <v>98</v>
      </c>
      <c r="J356">
        <f t="shared" si="22"/>
        <v>1273</v>
      </c>
      <c r="K356">
        <f t="shared" si="23"/>
        <v>303</v>
      </c>
      <c r="L356" s="3">
        <v>1.5</v>
      </c>
      <c r="M356" s="2">
        <v>4.8186330362598708</v>
      </c>
      <c r="N356" s="1">
        <v>274.95999999999998</v>
      </c>
    </row>
    <row r="357" spans="1:14" x14ac:dyDescent="0.25">
      <c r="A357" t="s">
        <v>26</v>
      </c>
      <c r="B357" t="s">
        <v>2</v>
      </c>
      <c r="C357" t="s">
        <v>10</v>
      </c>
      <c r="D357" t="s">
        <v>9</v>
      </c>
      <c r="E357" s="4">
        <v>98</v>
      </c>
      <c r="F357">
        <v>98</v>
      </c>
      <c r="J357">
        <f t="shared" si="22"/>
        <v>1273</v>
      </c>
      <c r="K357">
        <f t="shared" si="23"/>
        <v>303</v>
      </c>
      <c r="L357" s="3">
        <v>1.5</v>
      </c>
      <c r="M357" s="2">
        <v>3.5471192350842431</v>
      </c>
      <c r="N357" s="1">
        <v>293.04000000000002</v>
      </c>
    </row>
    <row r="358" spans="1:14" x14ac:dyDescent="0.25">
      <c r="A358" t="s">
        <v>26</v>
      </c>
      <c r="B358" t="s">
        <v>2</v>
      </c>
      <c r="C358" t="s">
        <v>10</v>
      </c>
      <c r="D358" t="s">
        <v>9</v>
      </c>
      <c r="E358" s="4">
        <v>98</v>
      </c>
      <c r="F358">
        <v>98</v>
      </c>
      <c r="J358">
        <f t="shared" si="22"/>
        <v>1273</v>
      </c>
      <c r="K358">
        <f t="shared" si="23"/>
        <v>303</v>
      </c>
      <c r="L358" s="3">
        <v>2</v>
      </c>
      <c r="M358" s="2">
        <v>10.51522497922271</v>
      </c>
      <c r="N358" s="1">
        <v>198.33099999999999</v>
      </c>
    </row>
    <row r="359" spans="1:14" x14ac:dyDescent="0.25">
      <c r="A359" t="s">
        <v>26</v>
      </c>
      <c r="B359" t="s">
        <v>2</v>
      </c>
      <c r="C359" t="s">
        <v>10</v>
      </c>
      <c r="D359" t="s">
        <v>9</v>
      </c>
      <c r="E359" s="4">
        <v>98</v>
      </c>
      <c r="F359">
        <v>98</v>
      </c>
      <c r="J359">
        <f t="shared" si="22"/>
        <v>1273</v>
      </c>
      <c r="K359">
        <f t="shared" si="23"/>
        <v>303</v>
      </c>
      <c r="L359" s="3">
        <v>2</v>
      </c>
      <c r="M359" s="2">
        <v>12.920576337232115</v>
      </c>
      <c r="N359" s="1">
        <v>219.035</v>
      </c>
    </row>
    <row r="360" spans="1:14" x14ac:dyDescent="0.25">
      <c r="A360" t="s">
        <v>26</v>
      </c>
      <c r="B360" t="s">
        <v>2</v>
      </c>
      <c r="C360" t="s">
        <v>10</v>
      </c>
      <c r="D360" t="s">
        <v>9</v>
      </c>
      <c r="E360" s="4">
        <v>98</v>
      </c>
      <c r="F360">
        <v>98</v>
      </c>
      <c r="J360">
        <f t="shared" si="22"/>
        <v>1273</v>
      </c>
      <c r="K360">
        <f t="shared" si="23"/>
        <v>303</v>
      </c>
      <c r="L360" s="3">
        <v>2</v>
      </c>
      <c r="M360" s="2">
        <v>14.015230687570073</v>
      </c>
      <c r="N360" s="1">
        <v>247.31700000000001</v>
      </c>
    </row>
    <row r="361" spans="1:14" x14ac:dyDescent="0.25">
      <c r="A361" t="s">
        <v>26</v>
      </c>
      <c r="B361" t="s">
        <v>2</v>
      </c>
      <c r="C361" t="s">
        <v>10</v>
      </c>
      <c r="D361" t="s">
        <v>9</v>
      </c>
      <c r="E361" s="4">
        <v>98</v>
      </c>
      <c r="F361">
        <v>98</v>
      </c>
      <c r="J361">
        <f t="shared" si="22"/>
        <v>1273</v>
      </c>
      <c r="K361">
        <f t="shared" si="23"/>
        <v>303</v>
      </c>
      <c r="L361" s="3">
        <v>2</v>
      </c>
      <c r="M361" s="2">
        <v>13.395613975803474</v>
      </c>
      <c r="N361" s="1">
        <v>305.44099999999997</v>
      </c>
    </row>
    <row r="362" spans="1:14" x14ac:dyDescent="0.25">
      <c r="A362" t="s">
        <v>26</v>
      </c>
      <c r="B362" t="s">
        <v>2</v>
      </c>
      <c r="C362" t="s">
        <v>10</v>
      </c>
      <c r="D362" t="s">
        <v>9</v>
      </c>
      <c r="E362" s="4">
        <v>98</v>
      </c>
      <c r="F362">
        <v>98</v>
      </c>
      <c r="J362">
        <f t="shared" si="22"/>
        <v>1273</v>
      </c>
      <c r="K362">
        <f t="shared" si="23"/>
        <v>303</v>
      </c>
      <c r="L362" s="3">
        <v>2</v>
      </c>
      <c r="M362" s="2">
        <v>11.279144738618008</v>
      </c>
      <c r="N362" s="1">
        <v>377.40600000000001</v>
      </c>
    </row>
    <row r="363" spans="1:14" x14ac:dyDescent="0.25">
      <c r="A363" t="s">
        <v>26</v>
      </c>
      <c r="B363" t="s">
        <v>2</v>
      </c>
      <c r="C363" t="s">
        <v>10</v>
      </c>
      <c r="D363" t="s">
        <v>9</v>
      </c>
      <c r="E363" s="4">
        <v>98</v>
      </c>
      <c r="F363">
        <v>98</v>
      </c>
      <c r="J363">
        <f t="shared" si="22"/>
        <v>1273</v>
      </c>
      <c r="K363">
        <f t="shared" si="23"/>
        <v>303</v>
      </c>
      <c r="L363" s="3">
        <v>2</v>
      </c>
      <c r="M363" s="2">
        <v>7.5971284586609364</v>
      </c>
      <c r="N363" s="1">
        <v>416.57900000000001</v>
      </c>
    </row>
    <row r="364" spans="1:14" x14ac:dyDescent="0.25">
      <c r="A364" t="s">
        <v>26</v>
      </c>
      <c r="B364" t="s">
        <v>2</v>
      </c>
      <c r="C364" t="s">
        <v>10</v>
      </c>
      <c r="D364" t="s">
        <v>9</v>
      </c>
      <c r="E364" s="4">
        <v>98</v>
      </c>
      <c r="F364">
        <v>98</v>
      </c>
      <c r="J364">
        <f t="shared" si="22"/>
        <v>1273</v>
      </c>
      <c r="K364">
        <f t="shared" si="23"/>
        <v>303</v>
      </c>
      <c r="L364" s="3">
        <v>2.5</v>
      </c>
      <c r="M364" s="2">
        <v>13.234829521550671</v>
      </c>
      <c r="N364" s="1">
        <v>206.97200000000001</v>
      </c>
    </row>
    <row r="365" spans="1:14" x14ac:dyDescent="0.25">
      <c r="A365" t="s">
        <v>26</v>
      </c>
      <c r="B365" t="s">
        <v>2</v>
      </c>
      <c r="C365" t="s">
        <v>10</v>
      </c>
      <c r="D365" t="s">
        <v>9</v>
      </c>
      <c r="E365" s="4">
        <v>98</v>
      </c>
      <c r="F365">
        <v>98</v>
      </c>
      <c r="J365">
        <f t="shared" si="22"/>
        <v>1273</v>
      </c>
      <c r="K365">
        <f t="shared" si="23"/>
        <v>303</v>
      </c>
      <c r="L365" s="3">
        <v>2.5</v>
      </c>
      <c r="M365" s="2">
        <v>14.903481315670518</v>
      </c>
      <c r="N365" s="1">
        <v>240.06100000000001</v>
      </c>
    </row>
    <row r="366" spans="1:14" x14ac:dyDescent="0.25">
      <c r="A366" t="s">
        <v>26</v>
      </c>
      <c r="B366" t="s">
        <v>2</v>
      </c>
      <c r="C366" t="s">
        <v>10</v>
      </c>
      <c r="D366" t="s">
        <v>9</v>
      </c>
      <c r="E366" s="4">
        <v>98</v>
      </c>
      <c r="F366">
        <v>98</v>
      </c>
      <c r="J366">
        <f t="shared" si="22"/>
        <v>1273</v>
      </c>
      <c r="K366">
        <f t="shared" si="23"/>
        <v>303</v>
      </c>
      <c r="L366" s="3">
        <v>2.5</v>
      </c>
      <c r="M366" s="2">
        <v>15.963769058262955</v>
      </c>
      <c r="N366" s="1">
        <v>296.95100000000002</v>
      </c>
    </row>
    <row r="367" spans="1:14" x14ac:dyDescent="0.25">
      <c r="A367" t="s">
        <v>26</v>
      </c>
      <c r="B367" t="s">
        <v>2</v>
      </c>
      <c r="C367" t="s">
        <v>10</v>
      </c>
      <c r="D367" t="s">
        <v>9</v>
      </c>
      <c r="E367" s="4">
        <v>98</v>
      </c>
      <c r="F367">
        <v>98</v>
      </c>
      <c r="J367">
        <f t="shared" si="22"/>
        <v>1273</v>
      </c>
      <c r="K367">
        <f t="shared" si="23"/>
        <v>303</v>
      </c>
      <c r="L367" s="3">
        <v>2.5</v>
      </c>
      <c r="M367" s="2">
        <v>14.260296228161833</v>
      </c>
      <c r="N367" s="1">
        <v>375.84399999999999</v>
      </c>
    </row>
    <row r="368" spans="1:14" x14ac:dyDescent="0.25">
      <c r="A368" t="s">
        <v>26</v>
      </c>
      <c r="B368" t="s">
        <v>2</v>
      </c>
      <c r="C368" t="s">
        <v>10</v>
      </c>
      <c r="D368" t="s">
        <v>9</v>
      </c>
      <c r="E368" s="4">
        <v>98</v>
      </c>
      <c r="F368">
        <v>98</v>
      </c>
      <c r="J368">
        <f t="shared" si="22"/>
        <v>1273</v>
      </c>
      <c r="K368">
        <f t="shared" si="23"/>
        <v>303</v>
      </c>
      <c r="L368" s="3">
        <v>2.5</v>
      </c>
      <c r="M368" s="2">
        <v>11.700139527501062</v>
      </c>
      <c r="N368" s="1">
        <v>437.56599999999997</v>
      </c>
    </row>
    <row r="369" spans="1:14" x14ac:dyDescent="0.25">
      <c r="A369" t="s">
        <v>26</v>
      </c>
      <c r="B369" t="s">
        <v>2</v>
      </c>
      <c r="C369" t="s">
        <v>10</v>
      </c>
      <c r="D369" t="s">
        <v>9</v>
      </c>
      <c r="E369" s="4">
        <v>98</v>
      </c>
      <c r="F369">
        <v>98</v>
      </c>
      <c r="J369">
        <f t="shared" si="22"/>
        <v>1273</v>
      </c>
      <c r="K369">
        <f t="shared" si="23"/>
        <v>303</v>
      </c>
      <c r="L369" s="3">
        <v>2.5</v>
      </c>
      <c r="M369" s="2">
        <v>7.7650941989263718</v>
      </c>
      <c r="N369" s="1">
        <v>468.00799999999998</v>
      </c>
    </row>
    <row r="370" spans="1:14" x14ac:dyDescent="0.25">
      <c r="A370" t="s">
        <v>26</v>
      </c>
      <c r="B370" t="s">
        <v>2</v>
      </c>
      <c r="C370" t="s">
        <v>10</v>
      </c>
      <c r="D370" t="s">
        <v>9</v>
      </c>
      <c r="E370" s="4">
        <v>98</v>
      </c>
      <c r="F370">
        <v>98</v>
      </c>
      <c r="J370">
        <f t="shared" si="22"/>
        <v>1273</v>
      </c>
      <c r="K370">
        <f t="shared" si="23"/>
        <v>303</v>
      </c>
      <c r="L370" s="3">
        <v>3</v>
      </c>
      <c r="M370" s="2">
        <v>12.044766967912995</v>
      </c>
      <c r="N370" s="1">
        <v>175.36600000000001</v>
      </c>
    </row>
    <row r="371" spans="1:14" x14ac:dyDescent="0.25">
      <c r="A371" t="s">
        <v>26</v>
      </c>
      <c r="B371" t="s">
        <v>2</v>
      </c>
      <c r="C371" t="s">
        <v>10</v>
      </c>
      <c r="D371" t="s">
        <v>9</v>
      </c>
      <c r="E371" s="4">
        <v>98</v>
      </c>
      <c r="F371">
        <v>98</v>
      </c>
      <c r="J371">
        <f t="shared" si="22"/>
        <v>1273</v>
      </c>
      <c r="K371">
        <f t="shared" si="23"/>
        <v>303</v>
      </c>
      <c r="L371" s="3">
        <v>3</v>
      </c>
      <c r="M371" s="2">
        <v>15.555430022494045</v>
      </c>
      <c r="N371" s="1">
        <v>215.03100000000001</v>
      </c>
    </row>
    <row r="372" spans="1:14" x14ac:dyDescent="0.25">
      <c r="A372" t="s">
        <v>26</v>
      </c>
      <c r="B372" t="s">
        <v>2</v>
      </c>
      <c r="C372" t="s">
        <v>10</v>
      </c>
      <c r="D372" t="s">
        <v>9</v>
      </c>
      <c r="E372" s="4">
        <v>98</v>
      </c>
      <c r="F372">
        <v>98</v>
      </c>
      <c r="J372">
        <f t="shared" si="22"/>
        <v>1273</v>
      </c>
      <c r="K372">
        <f t="shared" si="23"/>
        <v>303</v>
      </c>
      <c r="L372" s="3">
        <v>3</v>
      </c>
      <c r="M372" s="2">
        <v>18.022888100583721</v>
      </c>
      <c r="N372" s="1">
        <v>285.15600000000001</v>
      </c>
    </row>
    <row r="373" spans="1:14" x14ac:dyDescent="0.25">
      <c r="A373" t="s">
        <v>26</v>
      </c>
      <c r="B373" t="s">
        <v>2</v>
      </c>
      <c r="C373" t="s">
        <v>10</v>
      </c>
      <c r="D373" t="s">
        <v>9</v>
      </c>
      <c r="E373" s="4">
        <v>98</v>
      </c>
      <c r="F373">
        <v>98</v>
      </c>
      <c r="J373">
        <f t="shared" si="22"/>
        <v>1273</v>
      </c>
      <c r="K373">
        <f t="shared" si="23"/>
        <v>303</v>
      </c>
      <c r="L373" s="3">
        <v>3</v>
      </c>
      <c r="M373" s="2">
        <v>17.167477764665186</v>
      </c>
      <c r="N373" s="1">
        <v>364.95400000000001</v>
      </c>
    </row>
    <row r="374" spans="1:14" x14ac:dyDescent="0.25">
      <c r="A374" t="s">
        <v>26</v>
      </c>
      <c r="B374" t="s">
        <v>2</v>
      </c>
      <c r="C374" t="s">
        <v>10</v>
      </c>
      <c r="D374" t="s">
        <v>9</v>
      </c>
      <c r="E374" s="4">
        <v>98</v>
      </c>
      <c r="F374">
        <v>98</v>
      </c>
      <c r="J374">
        <f t="shared" si="22"/>
        <v>1273</v>
      </c>
      <c r="K374">
        <f t="shared" si="23"/>
        <v>303</v>
      </c>
      <c r="L374" s="3">
        <v>3</v>
      </c>
      <c r="M374" s="2">
        <v>15.116306860651815</v>
      </c>
      <c r="N374" s="1">
        <v>413.74099999999999</v>
      </c>
    </row>
    <row r="375" spans="1:14" x14ac:dyDescent="0.25">
      <c r="A375" t="s">
        <v>26</v>
      </c>
      <c r="B375" t="s">
        <v>2</v>
      </c>
      <c r="C375" t="s">
        <v>10</v>
      </c>
      <c r="D375" t="s">
        <v>9</v>
      </c>
      <c r="E375" s="4">
        <v>98</v>
      </c>
      <c r="F375">
        <v>98</v>
      </c>
      <c r="J375">
        <f t="shared" si="22"/>
        <v>1273</v>
      </c>
      <c r="K375">
        <f t="shared" si="23"/>
        <v>303</v>
      </c>
      <c r="L375" s="3">
        <v>3</v>
      </c>
      <c r="M375" s="2">
        <v>12.110129195843674</v>
      </c>
      <c r="N375" s="1">
        <v>465.23399999999998</v>
      </c>
    </row>
    <row r="376" spans="1:14" x14ac:dyDescent="0.25">
      <c r="A376" t="s">
        <v>26</v>
      </c>
      <c r="B376" t="s">
        <v>2</v>
      </c>
      <c r="C376" t="s">
        <v>10</v>
      </c>
      <c r="D376" t="s">
        <v>9</v>
      </c>
      <c r="E376" s="4">
        <v>98</v>
      </c>
      <c r="F376">
        <v>98</v>
      </c>
      <c r="J376">
        <f t="shared" si="22"/>
        <v>1273</v>
      </c>
      <c r="K376">
        <f t="shared" si="23"/>
        <v>303</v>
      </c>
      <c r="L376" s="3">
        <v>3.5</v>
      </c>
      <c r="M376" s="2">
        <v>13.779348679944812</v>
      </c>
      <c r="N376" s="1">
        <v>210.57</v>
      </c>
    </row>
    <row r="377" spans="1:14" x14ac:dyDescent="0.25">
      <c r="A377" t="s">
        <v>26</v>
      </c>
      <c r="B377" t="s">
        <v>2</v>
      </c>
      <c r="C377" t="s">
        <v>10</v>
      </c>
      <c r="D377" t="s">
        <v>9</v>
      </c>
      <c r="E377" s="4">
        <v>98</v>
      </c>
      <c r="F377">
        <v>98</v>
      </c>
      <c r="J377">
        <f t="shared" si="22"/>
        <v>1273</v>
      </c>
      <c r="K377">
        <f t="shared" si="23"/>
        <v>303</v>
      </c>
      <c r="L377" s="3">
        <v>3.5</v>
      </c>
      <c r="M377" s="2">
        <v>14.678427002951798</v>
      </c>
      <c r="N377" s="1">
        <v>232.53700000000001</v>
      </c>
    </row>
    <row r="378" spans="1:14" x14ac:dyDescent="0.25">
      <c r="A378" t="s">
        <v>26</v>
      </c>
      <c r="B378" t="s">
        <v>2</v>
      </c>
      <c r="C378" t="s">
        <v>10</v>
      </c>
      <c r="D378" t="s">
        <v>9</v>
      </c>
      <c r="E378" s="4">
        <v>98</v>
      </c>
      <c r="F378">
        <v>98</v>
      </c>
      <c r="J378">
        <f t="shared" si="22"/>
        <v>1273</v>
      </c>
      <c r="K378">
        <f t="shared" si="23"/>
        <v>303</v>
      </c>
      <c r="L378" s="3">
        <v>3.5</v>
      </c>
      <c r="M378" s="2">
        <v>16.031290241025054</v>
      </c>
      <c r="N378" s="1">
        <v>281.29199999999997</v>
      </c>
    </row>
    <row r="379" spans="1:14" x14ac:dyDescent="0.25">
      <c r="A379" t="s">
        <v>26</v>
      </c>
      <c r="B379" t="s">
        <v>2</v>
      </c>
      <c r="C379" t="s">
        <v>10</v>
      </c>
      <c r="D379" t="s">
        <v>9</v>
      </c>
      <c r="E379" s="4">
        <v>98</v>
      </c>
      <c r="F379">
        <v>98</v>
      </c>
      <c r="J379">
        <f t="shared" si="22"/>
        <v>1273</v>
      </c>
      <c r="K379">
        <f t="shared" si="23"/>
        <v>303</v>
      </c>
      <c r="L379" s="3">
        <v>3.5</v>
      </c>
      <c r="M379" s="2">
        <v>14.953748531239901</v>
      </c>
      <c r="N379" s="1">
        <v>319.25099999999998</v>
      </c>
    </row>
    <row r="380" spans="1:14" x14ac:dyDescent="0.25">
      <c r="A380" t="s">
        <v>26</v>
      </c>
      <c r="B380" t="s">
        <v>2</v>
      </c>
      <c r="C380" t="s">
        <v>10</v>
      </c>
      <c r="D380" t="s">
        <v>9</v>
      </c>
      <c r="E380" s="4">
        <v>98</v>
      </c>
      <c r="F380">
        <v>98</v>
      </c>
      <c r="J380">
        <f t="shared" si="22"/>
        <v>1273</v>
      </c>
      <c r="K380">
        <f t="shared" si="23"/>
        <v>303</v>
      </c>
      <c r="L380" s="3">
        <v>3.5</v>
      </c>
      <c r="M380" s="2">
        <v>12.450318899965762</v>
      </c>
      <c r="N380" s="1">
        <v>395.43599999999998</v>
      </c>
    </row>
    <row r="381" spans="1:14" x14ac:dyDescent="0.25">
      <c r="A381" t="s">
        <v>26</v>
      </c>
      <c r="B381" t="s">
        <v>2</v>
      </c>
      <c r="C381" t="s">
        <v>10</v>
      </c>
      <c r="D381" t="s">
        <v>9</v>
      </c>
      <c r="E381" s="4">
        <v>98</v>
      </c>
      <c r="F381">
        <v>98</v>
      </c>
      <c r="J381">
        <f t="shared" si="22"/>
        <v>1273</v>
      </c>
      <c r="K381">
        <f t="shared" si="23"/>
        <v>303</v>
      </c>
      <c r="L381" s="3">
        <v>3.5</v>
      </c>
      <c r="M381" s="2">
        <v>7.2470008958546828</v>
      </c>
      <c r="N381" s="1">
        <v>442.45100000000002</v>
      </c>
    </row>
    <row r="382" spans="1:14" x14ac:dyDescent="0.25">
      <c r="A382" t="s">
        <v>26</v>
      </c>
      <c r="B382" t="s">
        <v>2</v>
      </c>
      <c r="C382" t="s">
        <v>10</v>
      </c>
      <c r="D382" t="s">
        <v>9</v>
      </c>
      <c r="E382" s="4">
        <v>98</v>
      </c>
      <c r="F382">
        <v>98</v>
      </c>
      <c r="J382">
        <f t="shared" ref="J382:J387" si="24">273+800</f>
        <v>1073</v>
      </c>
      <c r="K382">
        <f t="shared" si="23"/>
        <v>303</v>
      </c>
      <c r="L382" s="3">
        <v>3</v>
      </c>
      <c r="M382" s="2">
        <v>4.0213000000000001</v>
      </c>
      <c r="N382" s="1">
        <v>176.31</v>
      </c>
    </row>
    <row r="383" spans="1:14" x14ac:dyDescent="0.25">
      <c r="A383" t="s">
        <v>26</v>
      </c>
      <c r="B383" t="s">
        <v>2</v>
      </c>
      <c r="C383" t="s">
        <v>10</v>
      </c>
      <c r="D383" t="s">
        <v>9</v>
      </c>
      <c r="E383" s="4">
        <v>98</v>
      </c>
      <c r="F383">
        <v>98</v>
      </c>
      <c r="J383">
        <f t="shared" si="24"/>
        <v>1073</v>
      </c>
      <c r="K383">
        <f t="shared" si="23"/>
        <v>303</v>
      </c>
      <c r="L383" s="3">
        <v>3</v>
      </c>
      <c r="M383" s="2">
        <v>5.8322000000000003</v>
      </c>
      <c r="N383" s="1">
        <v>196.30699999999999</v>
      </c>
    </row>
    <row r="384" spans="1:14" x14ac:dyDescent="0.25">
      <c r="A384" t="s">
        <v>26</v>
      </c>
      <c r="B384" t="s">
        <v>2</v>
      </c>
      <c r="C384" t="s">
        <v>10</v>
      </c>
      <c r="D384" t="s">
        <v>9</v>
      </c>
      <c r="E384" s="4">
        <v>98</v>
      </c>
      <c r="F384">
        <v>98</v>
      </c>
      <c r="J384">
        <f t="shared" si="24"/>
        <v>1073</v>
      </c>
      <c r="K384">
        <f t="shared" ref="K384:K415" si="25">30+273</f>
        <v>303</v>
      </c>
      <c r="L384" s="3">
        <v>3</v>
      </c>
      <c r="M384" s="2">
        <v>6.4980000000000002</v>
      </c>
      <c r="N384" s="1">
        <v>223.327</v>
      </c>
    </row>
    <row r="385" spans="1:14" x14ac:dyDescent="0.25">
      <c r="A385" t="s">
        <v>26</v>
      </c>
      <c r="B385" t="s">
        <v>2</v>
      </c>
      <c r="C385" t="s">
        <v>10</v>
      </c>
      <c r="D385" t="s">
        <v>9</v>
      </c>
      <c r="E385" s="4">
        <v>98</v>
      </c>
      <c r="F385">
        <v>98</v>
      </c>
      <c r="J385">
        <f t="shared" si="24"/>
        <v>1073</v>
      </c>
      <c r="K385">
        <f t="shared" si="25"/>
        <v>303</v>
      </c>
      <c r="L385" s="3">
        <v>3</v>
      </c>
      <c r="M385" s="2">
        <v>5.7256999999999998</v>
      </c>
      <c r="N385" s="1">
        <v>260.416</v>
      </c>
    </row>
    <row r="386" spans="1:14" x14ac:dyDescent="0.25">
      <c r="A386" t="s">
        <v>26</v>
      </c>
      <c r="B386" t="s">
        <v>2</v>
      </c>
      <c r="C386" t="s">
        <v>10</v>
      </c>
      <c r="D386" t="s">
        <v>9</v>
      </c>
      <c r="E386" s="4">
        <v>98</v>
      </c>
      <c r="F386">
        <v>98</v>
      </c>
      <c r="J386">
        <f t="shared" si="24"/>
        <v>1073</v>
      </c>
      <c r="K386">
        <f t="shared" si="25"/>
        <v>303</v>
      </c>
      <c r="L386" s="3">
        <v>3</v>
      </c>
      <c r="M386" s="2">
        <v>4.9534000000000002</v>
      </c>
      <c r="N386" s="1">
        <v>277.75700000000001</v>
      </c>
    </row>
    <row r="387" spans="1:14" x14ac:dyDescent="0.25">
      <c r="A387" t="s">
        <v>26</v>
      </c>
      <c r="B387" t="s">
        <v>2</v>
      </c>
      <c r="C387" t="s">
        <v>10</v>
      </c>
      <c r="D387" t="s">
        <v>9</v>
      </c>
      <c r="E387" s="4">
        <v>98</v>
      </c>
      <c r="F387">
        <v>98</v>
      </c>
      <c r="J387">
        <f t="shared" si="24"/>
        <v>1073</v>
      </c>
      <c r="K387">
        <f t="shared" si="25"/>
        <v>303</v>
      </c>
      <c r="L387" s="3">
        <v>3</v>
      </c>
      <c r="M387" s="2">
        <v>2.7696000000000001</v>
      </c>
      <c r="N387" s="1">
        <v>295.142</v>
      </c>
    </row>
    <row r="388" spans="1:14" x14ac:dyDescent="0.25">
      <c r="A388" t="s">
        <v>26</v>
      </c>
      <c r="B388" t="s">
        <v>2</v>
      </c>
      <c r="C388" t="s">
        <v>10</v>
      </c>
      <c r="D388" t="s">
        <v>9</v>
      </c>
      <c r="E388" s="4">
        <v>98</v>
      </c>
      <c r="F388">
        <v>98</v>
      </c>
      <c r="J388">
        <f t="shared" ref="J388:J393" si="26">273+850</f>
        <v>1123</v>
      </c>
      <c r="K388">
        <f t="shared" si="25"/>
        <v>303</v>
      </c>
      <c r="L388" s="3">
        <v>3</v>
      </c>
      <c r="M388" s="2">
        <v>6.4180999999999999</v>
      </c>
      <c r="N388" s="1">
        <v>183.22499999999999</v>
      </c>
    </row>
    <row r="389" spans="1:14" x14ac:dyDescent="0.25">
      <c r="A389" t="s">
        <v>26</v>
      </c>
      <c r="B389" t="s">
        <v>2</v>
      </c>
      <c r="C389" t="s">
        <v>10</v>
      </c>
      <c r="D389" t="s">
        <v>9</v>
      </c>
      <c r="E389" s="4">
        <v>98</v>
      </c>
      <c r="F389">
        <v>98</v>
      </c>
      <c r="J389">
        <f t="shared" si="26"/>
        <v>1123</v>
      </c>
      <c r="K389">
        <f t="shared" si="25"/>
        <v>303</v>
      </c>
      <c r="L389" s="3">
        <v>3</v>
      </c>
      <c r="M389" s="2">
        <v>7.3235999999999999</v>
      </c>
      <c r="N389" s="1">
        <v>200.51499999999999</v>
      </c>
    </row>
    <row r="390" spans="1:14" x14ac:dyDescent="0.25">
      <c r="A390" t="s">
        <v>26</v>
      </c>
      <c r="B390" t="s">
        <v>2</v>
      </c>
      <c r="C390" t="s">
        <v>10</v>
      </c>
      <c r="D390" t="s">
        <v>9</v>
      </c>
      <c r="E390" s="4">
        <v>98</v>
      </c>
      <c r="F390">
        <v>98</v>
      </c>
      <c r="J390">
        <f t="shared" si="26"/>
        <v>1123</v>
      </c>
      <c r="K390">
        <f t="shared" si="25"/>
        <v>303</v>
      </c>
      <c r="L390" s="3">
        <v>3</v>
      </c>
      <c r="M390" s="2">
        <v>8.9214000000000002</v>
      </c>
      <c r="N390" s="1">
        <v>234.798</v>
      </c>
    </row>
    <row r="391" spans="1:14" x14ac:dyDescent="0.25">
      <c r="A391" t="s">
        <v>26</v>
      </c>
      <c r="B391" t="s">
        <v>2</v>
      </c>
      <c r="C391" t="s">
        <v>10</v>
      </c>
      <c r="D391" t="s">
        <v>9</v>
      </c>
      <c r="E391" s="4">
        <v>98</v>
      </c>
      <c r="F391">
        <v>98</v>
      </c>
      <c r="J391">
        <f t="shared" si="26"/>
        <v>1123</v>
      </c>
      <c r="K391">
        <f t="shared" si="25"/>
        <v>303</v>
      </c>
      <c r="L391" s="3">
        <v>3</v>
      </c>
      <c r="M391" s="2">
        <v>8.3621999999999996</v>
      </c>
      <c r="N391" s="1">
        <v>268.23599999999999</v>
      </c>
    </row>
    <row r="392" spans="1:14" x14ac:dyDescent="0.25">
      <c r="A392" t="s">
        <v>26</v>
      </c>
      <c r="B392" t="s">
        <v>2</v>
      </c>
      <c r="C392" t="s">
        <v>10</v>
      </c>
      <c r="D392" t="s">
        <v>9</v>
      </c>
      <c r="E392" s="4">
        <v>98</v>
      </c>
      <c r="F392">
        <v>98</v>
      </c>
      <c r="J392">
        <f t="shared" si="26"/>
        <v>1123</v>
      </c>
      <c r="K392">
        <f t="shared" si="25"/>
        <v>303</v>
      </c>
      <c r="L392" s="3">
        <v>3</v>
      </c>
      <c r="M392" s="2">
        <v>7.5366</v>
      </c>
      <c r="N392" s="1">
        <v>296.82</v>
      </c>
    </row>
    <row r="393" spans="1:14" x14ac:dyDescent="0.25">
      <c r="A393" t="s">
        <v>26</v>
      </c>
      <c r="B393" t="s">
        <v>2</v>
      </c>
      <c r="C393" t="s">
        <v>10</v>
      </c>
      <c r="D393" t="s">
        <v>9</v>
      </c>
      <c r="E393" s="4">
        <v>98</v>
      </c>
      <c r="F393">
        <v>98</v>
      </c>
      <c r="J393">
        <f t="shared" si="26"/>
        <v>1123</v>
      </c>
      <c r="K393">
        <f t="shared" si="25"/>
        <v>303</v>
      </c>
      <c r="L393" s="3">
        <v>3</v>
      </c>
      <c r="M393" s="2">
        <v>3.6751</v>
      </c>
      <c r="N393" s="1">
        <v>334.61099999999999</v>
      </c>
    </row>
    <row r="394" spans="1:14" x14ac:dyDescent="0.25">
      <c r="A394" t="s">
        <v>26</v>
      </c>
      <c r="B394" t="s">
        <v>2</v>
      </c>
      <c r="C394" t="s">
        <v>10</v>
      </c>
      <c r="D394" t="s">
        <v>9</v>
      </c>
      <c r="E394" s="4">
        <v>98</v>
      </c>
      <c r="F394">
        <v>98</v>
      </c>
      <c r="J394">
        <f t="shared" ref="J394:J399" si="27">273+900</f>
        <v>1173</v>
      </c>
      <c r="K394">
        <f t="shared" si="25"/>
        <v>303</v>
      </c>
      <c r="L394" s="3">
        <v>3</v>
      </c>
      <c r="M394" s="2">
        <v>9.4008000000000003</v>
      </c>
      <c r="N394" s="1">
        <v>182.83099999999999</v>
      </c>
    </row>
    <row r="395" spans="1:14" x14ac:dyDescent="0.25">
      <c r="A395" t="s">
        <v>26</v>
      </c>
      <c r="B395" t="s">
        <v>2</v>
      </c>
      <c r="C395" t="s">
        <v>10</v>
      </c>
      <c r="D395" t="s">
        <v>9</v>
      </c>
      <c r="E395" s="4">
        <v>98</v>
      </c>
      <c r="F395">
        <v>98</v>
      </c>
      <c r="J395">
        <f t="shared" si="27"/>
        <v>1173</v>
      </c>
      <c r="K395">
        <f t="shared" si="25"/>
        <v>303</v>
      </c>
      <c r="L395" s="3">
        <v>3</v>
      </c>
      <c r="M395" s="2">
        <v>12.170400000000001</v>
      </c>
      <c r="N395" s="1">
        <v>234.7</v>
      </c>
    </row>
    <row r="396" spans="1:14" x14ac:dyDescent="0.25">
      <c r="A396" t="s">
        <v>26</v>
      </c>
      <c r="B396" t="s">
        <v>2</v>
      </c>
      <c r="C396" t="s">
        <v>10</v>
      </c>
      <c r="D396" t="s">
        <v>9</v>
      </c>
      <c r="E396" s="4">
        <v>98</v>
      </c>
      <c r="F396">
        <v>98</v>
      </c>
      <c r="J396">
        <f t="shared" si="27"/>
        <v>1173</v>
      </c>
      <c r="K396">
        <f t="shared" si="25"/>
        <v>303</v>
      </c>
      <c r="L396" s="3">
        <v>3</v>
      </c>
      <c r="M396" s="2">
        <v>12.3569</v>
      </c>
      <c r="N396" s="1">
        <v>277.83600000000001</v>
      </c>
    </row>
    <row r="397" spans="1:14" x14ac:dyDescent="0.25">
      <c r="A397" t="s">
        <v>26</v>
      </c>
      <c r="B397" t="s">
        <v>2</v>
      </c>
      <c r="C397" t="s">
        <v>10</v>
      </c>
      <c r="D397" t="s">
        <v>9</v>
      </c>
      <c r="E397" s="4">
        <v>98</v>
      </c>
      <c r="F397">
        <v>98</v>
      </c>
      <c r="J397">
        <f t="shared" si="27"/>
        <v>1173</v>
      </c>
      <c r="K397">
        <f t="shared" si="25"/>
        <v>303</v>
      </c>
      <c r="L397" s="3">
        <v>3</v>
      </c>
      <c r="M397" s="2">
        <v>10.519299999999999</v>
      </c>
      <c r="N397" s="1">
        <v>323.76900000000001</v>
      </c>
    </row>
    <row r="398" spans="1:14" x14ac:dyDescent="0.25">
      <c r="A398" t="s">
        <v>26</v>
      </c>
      <c r="B398" t="s">
        <v>2</v>
      </c>
      <c r="C398" t="s">
        <v>10</v>
      </c>
      <c r="D398" t="s">
        <v>9</v>
      </c>
      <c r="E398" s="4">
        <v>98</v>
      </c>
      <c r="F398">
        <v>98</v>
      </c>
      <c r="J398">
        <f t="shared" si="27"/>
        <v>1173</v>
      </c>
      <c r="K398">
        <f t="shared" si="25"/>
        <v>303</v>
      </c>
      <c r="L398" s="3">
        <v>3</v>
      </c>
      <c r="M398" s="2">
        <v>8.7349999999999994</v>
      </c>
      <c r="N398" s="1">
        <v>356.33199999999999</v>
      </c>
    </row>
    <row r="399" spans="1:14" x14ac:dyDescent="0.25">
      <c r="A399" t="s">
        <v>26</v>
      </c>
      <c r="B399" t="s">
        <v>2</v>
      </c>
      <c r="C399" t="s">
        <v>10</v>
      </c>
      <c r="D399" t="s">
        <v>9</v>
      </c>
      <c r="E399" s="4">
        <v>98</v>
      </c>
      <c r="F399">
        <v>98</v>
      </c>
      <c r="J399">
        <f t="shared" si="27"/>
        <v>1173</v>
      </c>
      <c r="K399">
        <f t="shared" si="25"/>
        <v>303</v>
      </c>
      <c r="L399" s="3">
        <v>3</v>
      </c>
      <c r="M399" s="2">
        <v>6.7643000000000004</v>
      </c>
      <c r="N399" s="1">
        <v>377.65899999999999</v>
      </c>
    </row>
    <row r="400" spans="1:14" x14ac:dyDescent="0.25">
      <c r="A400" t="s">
        <v>26</v>
      </c>
      <c r="B400" t="s">
        <v>2</v>
      </c>
      <c r="C400" t="s">
        <v>10</v>
      </c>
      <c r="D400" t="s">
        <v>9</v>
      </c>
      <c r="E400" s="4">
        <v>98</v>
      </c>
      <c r="F400">
        <v>98</v>
      </c>
      <c r="J400">
        <f t="shared" ref="J400:J405" si="28">273+950</f>
        <v>1223</v>
      </c>
      <c r="K400">
        <f t="shared" si="25"/>
        <v>303</v>
      </c>
      <c r="L400" s="3">
        <v>3</v>
      </c>
      <c r="M400" s="2">
        <v>12.0373</v>
      </c>
      <c r="N400" s="1">
        <v>196.119</v>
      </c>
    </row>
    <row r="401" spans="1:14" x14ac:dyDescent="0.25">
      <c r="A401" t="s">
        <v>26</v>
      </c>
      <c r="B401" t="s">
        <v>2</v>
      </c>
      <c r="C401" t="s">
        <v>10</v>
      </c>
      <c r="D401" t="s">
        <v>9</v>
      </c>
      <c r="E401" s="4">
        <v>98</v>
      </c>
      <c r="F401">
        <v>98</v>
      </c>
      <c r="J401">
        <f t="shared" si="28"/>
        <v>1223</v>
      </c>
      <c r="K401">
        <f t="shared" si="25"/>
        <v>303</v>
      </c>
      <c r="L401" s="3">
        <v>3</v>
      </c>
      <c r="M401" s="2">
        <v>14.1145</v>
      </c>
      <c r="N401" s="1">
        <v>218.84200000000001</v>
      </c>
    </row>
    <row r="402" spans="1:14" x14ac:dyDescent="0.25">
      <c r="A402" t="s">
        <v>26</v>
      </c>
      <c r="B402" t="s">
        <v>2</v>
      </c>
      <c r="C402" t="s">
        <v>10</v>
      </c>
      <c r="D402" t="s">
        <v>9</v>
      </c>
      <c r="E402" s="4">
        <v>98</v>
      </c>
      <c r="F402">
        <v>98</v>
      </c>
      <c r="J402">
        <f t="shared" si="28"/>
        <v>1223</v>
      </c>
      <c r="K402">
        <f t="shared" si="25"/>
        <v>303</v>
      </c>
      <c r="L402" s="3">
        <v>3</v>
      </c>
      <c r="M402" s="2">
        <v>16.032</v>
      </c>
      <c r="N402" s="1">
        <v>264.35700000000003</v>
      </c>
    </row>
    <row r="403" spans="1:14" x14ac:dyDescent="0.25">
      <c r="A403" t="s">
        <v>26</v>
      </c>
      <c r="B403" t="s">
        <v>2</v>
      </c>
      <c r="C403" t="s">
        <v>10</v>
      </c>
      <c r="D403" t="s">
        <v>9</v>
      </c>
      <c r="E403" s="4">
        <v>98</v>
      </c>
      <c r="F403">
        <v>98</v>
      </c>
      <c r="J403">
        <f t="shared" si="28"/>
        <v>1223</v>
      </c>
      <c r="K403">
        <f t="shared" si="25"/>
        <v>303</v>
      </c>
      <c r="L403" s="3">
        <v>3</v>
      </c>
      <c r="M403" s="2">
        <v>15.765599999999999</v>
      </c>
      <c r="N403" s="1">
        <v>315.70999999999998</v>
      </c>
    </row>
    <row r="404" spans="1:14" x14ac:dyDescent="0.25">
      <c r="A404" t="s">
        <v>26</v>
      </c>
      <c r="B404" t="s">
        <v>2</v>
      </c>
      <c r="C404" t="s">
        <v>10</v>
      </c>
      <c r="D404" t="s">
        <v>9</v>
      </c>
      <c r="E404" s="4">
        <v>98</v>
      </c>
      <c r="F404">
        <v>98</v>
      </c>
      <c r="J404">
        <f t="shared" si="28"/>
        <v>1223</v>
      </c>
      <c r="K404">
        <f t="shared" si="25"/>
        <v>303</v>
      </c>
      <c r="L404" s="3">
        <v>3</v>
      </c>
      <c r="M404" s="2">
        <v>14.1145</v>
      </c>
      <c r="N404" s="1">
        <v>378.65100000000001</v>
      </c>
    </row>
    <row r="405" spans="1:14" x14ac:dyDescent="0.25">
      <c r="A405" t="s">
        <v>26</v>
      </c>
      <c r="B405" t="s">
        <v>2</v>
      </c>
      <c r="C405" t="s">
        <v>10</v>
      </c>
      <c r="D405" t="s">
        <v>9</v>
      </c>
      <c r="E405" s="4">
        <v>98</v>
      </c>
      <c r="F405">
        <v>98</v>
      </c>
      <c r="J405">
        <f t="shared" si="28"/>
        <v>1223</v>
      </c>
      <c r="K405">
        <f t="shared" si="25"/>
        <v>303</v>
      </c>
      <c r="L405" s="3">
        <v>3</v>
      </c>
      <c r="M405" s="2">
        <v>10.359500000000001</v>
      </c>
      <c r="N405" s="1">
        <v>434.97199999999998</v>
      </c>
    </row>
    <row r="406" spans="1:14" x14ac:dyDescent="0.25">
      <c r="A406" t="s">
        <v>26</v>
      </c>
      <c r="B406" t="s">
        <v>2</v>
      </c>
      <c r="C406" t="s">
        <v>10</v>
      </c>
      <c r="D406" t="s">
        <v>9</v>
      </c>
      <c r="E406" s="4">
        <v>98</v>
      </c>
      <c r="F406">
        <v>98</v>
      </c>
      <c r="J406">
        <f t="shared" ref="J406:J451" si="29">273+1000</f>
        <v>1273</v>
      </c>
      <c r="K406">
        <f t="shared" si="25"/>
        <v>303</v>
      </c>
      <c r="L406" s="3">
        <v>3</v>
      </c>
      <c r="M406" s="2">
        <v>12.0373</v>
      </c>
      <c r="N406" s="1">
        <v>175.459</v>
      </c>
    </row>
    <row r="407" spans="1:14" x14ac:dyDescent="0.25">
      <c r="A407" t="s">
        <v>26</v>
      </c>
      <c r="B407" t="s">
        <v>2</v>
      </c>
      <c r="C407" t="s">
        <v>10</v>
      </c>
      <c r="D407" t="s">
        <v>9</v>
      </c>
      <c r="E407" s="4">
        <v>98</v>
      </c>
      <c r="F407">
        <v>98</v>
      </c>
      <c r="J407">
        <f t="shared" si="29"/>
        <v>1273</v>
      </c>
      <c r="K407">
        <f t="shared" si="25"/>
        <v>303</v>
      </c>
      <c r="L407" s="3">
        <v>3</v>
      </c>
      <c r="M407" s="2">
        <v>15.5526</v>
      </c>
      <c r="N407" s="1">
        <v>213.93700000000001</v>
      </c>
    </row>
    <row r="408" spans="1:14" x14ac:dyDescent="0.25">
      <c r="A408" t="s">
        <v>26</v>
      </c>
      <c r="B408" t="s">
        <v>2</v>
      </c>
      <c r="C408" t="s">
        <v>10</v>
      </c>
      <c r="D408" t="s">
        <v>9</v>
      </c>
      <c r="E408" s="4">
        <v>98</v>
      </c>
      <c r="F408">
        <v>98</v>
      </c>
      <c r="J408">
        <f t="shared" si="29"/>
        <v>1273</v>
      </c>
      <c r="K408">
        <f t="shared" si="25"/>
        <v>303</v>
      </c>
      <c r="L408" s="3">
        <v>3</v>
      </c>
      <c r="M408" s="2">
        <v>18.2423</v>
      </c>
      <c r="N408" s="1">
        <v>285.55700000000002</v>
      </c>
    </row>
    <row r="409" spans="1:14" x14ac:dyDescent="0.25">
      <c r="A409" t="s">
        <v>26</v>
      </c>
      <c r="B409" t="s">
        <v>2</v>
      </c>
      <c r="C409" t="s">
        <v>10</v>
      </c>
      <c r="D409" t="s">
        <v>9</v>
      </c>
      <c r="E409" s="4">
        <v>98</v>
      </c>
      <c r="F409">
        <v>98</v>
      </c>
      <c r="J409">
        <f t="shared" si="29"/>
        <v>1273</v>
      </c>
      <c r="K409">
        <f t="shared" si="25"/>
        <v>303</v>
      </c>
      <c r="L409" s="3">
        <v>3</v>
      </c>
      <c r="M409" s="2">
        <v>17.3901</v>
      </c>
      <c r="N409" s="1">
        <v>363.96800000000002</v>
      </c>
    </row>
    <row r="410" spans="1:14" x14ac:dyDescent="0.25">
      <c r="A410" t="s">
        <v>26</v>
      </c>
      <c r="B410" t="s">
        <v>2</v>
      </c>
      <c r="C410" t="s">
        <v>10</v>
      </c>
      <c r="D410" t="s">
        <v>9</v>
      </c>
      <c r="E410" s="4">
        <v>98</v>
      </c>
      <c r="F410">
        <v>98</v>
      </c>
      <c r="J410">
        <f t="shared" si="29"/>
        <v>1273</v>
      </c>
      <c r="K410">
        <f t="shared" si="25"/>
        <v>303</v>
      </c>
      <c r="L410" s="3">
        <v>3</v>
      </c>
      <c r="M410" s="2">
        <v>15.4727</v>
      </c>
      <c r="N410" s="1">
        <v>411.726</v>
      </c>
    </row>
    <row r="411" spans="1:14" x14ac:dyDescent="0.25">
      <c r="A411" t="s">
        <v>26</v>
      </c>
      <c r="B411" t="s">
        <v>2</v>
      </c>
      <c r="C411" t="s">
        <v>10</v>
      </c>
      <c r="D411" t="s">
        <v>9</v>
      </c>
      <c r="E411" s="4">
        <v>98</v>
      </c>
      <c r="F411">
        <v>98</v>
      </c>
      <c r="J411">
        <f t="shared" si="29"/>
        <v>1273</v>
      </c>
      <c r="K411">
        <f t="shared" si="25"/>
        <v>303</v>
      </c>
      <c r="L411" s="3">
        <v>3</v>
      </c>
      <c r="M411" s="2">
        <v>12.143800000000001</v>
      </c>
      <c r="N411" s="1">
        <v>463.78</v>
      </c>
    </row>
    <row r="412" spans="1:14" x14ac:dyDescent="0.25">
      <c r="A412" s="5" t="s">
        <v>26</v>
      </c>
      <c r="B412" t="s">
        <v>2</v>
      </c>
      <c r="C412" t="s">
        <v>10</v>
      </c>
      <c r="D412" t="s">
        <v>9</v>
      </c>
      <c r="E412" s="4">
        <v>98</v>
      </c>
      <c r="F412">
        <v>98</v>
      </c>
      <c r="J412">
        <f t="shared" si="29"/>
        <v>1273</v>
      </c>
      <c r="K412">
        <f t="shared" si="25"/>
        <v>303</v>
      </c>
      <c r="L412" s="3">
        <v>1.5</v>
      </c>
      <c r="M412" s="2">
        <v>6.6340000000000003</v>
      </c>
      <c r="N412" s="1">
        <v>174.81</v>
      </c>
    </row>
    <row r="413" spans="1:14" x14ac:dyDescent="0.25">
      <c r="A413" s="5" t="s">
        <v>26</v>
      </c>
      <c r="B413" t="s">
        <v>2</v>
      </c>
      <c r="C413" t="s">
        <v>10</v>
      </c>
      <c r="D413" t="s">
        <v>9</v>
      </c>
      <c r="E413" s="4">
        <v>98</v>
      </c>
      <c r="F413">
        <v>98</v>
      </c>
      <c r="J413">
        <f t="shared" si="29"/>
        <v>1273</v>
      </c>
      <c r="K413">
        <f t="shared" si="25"/>
        <v>303</v>
      </c>
      <c r="L413" s="3">
        <v>1.5</v>
      </c>
      <c r="M413" s="2">
        <v>8.5250000000000004</v>
      </c>
      <c r="N413" s="1">
        <v>209.06</v>
      </c>
    </row>
    <row r="414" spans="1:14" x14ac:dyDescent="0.25">
      <c r="A414" s="5" t="s">
        <v>26</v>
      </c>
      <c r="B414" t="s">
        <v>2</v>
      </c>
      <c r="C414" t="s">
        <v>10</v>
      </c>
      <c r="D414" t="s">
        <v>9</v>
      </c>
      <c r="E414" s="4">
        <v>98</v>
      </c>
      <c r="F414">
        <v>98</v>
      </c>
      <c r="J414">
        <f t="shared" si="29"/>
        <v>1273</v>
      </c>
      <c r="K414">
        <f t="shared" si="25"/>
        <v>303</v>
      </c>
      <c r="L414" s="3">
        <v>1.5</v>
      </c>
      <c r="M414" s="2">
        <v>10.223000000000001</v>
      </c>
      <c r="N414" s="1">
        <v>249.49</v>
      </c>
    </row>
    <row r="415" spans="1:14" x14ac:dyDescent="0.25">
      <c r="A415" s="5" t="s">
        <v>26</v>
      </c>
      <c r="B415" t="s">
        <v>2</v>
      </c>
      <c r="C415" t="s">
        <v>10</v>
      </c>
      <c r="D415" t="s">
        <v>9</v>
      </c>
      <c r="E415" s="4">
        <v>98</v>
      </c>
      <c r="F415">
        <v>98</v>
      </c>
      <c r="J415">
        <f t="shared" si="29"/>
        <v>1273</v>
      </c>
      <c r="K415">
        <f t="shared" si="25"/>
        <v>303</v>
      </c>
      <c r="L415" s="3">
        <v>1.5</v>
      </c>
      <c r="M415" s="2">
        <v>9.984</v>
      </c>
      <c r="N415" s="1">
        <v>281.81</v>
      </c>
    </row>
    <row r="416" spans="1:14" x14ac:dyDescent="0.25">
      <c r="A416" s="5" t="s">
        <v>26</v>
      </c>
      <c r="B416" t="s">
        <v>2</v>
      </c>
      <c r="C416" t="s">
        <v>10</v>
      </c>
      <c r="D416" t="s">
        <v>9</v>
      </c>
      <c r="E416" s="4">
        <v>98</v>
      </c>
      <c r="F416">
        <v>98</v>
      </c>
      <c r="J416">
        <f t="shared" si="29"/>
        <v>1273</v>
      </c>
      <c r="K416">
        <f t="shared" ref="K416:K451" si="30">30+273</f>
        <v>303</v>
      </c>
      <c r="L416" s="3">
        <v>1.5</v>
      </c>
      <c r="M416" s="2">
        <v>9.2609999999999992</v>
      </c>
      <c r="N416" s="1">
        <v>321.73</v>
      </c>
    </row>
    <row r="417" spans="1:14" x14ac:dyDescent="0.25">
      <c r="A417" s="5" t="s">
        <v>26</v>
      </c>
      <c r="B417" t="s">
        <v>2</v>
      </c>
      <c r="C417" t="s">
        <v>10</v>
      </c>
      <c r="D417" t="s">
        <v>9</v>
      </c>
      <c r="E417" s="4">
        <v>98</v>
      </c>
      <c r="F417">
        <v>98</v>
      </c>
      <c r="J417">
        <f t="shared" si="29"/>
        <v>1273</v>
      </c>
      <c r="K417">
        <f t="shared" si="30"/>
        <v>303</v>
      </c>
      <c r="L417" s="3">
        <v>1.5</v>
      </c>
      <c r="M417" s="2">
        <v>7.3769999999999998</v>
      </c>
      <c r="N417" s="1">
        <v>363.06</v>
      </c>
    </row>
    <row r="418" spans="1:14" x14ac:dyDescent="0.25">
      <c r="A418" s="5" t="s">
        <v>26</v>
      </c>
      <c r="B418" t="s">
        <v>2</v>
      </c>
      <c r="C418" t="s">
        <v>10</v>
      </c>
      <c r="D418" t="s">
        <v>9</v>
      </c>
      <c r="E418" s="4">
        <v>98</v>
      </c>
      <c r="F418">
        <v>98</v>
      </c>
      <c r="J418">
        <f t="shared" si="29"/>
        <v>1273</v>
      </c>
      <c r="K418">
        <f t="shared" si="30"/>
        <v>303</v>
      </c>
      <c r="L418" s="3">
        <v>2</v>
      </c>
      <c r="M418" s="2">
        <v>10.509</v>
      </c>
      <c r="N418" s="1">
        <v>197.68</v>
      </c>
    </row>
    <row r="419" spans="1:14" x14ac:dyDescent="0.25">
      <c r="A419" s="5" t="s">
        <v>26</v>
      </c>
      <c r="B419" t="s">
        <v>2</v>
      </c>
      <c r="C419" t="s">
        <v>10</v>
      </c>
      <c r="D419" t="s">
        <v>9</v>
      </c>
      <c r="E419" s="4">
        <v>98</v>
      </c>
      <c r="F419">
        <v>98</v>
      </c>
      <c r="J419">
        <f t="shared" si="29"/>
        <v>1273</v>
      </c>
      <c r="K419">
        <f t="shared" si="30"/>
        <v>303</v>
      </c>
      <c r="L419" s="3">
        <v>2</v>
      </c>
      <c r="M419" s="2">
        <v>12.689</v>
      </c>
      <c r="N419" s="1">
        <v>220.53</v>
      </c>
    </row>
    <row r="420" spans="1:14" x14ac:dyDescent="0.25">
      <c r="A420" s="5" t="s">
        <v>26</v>
      </c>
      <c r="B420" t="s">
        <v>2</v>
      </c>
      <c r="C420" t="s">
        <v>10</v>
      </c>
      <c r="D420" t="s">
        <v>9</v>
      </c>
      <c r="E420" s="4">
        <v>98</v>
      </c>
      <c r="F420">
        <v>98</v>
      </c>
      <c r="J420">
        <f t="shared" si="29"/>
        <v>1273</v>
      </c>
      <c r="K420">
        <f t="shared" si="30"/>
        <v>303</v>
      </c>
      <c r="L420" s="3">
        <v>2</v>
      </c>
      <c r="M420" s="2">
        <v>13.805</v>
      </c>
      <c r="N420" s="1">
        <v>247.16</v>
      </c>
    </row>
    <row r="421" spans="1:14" x14ac:dyDescent="0.25">
      <c r="A421" t="s">
        <v>26</v>
      </c>
      <c r="B421" t="s">
        <v>2</v>
      </c>
      <c r="C421" t="s">
        <v>10</v>
      </c>
      <c r="D421" t="s">
        <v>9</v>
      </c>
      <c r="E421" s="4">
        <v>98</v>
      </c>
      <c r="F421">
        <v>98</v>
      </c>
      <c r="J421">
        <f t="shared" si="29"/>
        <v>1273</v>
      </c>
      <c r="K421">
        <f t="shared" si="30"/>
        <v>303</v>
      </c>
      <c r="L421" s="3">
        <v>2</v>
      </c>
      <c r="M421" s="2">
        <v>13.326000000000001</v>
      </c>
      <c r="N421" s="1">
        <v>304.2</v>
      </c>
    </row>
    <row r="422" spans="1:14" x14ac:dyDescent="0.25">
      <c r="A422" t="s">
        <v>26</v>
      </c>
      <c r="B422" t="s">
        <v>2</v>
      </c>
      <c r="C422" t="s">
        <v>10</v>
      </c>
      <c r="D422" t="s">
        <v>9</v>
      </c>
      <c r="E422" s="4">
        <v>98</v>
      </c>
      <c r="F422">
        <v>98</v>
      </c>
      <c r="J422">
        <f t="shared" si="29"/>
        <v>1273</v>
      </c>
      <c r="K422">
        <f t="shared" si="30"/>
        <v>303</v>
      </c>
      <c r="L422" s="3">
        <v>2</v>
      </c>
      <c r="M422" s="2">
        <v>11.396000000000001</v>
      </c>
      <c r="N422" s="1">
        <v>374.53</v>
      </c>
    </row>
    <row r="423" spans="1:14" x14ac:dyDescent="0.25">
      <c r="A423" t="s">
        <v>26</v>
      </c>
      <c r="B423" t="s">
        <v>2</v>
      </c>
      <c r="C423" t="s">
        <v>10</v>
      </c>
      <c r="D423" t="s">
        <v>9</v>
      </c>
      <c r="E423" s="4">
        <v>98</v>
      </c>
      <c r="F423">
        <v>98</v>
      </c>
      <c r="J423">
        <f t="shared" si="29"/>
        <v>1273</v>
      </c>
      <c r="K423">
        <f t="shared" si="30"/>
        <v>303</v>
      </c>
      <c r="L423" s="3">
        <v>2</v>
      </c>
      <c r="M423" s="2">
        <v>7.3819999999999997</v>
      </c>
      <c r="N423" s="1">
        <v>417.73</v>
      </c>
    </row>
    <row r="424" spans="1:14" x14ac:dyDescent="0.25">
      <c r="A424" t="s">
        <v>26</v>
      </c>
      <c r="B424" t="s">
        <v>2</v>
      </c>
      <c r="C424" t="s">
        <v>10</v>
      </c>
      <c r="D424" t="s">
        <v>9</v>
      </c>
      <c r="E424" s="4">
        <v>98</v>
      </c>
      <c r="F424">
        <v>98</v>
      </c>
      <c r="J424">
        <f t="shared" si="29"/>
        <v>1273</v>
      </c>
      <c r="K424">
        <f t="shared" si="30"/>
        <v>303</v>
      </c>
      <c r="L424" s="3">
        <v>2.5</v>
      </c>
      <c r="M424" s="2">
        <v>13.318</v>
      </c>
      <c r="N424" s="1">
        <v>209.13</v>
      </c>
    </row>
    <row r="425" spans="1:14" x14ac:dyDescent="0.25">
      <c r="A425" t="s">
        <v>26</v>
      </c>
      <c r="B425" t="s">
        <v>2</v>
      </c>
      <c r="C425" t="s">
        <v>10</v>
      </c>
      <c r="D425" t="s">
        <v>9</v>
      </c>
      <c r="E425" s="4">
        <v>98</v>
      </c>
      <c r="F425">
        <v>98</v>
      </c>
      <c r="J425">
        <f t="shared" si="29"/>
        <v>1273</v>
      </c>
      <c r="K425">
        <f t="shared" si="30"/>
        <v>303</v>
      </c>
      <c r="L425" s="3">
        <v>2.5</v>
      </c>
      <c r="M425" s="2">
        <v>14.821</v>
      </c>
      <c r="N425" s="1">
        <v>240.05</v>
      </c>
    </row>
    <row r="426" spans="1:14" x14ac:dyDescent="0.25">
      <c r="A426" t="s">
        <v>26</v>
      </c>
      <c r="B426" t="s">
        <v>2</v>
      </c>
      <c r="C426" t="s">
        <v>10</v>
      </c>
      <c r="D426" t="s">
        <v>9</v>
      </c>
      <c r="E426" s="4">
        <v>98</v>
      </c>
      <c r="F426">
        <v>98</v>
      </c>
      <c r="J426">
        <f t="shared" si="29"/>
        <v>1273</v>
      </c>
      <c r="K426">
        <f t="shared" si="30"/>
        <v>303</v>
      </c>
      <c r="L426" s="3">
        <v>2.5</v>
      </c>
      <c r="M426" s="2">
        <v>16.181999999999999</v>
      </c>
      <c r="N426" s="1">
        <v>297.11</v>
      </c>
    </row>
    <row r="427" spans="1:14" x14ac:dyDescent="0.25">
      <c r="A427" t="s">
        <v>26</v>
      </c>
      <c r="B427" t="s">
        <v>2</v>
      </c>
      <c r="C427" t="s">
        <v>10</v>
      </c>
      <c r="D427" t="s">
        <v>9</v>
      </c>
      <c r="E427" s="4">
        <v>98</v>
      </c>
      <c r="F427">
        <v>98</v>
      </c>
      <c r="J427">
        <f t="shared" si="29"/>
        <v>1273</v>
      </c>
      <c r="K427">
        <f t="shared" si="30"/>
        <v>303</v>
      </c>
      <c r="L427" s="3">
        <v>2.5</v>
      </c>
      <c r="M427" s="2">
        <v>14.349</v>
      </c>
      <c r="N427" s="1">
        <v>376.47</v>
      </c>
    </row>
    <row r="428" spans="1:14" x14ac:dyDescent="0.25">
      <c r="A428" t="s">
        <v>26</v>
      </c>
      <c r="B428" t="s">
        <v>2</v>
      </c>
      <c r="C428" t="s">
        <v>10</v>
      </c>
      <c r="D428" t="s">
        <v>9</v>
      </c>
      <c r="E428" s="4">
        <v>98</v>
      </c>
      <c r="F428">
        <v>98</v>
      </c>
      <c r="J428">
        <f t="shared" si="29"/>
        <v>1273</v>
      </c>
      <c r="K428">
        <f t="shared" si="30"/>
        <v>303</v>
      </c>
      <c r="L428" s="3">
        <v>2.5</v>
      </c>
      <c r="M428" s="2">
        <v>11.789</v>
      </c>
      <c r="N428" s="1">
        <v>437.28</v>
      </c>
    </row>
    <row r="429" spans="1:14" x14ac:dyDescent="0.25">
      <c r="A429" t="s">
        <v>26</v>
      </c>
      <c r="B429" t="s">
        <v>2</v>
      </c>
      <c r="C429" t="s">
        <v>10</v>
      </c>
      <c r="D429" t="s">
        <v>9</v>
      </c>
      <c r="E429" s="4">
        <v>98</v>
      </c>
      <c r="F429">
        <v>98</v>
      </c>
      <c r="J429">
        <f t="shared" si="29"/>
        <v>1273</v>
      </c>
      <c r="K429">
        <f t="shared" si="30"/>
        <v>303</v>
      </c>
      <c r="L429" s="3">
        <v>2.5</v>
      </c>
      <c r="M429" s="2">
        <v>8.016</v>
      </c>
      <c r="N429" s="1">
        <v>469.56</v>
      </c>
    </row>
    <row r="430" spans="1:14" x14ac:dyDescent="0.25">
      <c r="A430" t="s">
        <v>26</v>
      </c>
      <c r="B430" t="s">
        <v>2</v>
      </c>
      <c r="C430" t="s">
        <v>10</v>
      </c>
      <c r="D430" t="s">
        <v>9</v>
      </c>
      <c r="E430" s="4">
        <v>98</v>
      </c>
      <c r="F430">
        <v>98</v>
      </c>
      <c r="J430">
        <f t="shared" si="29"/>
        <v>1273</v>
      </c>
      <c r="K430">
        <f t="shared" si="30"/>
        <v>303</v>
      </c>
      <c r="L430" s="3">
        <v>3</v>
      </c>
      <c r="M430" s="2">
        <v>12.007999999999999</v>
      </c>
      <c r="N430" s="1">
        <v>173.93</v>
      </c>
    </row>
    <row r="431" spans="1:14" x14ac:dyDescent="0.25">
      <c r="A431" t="s">
        <v>26</v>
      </c>
      <c r="B431" t="s">
        <v>2</v>
      </c>
      <c r="C431" t="s">
        <v>10</v>
      </c>
      <c r="D431" t="s">
        <v>9</v>
      </c>
      <c r="E431" s="4">
        <v>98</v>
      </c>
      <c r="F431">
        <v>98</v>
      </c>
      <c r="J431">
        <f t="shared" si="29"/>
        <v>1273</v>
      </c>
      <c r="K431">
        <f t="shared" si="30"/>
        <v>303</v>
      </c>
      <c r="L431" s="3">
        <v>3</v>
      </c>
      <c r="M431" s="2">
        <v>15.255000000000001</v>
      </c>
      <c r="N431" s="1">
        <v>212.96</v>
      </c>
    </row>
    <row r="432" spans="1:14" x14ac:dyDescent="0.25">
      <c r="A432" t="s">
        <v>26</v>
      </c>
      <c r="B432" t="s">
        <v>2</v>
      </c>
      <c r="C432" t="s">
        <v>10</v>
      </c>
      <c r="D432" t="s">
        <v>9</v>
      </c>
      <c r="E432" s="4">
        <v>98</v>
      </c>
      <c r="F432">
        <v>98</v>
      </c>
      <c r="J432">
        <f t="shared" si="29"/>
        <v>1273</v>
      </c>
      <c r="K432">
        <f t="shared" si="30"/>
        <v>303</v>
      </c>
      <c r="L432" s="3">
        <v>3</v>
      </c>
      <c r="M432" s="2">
        <v>18.213999999999999</v>
      </c>
      <c r="N432" s="1">
        <v>285.73</v>
      </c>
    </row>
    <row r="433" spans="1:14" x14ac:dyDescent="0.25">
      <c r="A433" t="s">
        <v>26</v>
      </c>
      <c r="B433" t="s">
        <v>2</v>
      </c>
      <c r="C433" t="s">
        <v>10</v>
      </c>
      <c r="D433" t="s">
        <v>9</v>
      </c>
      <c r="E433" s="4">
        <v>98</v>
      </c>
      <c r="F433">
        <v>98</v>
      </c>
      <c r="J433">
        <f t="shared" si="29"/>
        <v>1273</v>
      </c>
      <c r="K433">
        <f t="shared" si="30"/>
        <v>303</v>
      </c>
      <c r="L433" s="3">
        <v>3</v>
      </c>
      <c r="M433" s="2">
        <v>17.398</v>
      </c>
      <c r="N433" s="1">
        <v>363.68</v>
      </c>
    </row>
    <row r="434" spans="1:14" x14ac:dyDescent="0.25">
      <c r="A434" t="s">
        <v>26</v>
      </c>
      <c r="B434" t="s">
        <v>2</v>
      </c>
      <c r="C434" t="s">
        <v>10</v>
      </c>
      <c r="D434" t="s">
        <v>9</v>
      </c>
      <c r="E434" s="4">
        <v>98</v>
      </c>
      <c r="F434">
        <v>98</v>
      </c>
      <c r="J434">
        <f t="shared" si="29"/>
        <v>1273</v>
      </c>
      <c r="K434">
        <f t="shared" si="30"/>
        <v>303</v>
      </c>
      <c r="L434" s="3">
        <v>3</v>
      </c>
      <c r="M434" s="2">
        <v>15.224</v>
      </c>
      <c r="N434" s="1">
        <v>412.61</v>
      </c>
    </row>
    <row r="435" spans="1:14" x14ac:dyDescent="0.25">
      <c r="A435" t="s">
        <v>26</v>
      </c>
      <c r="B435" t="s">
        <v>2</v>
      </c>
      <c r="C435" t="s">
        <v>10</v>
      </c>
      <c r="D435" t="s">
        <v>9</v>
      </c>
      <c r="E435" s="4">
        <v>98</v>
      </c>
      <c r="F435">
        <v>98</v>
      </c>
      <c r="J435">
        <f t="shared" si="29"/>
        <v>1273</v>
      </c>
      <c r="K435">
        <f t="shared" si="30"/>
        <v>303</v>
      </c>
      <c r="L435" s="3">
        <v>3</v>
      </c>
      <c r="M435" s="2">
        <v>12.13</v>
      </c>
      <c r="N435" s="1">
        <v>463.91</v>
      </c>
    </row>
    <row r="436" spans="1:14" x14ac:dyDescent="0.25">
      <c r="A436" t="s">
        <v>26</v>
      </c>
      <c r="B436" t="s">
        <v>2</v>
      </c>
      <c r="C436" t="s">
        <v>10</v>
      </c>
      <c r="D436" t="s">
        <v>0</v>
      </c>
      <c r="E436" s="4">
        <v>98</v>
      </c>
      <c r="F436">
        <v>98</v>
      </c>
      <c r="J436">
        <f t="shared" si="29"/>
        <v>1273</v>
      </c>
      <c r="K436">
        <f t="shared" si="30"/>
        <v>303</v>
      </c>
      <c r="L436" s="3">
        <v>2</v>
      </c>
      <c r="M436" s="2">
        <v>15.547000000000001</v>
      </c>
      <c r="N436" s="1">
        <v>234.83</v>
      </c>
    </row>
    <row r="437" spans="1:14" x14ac:dyDescent="0.25">
      <c r="A437" t="s">
        <v>26</v>
      </c>
      <c r="B437" t="s">
        <v>2</v>
      </c>
      <c r="C437" t="s">
        <v>10</v>
      </c>
      <c r="D437" t="s">
        <v>0</v>
      </c>
      <c r="E437" s="4">
        <v>98</v>
      </c>
      <c r="F437">
        <v>98</v>
      </c>
      <c r="J437">
        <f t="shared" si="29"/>
        <v>1273</v>
      </c>
      <c r="K437">
        <f t="shared" si="30"/>
        <v>303</v>
      </c>
      <c r="L437" s="3">
        <v>2</v>
      </c>
      <c r="M437" s="2">
        <v>18.167999999999999</v>
      </c>
      <c r="N437" s="1">
        <v>317.58</v>
      </c>
    </row>
    <row r="438" spans="1:14" x14ac:dyDescent="0.25">
      <c r="A438" t="s">
        <v>26</v>
      </c>
      <c r="B438" t="s">
        <v>2</v>
      </c>
      <c r="C438" t="s">
        <v>10</v>
      </c>
      <c r="D438" t="s">
        <v>0</v>
      </c>
      <c r="E438" s="4">
        <v>98</v>
      </c>
      <c r="F438">
        <v>98</v>
      </c>
      <c r="J438">
        <f t="shared" si="29"/>
        <v>1273</v>
      </c>
      <c r="K438">
        <f t="shared" si="30"/>
        <v>303</v>
      </c>
      <c r="L438" s="3">
        <v>2</v>
      </c>
      <c r="M438" s="2">
        <v>19.189</v>
      </c>
      <c r="N438" s="1">
        <v>364.18</v>
      </c>
    </row>
    <row r="439" spans="1:14" x14ac:dyDescent="0.25">
      <c r="A439" t="s">
        <v>26</v>
      </c>
      <c r="B439" t="s">
        <v>2</v>
      </c>
      <c r="C439" t="s">
        <v>10</v>
      </c>
      <c r="D439" t="s">
        <v>0</v>
      </c>
      <c r="E439" s="4">
        <v>98</v>
      </c>
      <c r="F439">
        <v>98</v>
      </c>
      <c r="J439">
        <f t="shared" si="29"/>
        <v>1273</v>
      </c>
      <c r="K439">
        <f t="shared" si="30"/>
        <v>303</v>
      </c>
      <c r="L439" s="3">
        <v>2</v>
      </c>
      <c r="M439" s="2">
        <v>17.356000000000002</v>
      </c>
      <c r="N439" s="1">
        <v>434.98</v>
      </c>
    </row>
    <row r="440" spans="1:14" x14ac:dyDescent="0.25">
      <c r="A440" t="s">
        <v>26</v>
      </c>
      <c r="B440" t="s">
        <v>2</v>
      </c>
      <c r="C440" t="s">
        <v>10</v>
      </c>
      <c r="D440" t="s">
        <v>0</v>
      </c>
      <c r="E440" s="4">
        <v>98</v>
      </c>
      <c r="F440">
        <v>98</v>
      </c>
      <c r="J440">
        <f t="shared" si="29"/>
        <v>1273</v>
      </c>
      <c r="K440">
        <f t="shared" si="30"/>
        <v>303</v>
      </c>
      <c r="L440" s="3">
        <v>2</v>
      </c>
      <c r="M440" s="2">
        <v>13.63</v>
      </c>
      <c r="N440" s="1">
        <v>451.09</v>
      </c>
    </row>
    <row r="441" spans="1:14" x14ac:dyDescent="0.25">
      <c r="A441" t="s">
        <v>26</v>
      </c>
      <c r="B441" t="s">
        <v>2</v>
      </c>
      <c r="C441" t="s">
        <v>10</v>
      </c>
      <c r="D441" t="s">
        <v>0</v>
      </c>
      <c r="E441" s="4">
        <v>98</v>
      </c>
      <c r="F441">
        <v>98</v>
      </c>
      <c r="J441">
        <f t="shared" si="29"/>
        <v>1273</v>
      </c>
      <c r="K441">
        <f t="shared" si="30"/>
        <v>303</v>
      </c>
      <c r="L441" s="3">
        <v>2</v>
      </c>
      <c r="M441" s="2">
        <v>9.3740000000000006</v>
      </c>
      <c r="N441" s="1">
        <v>506.18</v>
      </c>
    </row>
    <row r="442" spans="1:14" x14ac:dyDescent="0.25">
      <c r="A442" t="s">
        <v>26</v>
      </c>
      <c r="B442" t="s">
        <v>2</v>
      </c>
      <c r="C442" t="s">
        <v>10</v>
      </c>
      <c r="D442" t="s">
        <v>0</v>
      </c>
      <c r="E442" s="4">
        <v>98</v>
      </c>
      <c r="F442">
        <v>98</v>
      </c>
      <c r="J442">
        <f t="shared" si="29"/>
        <v>1273</v>
      </c>
      <c r="K442">
        <f t="shared" si="30"/>
        <v>303</v>
      </c>
      <c r="L442" s="3">
        <v>3</v>
      </c>
      <c r="M442" s="2">
        <v>20.388999999999999</v>
      </c>
      <c r="N442" s="1">
        <v>244.88</v>
      </c>
    </row>
    <row r="443" spans="1:14" x14ac:dyDescent="0.25">
      <c r="A443" t="s">
        <v>26</v>
      </c>
      <c r="B443" t="s">
        <v>2</v>
      </c>
      <c r="C443" t="s">
        <v>10</v>
      </c>
      <c r="D443" t="s">
        <v>0</v>
      </c>
      <c r="E443" s="4">
        <v>98</v>
      </c>
      <c r="F443">
        <v>98</v>
      </c>
      <c r="J443">
        <f t="shared" si="29"/>
        <v>1273</v>
      </c>
      <c r="K443">
        <f t="shared" si="30"/>
        <v>303</v>
      </c>
      <c r="L443" s="3">
        <v>3</v>
      </c>
      <c r="M443" s="2">
        <v>23.59</v>
      </c>
      <c r="N443" s="1">
        <v>313.85000000000002</v>
      </c>
    </row>
    <row r="444" spans="1:14" x14ac:dyDescent="0.25">
      <c r="A444" t="s">
        <v>26</v>
      </c>
      <c r="B444" t="s">
        <v>2</v>
      </c>
      <c r="C444" t="s">
        <v>10</v>
      </c>
      <c r="D444" t="s">
        <v>0</v>
      </c>
      <c r="E444" s="4">
        <v>98</v>
      </c>
      <c r="F444">
        <v>98</v>
      </c>
      <c r="J444">
        <f t="shared" si="29"/>
        <v>1273</v>
      </c>
      <c r="K444">
        <f t="shared" si="30"/>
        <v>303</v>
      </c>
      <c r="L444" s="3">
        <v>3</v>
      </c>
      <c r="M444" s="2">
        <v>27.277999999999999</v>
      </c>
      <c r="N444" s="1">
        <v>416.1</v>
      </c>
    </row>
    <row r="445" spans="1:14" x14ac:dyDescent="0.25">
      <c r="A445" t="s">
        <v>26</v>
      </c>
      <c r="B445" t="s">
        <v>2</v>
      </c>
      <c r="C445" t="s">
        <v>10</v>
      </c>
      <c r="D445" t="s">
        <v>0</v>
      </c>
      <c r="E445" s="4">
        <v>98</v>
      </c>
      <c r="F445">
        <v>98</v>
      </c>
      <c r="J445">
        <f t="shared" si="29"/>
        <v>1273</v>
      </c>
      <c r="K445">
        <f t="shared" si="30"/>
        <v>303</v>
      </c>
      <c r="L445" s="3">
        <v>3</v>
      </c>
      <c r="M445" s="2">
        <v>23.46</v>
      </c>
      <c r="N445" s="1">
        <v>492.11</v>
      </c>
    </row>
    <row r="446" spans="1:14" x14ac:dyDescent="0.25">
      <c r="A446" t="s">
        <v>26</v>
      </c>
      <c r="B446" t="s">
        <v>2</v>
      </c>
      <c r="C446" t="s">
        <v>10</v>
      </c>
      <c r="D446" t="s">
        <v>0</v>
      </c>
      <c r="E446" s="4">
        <v>98</v>
      </c>
      <c r="F446">
        <v>98</v>
      </c>
      <c r="J446">
        <f t="shared" si="29"/>
        <v>1273</v>
      </c>
      <c r="K446">
        <f t="shared" si="30"/>
        <v>303</v>
      </c>
      <c r="L446" s="3">
        <v>3</v>
      </c>
      <c r="M446" s="2">
        <v>20.803000000000001</v>
      </c>
      <c r="N446" s="1">
        <v>552.44000000000005</v>
      </c>
    </row>
    <row r="447" spans="1:14" x14ac:dyDescent="0.25">
      <c r="A447" t="s">
        <v>26</v>
      </c>
      <c r="B447" t="s">
        <v>2</v>
      </c>
      <c r="C447" t="s">
        <v>10</v>
      </c>
      <c r="D447" t="s">
        <v>0</v>
      </c>
      <c r="E447" s="4">
        <v>98</v>
      </c>
      <c r="F447">
        <v>98</v>
      </c>
      <c r="J447">
        <f t="shared" si="29"/>
        <v>1273</v>
      </c>
      <c r="K447">
        <f t="shared" si="30"/>
        <v>303</v>
      </c>
      <c r="L447" s="3">
        <v>3.5</v>
      </c>
      <c r="M447" s="2">
        <v>24.167000000000002</v>
      </c>
      <c r="N447" s="1">
        <v>266.79000000000002</v>
      </c>
    </row>
    <row r="448" spans="1:14" x14ac:dyDescent="0.25">
      <c r="A448" t="s">
        <v>26</v>
      </c>
      <c r="B448" t="s">
        <v>2</v>
      </c>
      <c r="C448" t="s">
        <v>10</v>
      </c>
      <c r="D448" t="s">
        <v>0</v>
      </c>
      <c r="E448" s="4">
        <v>98</v>
      </c>
      <c r="F448">
        <v>98</v>
      </c>
      <c r="J448">
        <f t="shared" si="29"/>
        <v>1273</v>
      </c>
      <c r="K448">
        <f t="shared" si="30"/>
        <v>303</v>
      </c>
      <c r="L448" s="3">
        <v>3.5</v>
      </c>
      <c r="M448" s="2">
        <v>28.096</v>
      </c>
      <c r="N448" s="1">
        <v>355.74</v>
      </c>
    </row>
    <row r="449" spans="1:14" x14ac:dyDescent="0.25">
      <c r="A449" t="s">
        <v>26</v>
      </c>
      <c r="B449" t="s">
        <v>2</v>
      </c>
      <c r="C449" t="s">
        <v>10</v>
      </c>
      <c r="D449" t="s">
        <v>0</v>
      </c>
      <c r="E449" s="4">
        <v>98</v>
      </c>
      <c r="F449">
        <v>98</v>
      </c>
      <c r="J449">
        <f t="shared" si="29"/>
        <v>1273</v>
      </c>
      <c r="K449">
        <f t="shared" si="30"/>
        <v>303</v>
      </c>
      <c r="L449" s="3">
        <v>3.5</v>
      </c>
      <c r="M449" s="2">
        <v>30.765000000000001</v>
      </c>
      <c r="N449" s="1">
        <v>438.02</v>
      </c>
    </row>
    <row r="450" spans="1:14" x14ac:dyDescent="0.25">
      <c r="A450" t="s">
        <v>26</v>
      </c>
      <c r="B450" t="s">
        <v>2</v>
      </c>
      <c r="C450" t="s">
        <v>10</v>
      </c>
      <c r="D450" t="s">
        <v>0</v>
      </c>
      <c r="E450" s="4">
        <v>98</v>
      </c>
      <c r="F450">
        <v>98</v>
      </c>
      <c r="J450">
        <f t="shared" si="29"/>
        <v>1273</v>
      </c>
      <c r="K450">
        <f t="shared" si="30"/>
        <v>303</v>
      </c>
      <c r="L450" s="3">
        <v>3.5</v>
      </c>
      <c r="M450" s="2">
        <v>28.594000000000001</v>
      </c>
      <c r="N450" s="1">
        <v>517.37</v>
      </c>
    </row>
    <row r="451" spans="1:14" x14ac:dyDescent="0.25">
      <c r="A451" t="s">
        <v>26</v>
      </c>
      <c r="B451" t="s">
        <v>2</v>
      </c>
      <c r="C451" t="s">
        <v>10</v>
      </c>
      <c r="D451" t="s">
        <v>0</v>
      </c>
      <c r="E451" s="4">
        <v>98</v>
      </c>
      <c r="F451">
        <v>98</v>
      </c>
      <c r="J451">
        <f t="shared" si="29"/>
        <v>1273</v>
      </c>
      <c r="K451">
        <f t="shared" si="30"/>
        <v>303</v>
      </c>
      <c r="L451" s="3">
        <v>3.5</v>
      </c>
      <c r="M451" s="2">
        <v>23.13</v>
      </c>
      <c r="N451" s="1">
        <v>591.92999999999995</v>
      </c>
    </row>
    <row r="452" spans="1:14" x14ac:dyDescent="0.25">
      <c r="A452" t="s">
        <v>25</v>
      </c>
      <c r="B452" t="s">
        <v>2</v>
      </c>
      <c r="C452" t="s">
        <v>13</v>
      </c>
      <c r="D452" t="s">
        <v>9</v>
      </c>
      <c r="E452" s="4">
        <f t="shared" ref="E452:E474" si="31">PI()*(0.095^2)*0.12/4*10^6</f>
        <v>850.58621095943647</v>
      </c>
      <c r="F452">
        <f t="shared" ref="F452:F474" si="32">PI()*(0.08^2)*0.145/4*10^6</f>
        <v>728.84949563283192</v>
      </c>
      <c r="J452">
        <f t="shared" ref="J452:J473" si="33">500+273</f>
        <v>773</v>
      </c>
      <c r="K452">
        <f t="shared" ref="K452:K473" si="34">15+273</f>
        <v>288</v>
      </c>
      <c r="L452" s="3">
        <v>3</v>
      </c>
      <c r="M452" s="2">
        <v>166.03100000000001</v>
      </c>
      <c r="N452" s="1">
        <v>343.41</v>
      </c>
    </row>
    <row r="453" spans="1:14" x14ac:dyDescent="0.25">
      <c r="A453" t="s">
        <v>25</v>
      </c>
      <c r="B453" t="s">
        <v>2</v>
      </c>
      <c r="C453" t="s">
        <v>13</v>
      </c>
      <c r="D453" t="s">
        <v>9</v>
      </c>
      <c r="E453" s="4">
        <f t="shared" si="31"/>
        <v>850.58621095943647</v>
      </c>
      <c r="F453">
        <f t="shared" si="32"/>
        <v>728.84949563283192</v>
      </c>
      <c r="J453">
        <f t="shared" si="33"/>
        <v>773</v>
      </c>
      <c r="K453">
        <f t="shared" si="34"/>
        <v>288</v>
      </c>
      <c r="L453" s="3">
        <v>3</v>
      </c>
      <c r="M453" s="2">
        <v>155.31200000000001</v>
      </c>
      <c r="N453" s="1">
        <v>355.22500000000002</v>
      </c>
    </row>
    <row r="454" spans="1:14" x14ac:dyDescent="0.25">
      <c r="A454" t="s">
        <v>25</v>
      </c>
      <c r="B454" t="s">
        <v>2</v>
      </c>
      <c r="C454" t="s">
        <v>13</v>
      </c>
      <c r="D454" t="s">
        <v>9</v>
      </c>
      <c r="E454" s="4">
        <f t="shared" si="31"/>
        <v>850.58621095943647</v>
      </c>
      <c r="F454">
        <f t="shared" si="32"/>
        <v>728.84949563283192</v>
      </c>
      <c r="J454">
        <f t="shared" si="33"/>
        <v>773</v>
      </c>
      <c r="K454">
        <f t="shared" si="34"/>
        <v>288</v>
      </c>
      <c r="L454" s="3">
        <v>3</v>
      </c>
      <c r="M454" s="2">
        <v>160.56200000000001</v>
      </c>
      <c r="N454" s="1">
        <v>363.63</v>
      </c>
    </row>
    <row r="455" spans="1:14" x14ac:dyDescent="0.25">
      <c r="A455" t="s">
        <v>25</v>
      </c>
      <c r="B455" t="s">
        <v>2</v>
      </c>
      <c r="C455" t="s">
        <v>13</v>
      </c>
      <c r="D455" t="s">
        <v>9</v>
      </c>
      <c r="E455" s="4">
        <f t="shared" si="31"/>
        <v>850.58621095943647</v>
      </c>
      <c r="F455">
        <f t="shared" si="32"/>
        <v>728.84949563283192</v>
      </c>
      <c r="J455">
        <f t="shared" si="33"/>
        <v>773</v>
      </c>
      <c r="K455">
        <f t="shared" si="34"/>
        <v>288</v>
      </c>
      <c r="L455" s="3">
        <v>3</v>
      </c>
      <c r="M455" s="2">
        <v>189</v>
      </c>
      <c r="N455" s="1">
        <v>387.50299999999999</v>
      </c>
    </row>
    <row r="456" spans="1:14" x14ac:dyDescent="0.25">
      <c r="A456" t="s">
        <v>25</v>
      </c>
      <c r="B456" t="s">
        <v>2</v>
      </c>
      <c r="C456" t="s">
        <v>13</v>
      </c>
      <c r="D456" t="s">
        <v>9</v>
      </c>
      <c r="E456" s="4">
        <f t="shared" si="31"/>
        <v>850.58621095943647</v>
      </c>
      <c r="F456">
        <f t="shared" si="32"/>
        <v>728.84949563283192</v>
      </c>
      <c r="J456">
        <f t="shared" si="33"/>
        <v>773</v>
      </c>
      <c r="K456">
        <f t="shared" si="34"/>
        <v>288</v>
      </c>
      <c r="L456" s="3">
        <v>3</v>
      </c>
      <c r="M456" s="2">
        <v>208.68700000000001</v>
      </c>
      <c r="N456" s="1">
        <v>413.32499999999999</v>
      </c>
    </row>
    <row r="457" spans="1:14" x14ac:dyDescent="0.25">
      <c r="A457" t="s">
        <v>25</v>
      </c>
      <c r="B457" t="s">
        <v>2</v>
      </c>
      <c r="C457" t="s">
        <v>13</v>
      </c>
      <c r="D457" t="s">
        <v>9</v>
      </c>
      <c r="E457" s="4">
        <f t="shared" si="31"/>
        <v>850.58621095943647</v>
      </c>
      <c r="F457">
        <f t="shared" si="32"/>
        <v>728.84949563283192</v>
      </c>
      <c r="J457">
        <f t="shared" si="33"/>
        <v>773</v>
      </c>
      <c r="K457">
        <f t="shared" si="34"/>
        <v>288</v>
      </c>
      <c r="L457" s="3">
        <v>3</v>
      </c>
      <c r="M457" s="2">
        <v>236.25</v>
      </c>
      <c r="N457" s="1">
        <v>431.108</v>
      </c>
    </row>
    <row r="458" spans="1:14" x14ac:dyDescent="0.25">
      <c r="A458" t="s">
        <v>25</v>
      </c>
      <c r="B458" t="s">
        <v>2</v>
      </c>
      <c r="C458" t="s">
        <v>13</v>
      </c>
      <c r="D458" t="s">
        <v>9</v>
      </c>
      <c r="E458" s="4">
        <f t="shared" si="31"/>
        <v>850.58621095943647</v>
      </c>
      <c r="F458">
        <f t="shared" si="32"/>
        <v>728.84949563283192</v>
      </c>
      <c r="J458">
        <f t="shared" si="33"/>
        <v>773</v>
      </c>
      <c r="K458">
        <f t="shared" si="34"/>
        <v>288</v>
      </c>
      <c r="L458" s="3">
        <v>5</v>
      </c>
      <c r="M458" s="2">
        <v>198.84399999999999</v>
      </c>
      <c r="N458" s="1">
        <v>354.61599999999999</v>
      </c>
    </row>
    <row r="459" spans="1:14" x14ac:dyDescent="0.25">
      <c r="A459" t="s">
        <v>25</v>
      </c>
      <c r="B459" t="s">
        <v>2</v>
      </c>
      <c r="C459" t="s">
        <v>13</v>
      </c>
      <c r="D459" t="s">
        <v>9</v>
      </c>
      <c r="E459" s="4">
        <f t="shared" si="31"/>
        <v>850.58621095943647</v>
      </c>
      <c r="F459">
        <f t="shared" si="32"/>
        <v>728.84949563283192</v>
      </c>
      <c r="J459">
        <f t="shared" si="33"/>
        <v>773</v>
      </c>
      <c r="K459">
        <f t="shared" si="34"/>
        <v>288</v>
      </c>
      <c r="L459" s="3">
        <v>5</v>
      </c>
      <c r="M459" s="2">
        <v>190.31200000000001</v>
      </c>
      <c r="N459" s="1">
        <v>355.34699999999998</v>
      </c>
    </row>
    <row r="460" spans="1:14" x14ac:dyDescent="0.25">
      <c r="A460" t="s">
        <v>25</v>
      </c>
      <c r="B460" t="s">
        <v>2</v>
      </c>
      <c r="C460" t="s">
        <v>13</v>
      </c>
      <c r="D460" t="s">
        <v>9</v>
      </c>
      <c r="E460" s="4">
        <f t="shared" si="31"/>
        <v>850.58621095943647</v>
      </c>
      <c r="F460">
        <f t="shared" si="32"/>
        <v>728.84949563283192</v>
      </c>
      <c r="J460">
        <f t="shared" si="33"/>
        <v>773</v>
      </c>
      <c r="K460">
        <f t="shared" si="34"/>
        <v>288</v>
      </c>
      <c r="L460" s="3">
        <v>5</v>
      </c>
      <c r="M460" s="2">
        <v>192.06200000000001</v>
      </c>
      <c r="N460" s="1">
        <v>365.822</v>
      </c>
    </row>
    <row r="461" spans="1:14" x14ac:dyDescent="0.25">
      <c r="A461" t="s">
        <v>25</v>
      </c>
      <c r="B461" t="s">
        <v>2</v>
      </c>
      <c r="C461" t="s">
        <v>13</v>
      </c>
      <c r="D461" t="s">
        <v>9</v>
      </c>
      <c r="E461" s="4">
        <f t="shared" si="31"/>
        <v>850.58621095943647</v>
      </c>
      <c r="F461">
        <f t="shared" si="32"/>
        <v>728.84949563283192</v>
      </c>
      <c r="J461">
        <f t="shared" si="33"/>
        <v>773</v>
      </c>
      <c r="K461">
        <f t="shared" si="34"/>
        <v>288</v>
      </c>
      <c r="L461" s="3">
        <v>5</v>
      </c>
      <c r="M461" s="2">
        <v>227.28100000000001</v>
      </c>
      <c r="N461" s="1">
        <v>380.68200000000002</v>
      </c>
    </row>
    <row r="462" spans="1:14" x14ac:dyDescent="0.25">
      <c r="A462" t="s">
        <v>25</v>
      </c>
      <c r="B462" t="s">
        <v>2</v>
      </c>
      <c r="C462" t="s">
        <v>13</v>
      </c>
      <c r="D462" t="s">
        <v>9</v>
      </c>
      <c r="E462" s="4">
        <f t="shared" si="31"/>
        <v>850.58621095943647</v>
      </c>
      <c r="F462">
        <f t="shared" si="32"/>
        <v>728.84949563283192</v>
      </c>
      <c r="J462">
        <f t="shared" si="33"/>
        <v>773</v>
      </c>
      <c r="K462">
        <f t="shared" si="34"/>
        <v>288</v>
      </c>
      <c r="L462" s="3">
        <v>5</v>
      </c>
      <c r="M462" s="2">
        <v>230.34399999999999</v>
      </c>
      <c r="N462" s="1">
        <v>398.34300000000002</v>
      </c>
    </row>
    <row r="463" spans="1:14" x14ac:dyDescent="0.25">
      <c r="A463" t="s">
        <v>25</v>
      </c>
      <c r="B463" t="s">
        <v>2</v>
      </c>
      <c r="C463" t="s">
        <v>13</v>
      </c>
      <c r="D463" t="s">
        <v>9</v>
      </c>
      <c r="E463" s="4">
        <f t="shared" si="31"/>
        <v>850.58621095943647</v>
      </c>
      <c r="F463">
        <f t="shared" si="32"/>
        <v>728.84949563283192</v>
      </c>
      <c r="J463">
        <f t="shared" si="33"/>
        <v>773</v>
      </c>
      <c r="K463">
        <f t="shared" si="34"/>
        <v>288</v>
      </c>
      <c r="L463" s="3">
        <v>5</v>
      </c>
      <c r="M463" s="2">
        <v>220.5</v>
      </c>
      <c r="N463" s="1">
        <v>399.92700000000002</v>
      </c>
    </row>
    <row r="464" spans="1:14" x14ac:dyDescent="0.25">
      <c r="A464" t="s">
        <v>25</v>
      </c>
      <c r="B464" t="s">
        <v>2</v>
      </c>
      <c r="C464" t="s">
        <v>13</v>
      </c>
      <c r="D464" t="s">
        <v>9</v>
      </c>
      <c r="E464" s="4">
        <f t="shared" si="31"/>
        <v>850.58621095943647</v>
      </c>
      <c r="F464">
        <f t="shared" si="32"/>
        <v>728.84949563283192</v>
      </c>
      <c r="J464">
        <f t="shared" si="33"/>
        <v>773</v>
      </c>
      <c r="K464">
        <f t="shared" si="34"/>
        <v>288</v>
      </c>
      <c r="L464" s="3">
        <v>5</v>
      </c>
      <c r="M464" s="2">
        <v>230.78100000000001</v>
      </c>
      <c r="N464" s="1">
        <v>416.37</v>
      </c>
    </row>
    <row r="465" spans="1:14" x14ac:dyDescent="0.25">
      <c r="A465" t="s">
        <v>25</v>
      </c>
      <c r="B465" t="s">
        <v>2</v>
      </c>
      <c r="C465" t="s">
        <v>13</v>
      </c>
      <c r="D465" t="s">
        <v>9</v>
      </c>
      <c r="E465" s="4">
        <f t="shared" si="31"/>
        <v>850.58621095943647</v>
      </c>
      <c r="F465">
        <f t="shared" si="32"/>
        <v>728.84949563283192</v>
      </c>
      <c r="J465">
        <f t="shared" si="33"/>
        <v>773</v>
      </c>
      <c r="K465">
        <f t="shared" si="34"/>
        <v>288</v>
      </c>
      <c r="L465" s="3">
        <v>5</v>
      </c>
      <c r="M465" s="2">
        <v>216.125</v>
      </c>
      <c r="N465" s="1">
        <v>427.21100000000001</v>
      </c>
    </row>
    <row r="466" spans="1:14" x14ac:dyDescent="0.25">
      <c r="A466" t="s">
        <v>25</v>
      </c>
      <c r="B466" t="s">
        <v>2</v>
      </c>
      <c r="C466" t="s">
        <v>13</v>
      </c>
      <c r="D466" t="s">
        <v>9</v>
      </c>
      <c r="E466" s="4">
        <f t="shared" si="31"/>
        <v>850.58621095943647</v>
      </c>
      <c r="F466">
        <f t="shared" si="32"/>
        <v>728.84949563283192</v>
      </c>
      <c r="J466">
        <f t="shared" si="33"/>
        <v>773</v>
      </c>
      <c r="K466">
        <f t="shared" si="34"/>
        <v>288</v>
      </c>
      <c r="L466" s="3">
        <v>8</v>
      </c>
      <c r="M466" s="2">
        <v>258.78100000000001</v>
      </c>
      <c r="N466" s="1">
        <v>397.97800000000001</v>
      </c>
    </row>
    <row r="467" spans="1:14" x14ac:dyDescent="0.25">
      <c r="A467" t="s">
        <v>25</v>
      </c>
      <c r="B467" t="s">
        <v>2</v>
      </c>
      <c r="C467" t="s">
        <v>13</v>
      </c>
      <c r="D467" t="s">
        <v>9</v>
      </c>
      <c r="E467" s="4">
        <f t="shared" si="31"/>
        <v>850.58621095943647</v>
      </c>
      <c r="F467">
        <f t="shared" si="32"/>
        <v>728.84949563283192</v>
      </c>
      <c r="J467">
        <f t="shared" si="33"/>
        <v>773</v>
      </c>
      <c r="K467">
        <f t="shared" si="34"/>
        <v>288</v>
      </c>
      <c r="L467" s="3">
        <v>8</v>
      </c>
      <c r="M467" s="2">
        <v>259.21899999999999</v>
      </c>
      <c r="N467" s="1">
        <v>399.44</v>
      </c>
    </row>
    <row r="468" spans="1:14" x14ac:dyDescent="0.25">
      <c r="A468" t="s">
        <v>25</v>
      </c>
      <c r="B468" t="s">
        <v>2</v>
      </c>
      <c r="C468" t="s">
        <v>13</v>
      </c>
      <c r="D468" t="s">
        <v>9</v>
      </c>
      <c r="E468" s="4">
        <f t="shared" si="31"/>
        <v>850.58621095943647</v>
      </c>
      <c r="F468">
        <f t="shared" si="32"/>
        <v>728.84949563283192</v>
      </c>
      <c r="J468">
        <f t="shared" si="33"/>
        <v>773</v>
      </c>
      <c r="K468">
        <f t="shared" si="34"/>
        <v>288</v>
      </c>
      <c r="L468" s="3">
        <v>8</v>
      </c>
      <c r="M468" s="2">
        <v>263.375</v>
      </c>
      <c r="N468" s="1">
        <v>404.92099999999999</v>
      </c>
    </row>
    <row r="469" spans="1:14" x14ac:dyDescent="0.25">
      <c r="A469" t="s">
        <v>25</v>
      </c>
      <c r="B469" t="s">
        <v>2</v>
      </c>
      <c r="C469" t="s">
        <v>13</v>
      </c>
      <c r="D469" t="s">
        <v>9</v>
      </c>
      <c r="E469" s="4">
        <f t="shared" si="31"/>
        <v>850.58621095943647</v>
      </c>
      <c r="F469">
        <f t="shared" si="32"/>
        <v>728.84949563283192</v>
      </c>
      <c r="J469">
        <f t="shared" si="33"/>
        <v>773</v>
      </c>
      <c r="K469">
        <f t="shared" si="34"/>
        <v>288</v>
      </c>
      <c r="L469" s="3">
        <v>8</v>
      </c>
      <c r="M469" s="2">
        <v>270.59399999999999</v>
      </c>
      <c r="N469" s="1">
        <v>412.96</v>
      </c>
    </row>
    <row r="470" spans="1:14" x14ac:dyDescent="0.25">
      <c r="A470" t="s">
        <v>25</v>
      </c>
      <c r="B470" t="s">
        <v>2</v>
      </c>
      <c r="C470" t="s">
        <v>13</v>
      </c>
      <c r="D470" t="s">
        <v>9</v>
      </c>
      <c r="E470" s="4">
        <f t="shared" si="31"/>
        <v>850.58621095943647</v>
      </c>
      <c r="F470">
        <f t="shared" si="32"/>
        <v>728.84949563283192</v>
      </c>
      <c r="J470">
        <f t="shared" si="33"/>
        <v>773</v>
      </c>
      <c r="K470">
        <f t="shared" si="34"/>
        <v>288</v>
      </c>
      <c r="L470" s="3">
        <v>8</v>
      </c>
      <c r="M470" s="2">
        <v>264.90600000000001</v>
      </c>
      <c r="N470" s="1">
        <v>422.09500000000003</v>
      </c>
    </row>
    <row r="471" spans="1:14" x14ac:dyDescent="0.25">
      <c r="A471" t="s">
        <v>25</v>
      </c>
      <c r="B471" t="s">
        <v>2</v>
      </c>
      <c r="C471" t="s">
        <v>13</v>
      </c>
      <c r="D471" t="s">
        <v>9</v>
      </c>
      <c r="E471" s="4">
        <f t="shared" si="31"/>
        <v>850.58621095943647</v>
      </c>
      <c r="F471">
        <f t="shared" si="32"/>
        <v>728.84949563283192</v>
      </c>
      <c r="J471">
        <f t="shared" si="33"/>
        <v>773</v>
      </c>
      <c r="K471">
        <f t="shared" si="34"/>
        <v>288</v>
      </c>
      <c r="L471" s="3">
        <v>8</v>
      </c>
      <c r="M471" s="2">
        <v>263.81200000000001</v>
      </c>
      <c r="N471" s="1">
        <v>428.42899999999997</v>
      </c>
    </row>
    <row r="472" spans="1:14" x14ac:dyDescent="0.25">
      <c r="A472" t="s">
        <v>25</v>
      </c>
      <c r="B472" t="s">
        <v>2</v>
      </c>
      <c r="C472" t="s">
        <v>13</v>
      </c>
      <c r="D472" t="s">
        <v>9</v>
      </c>
      <c r="E472" s="4">
        <f t="shared" si="31"/>
        <v>850.58621095943647</v>
      </c>
      <c r="F472">
        <f t="shared" si="32"/>
        <v>728.84949563283192</v>
      </c>
      <c r="J472">
        <f t="shared" si="33"/>
        <v>773</v>
      </c>
      <c r="K472">
        <f t="shared" si="34"/>
        <v>288</v>
      </c>
      <c r="L472" s="3">
        <v>8</v>
      </c>
      <c r="M472" s="2">
        <v>257.46899999999999</v>
      </c>
      <c r="N472" s="1">
        <v>430.13400000000001</v>
      </c>
    </row>
    <row r="473" spans="1:14" x14ac:dyDescent="0.25">
      <c r="A473" t="s">
        <v>25</v>
      </c>
      <c r="B473" t="s">
        <v>2</v>
      </c>
      <c r="C473" t="s">
        <v>13</v>
      </c>
      <c r="D473" t="s">
        <v>9</v>
      </c>
      <c r="E473" s="4">
        <f t="shared" si="31"/>
        <v>850.58621095943647</v>
      </c>
      <c r="F473">
        <f t="shared" si="32"/>
        <v>728.84949563283192</v>
      </c>
      <c r="J473">
        <f t="shared" si="33"/>
        <v>773</v>
      </c>
      <c r="K473">
        <f t="shared" si="34"/>
        <v>288</v>
      </c>
      <c r="L473" s="3">
        <v>8</v>
      </c>
      <c r="M473" s="2">
        <v>265.56200000000001</v>
      </c>
      <c r="N473" s="1">
        <v>432.32600000000002</v>
      </c>
    </row>
    <row r="474" spans="1:14" x14ac:dyDescent="0.25">
      <c r="A474" t="s">
        <v>25</v>
      </c>
      <c r="B474" t="s">
        <v>2</v>
      </c>
      <c r="C474" t="s">
        <v>13</v>
      </c>
      <c r="D474" t="s">
        <v>9</v>
      </c>
      <c r="E474" s="4">
        <f t="shared" si="31"/>
        <v>850.58621095943647</v>
      </c>
      <c r="F474">
        <f t="shared" si="32"/>
        <v>728.84949563283192</v>
      </c>
      <c r="J474">
        <v>1200</v>
      </c>
      <c r="K474">
        <v>300</v>
      </c>
      <c r="L474" s="3">
        <v>1.01325</v>
      </c>
      <c r="M474" s="2">
        <v>3.7904</v>
      </c>
      <c r="N474" s="1">
        <v>133.67099999999999</v>
      </c>
    </row>
    <row r="475" spans="1:14" x14ac:dyDescent="0.25">
      <c r="A475" t="s">
        <v>24</v>
      </c>
      <c r="B475" t="s">
        <v>2</v>
      </c>
      <c r="C475" t="s">
        <v>10</v>
      </c>
      <c r="D475" t="s">
        <v>9</v>
      </c>
      <c r="E475" s="4">
        <v>82.85</v>
      </c>
      <c r="F475">
        <v>64.489999999999995</v>
      </c>
      <c r="J475">
        <v>1200</v>
      </c>
      <c r="K475">
        <v>300</v>
      </c>
      <c r="L475" s="3">
        <v>1.01325</v>
      </c>
      <c r="M475" s="2">
        <v>4.4356</v>
      </c>
      <c r="N475" s="1">
        <v>201.571</v>
      </c>
    </row>
    <row r="476" spans="1:14" x14ac:dyDescent="0.25">
      <c r="A476" t="s">
        <v>24</v>
      </c>
      <c r="B476" t="s">
        <v>2</v>
      </c>
      <c r="C476" t="s">
        <v>10</v>
      </c>
      <c r="D476" t="s">
        <v>9</v>
      </c>
      <c r="E476" s="4">
        <v>82.85</v>
      </c>
      <c r="F476">
        <v>64.489999999999995</v>
      </c>
      <c r="J476">
        <v>1200</v>
      </c>
      <c r="K476">
        <v>300</v>
      </c>
      <c r="L476" s="3">
        <v>1.01325</v>
      </c>
      <c r="M476" s="2">
        <v>4.1106999999999996</v>
      </c>
      <c r="N476" s="1">
        <v>245.935</v>
      </c>
    </row>
    <row r="477" spans="1:14" x14ac:dyDescent="0.25">
      <c r="A477" t="s">
        <v>24</v>
      </c>
      <c r="B477" t="s">
        <v>2</v>
      </c>
      <c r="C477" t="s">
        <v>10</v>
      </c>
      <c r="D477" t="s">
        <v>9</v>
      </c>
      <c r="E477" s="4">
        <v>82.85</v>
      </c>
      <c r="F477">
        <v>64.489999999999995</v>
      </c>
      <c r="J477">
        <v>1200</v>
      </c>
      <c r="K477">
        <v>300</v>
      </c>
      <c r="L477" s="3">
        <v>1.01325</v>
      </c>
      <c r="M477" s="2">
        <v>5.2850999999999999</v>
      </c>
      <c r="N477" s="1">
        <v>254.51499999999999</v>
      </c>
    </row>
    <row r="478" spans="1:14" x14ac:dyDescent="0.25">
      <c r="A478" t="s">
        <v>24</v>
      </c>
      <c r="B478" t="s">
        <v>2</v>
      </c>
      <c r="C478" t="s">
        <v>10</v>
      </c>
      <c r="D478" t="s">
        <v>9</v>
      </c>
      <c r="E478" s="4">
        <v>82.85</v>
      </c>
      <c r="F478">
        <v>64.489999999999995</v>
      </c>
      <c r="J478">
        <v>1200</v>
      </c>
      <c r="K478">
        <v>300</v>
      </c>
      <c r="L478" s="3">
        <v>1.01325</v>
      </c>
      <c r="M478" s="2">
        <v>3.4824999999999999</v>
      </c>
      <c r="N478" s="1">
        <v>276.34699999999998</v>
      </c>
    </row>
    <row r="479" spans="1:14" x14ac:dyDescent="0.25">
      <c r="A479" t="s">
        <v>24</v>
      </c>
      <c r="B479" t="s">
        <v>2</v>
      </c>
      <c r="C479" t="s">
        <v>10</v>
      </c>
      <c r="D479" t="s">
        <v>9</v>
      </c>
      <c r="E479" s="4">
        <v>82.85</v>
      </c>
      <c r="F479">
        <v>64.489999999999995</v>
      </c>
      <c r="J479">
        <v>1200</v>
      </c>
      <c r="K479">
        <v>300</v>
      </c>
      <c r="L479" s="3">
        <v>1.01325</v>
      </c>
      <c r="M479" s="2">
        <v>2.9906999999999999</v>
      </c>
      <c r="N479" s="1">
        <v>311.08499999999998</v>
      </c>
    </row>
    <row r="480" spans="1:14" x14ac:dyDescent="0.25">
      <c r="A480" t="s">
        <v>24</v>
      </c>
      <c r="B480" t="s">
        <v>2</v>
      </c>
      <c r="C480" t="s">
        <v>10</v>
      </c>
      <c r="D480" t="s">
        <v>9</v>
      </c>
      <c r="E480" s="4">
        <v>82.85</v>
      </c>
      <c r="F480">
        <v>64.489999999999995</v>
      </c>
      <c r="J480">
        <v>1200</v>
      </c>
      <c r="K480">
        <v>300</v>
      </c>
      <c r="L480" s="3">
        <v>1.01325</v>
      </c>
      <c r="M480" s="2">
        <v>2.4457</v>
      </c>
      <c r="N480" s="1">
        <v>331.85199999999998</v>
      </c>
    </row>
    <row r="481" spans="1:14" x14ac:dyDescent="0.25">
      <c r="A481" t="s">
        <v>24</v>
      </c>
      <c r="B481" t="s">
        <v>2</v>
      </c>
      <c r="C481" t="s">
        <v>10</v>
      </c>
      <c r="D481" t="s">
        <v>9</v>
      </c>
      <c r="E481" s="4">
        <v>82.85</v>
      </c>
      <c r="F481">
        <v>64.489999999999995</v>
      </c>
      <c r="J481">
        <v>1200</v>
      </c>
      <c r="K481">
        <v>300</v>
      </c>
      <c r="L481" s="3">
        <v>1.01325</v>
      </c>
      <c r="M481" s="2">
        <v>1.8323</v>
      </c>
      <c r="N481" s="1">
        <v>343.46699999999998</v>
      </c>
    </row>
    <row r="482" spans="1:14" x14ac:dyDescent="0.25">
      <c r="A482" t="s">
        <v>24</v>
      </c>
      <c r="B482" t="s">
        <v>2</v>
      </c>
      <c r="C482" t="s">
        <v>10</v>
      </c>
      <c r="D482" t="s">
        <v>9</v>
      </c>
      <c r="E482" s="4">
        <v>82.85</v>
      </c>
      <c r="F482">
        <v>64.489999999999995</v>
      </c>
      <c r="J482">
        <v>1200</v>
      </c>
      <c r="K482">
        <v>300</v>
      </c>
      <c r="L482" s="3">
        <v>1.01325</v>
      </c>
      <c r="M482" s="2">
        <v>1.3172999999999999</v>
      </c>
      <c r="N482" s="1">
        <v>355.07499999999999</v>
      </c>
    </row>
    <row r="483" spans="1:14" x14ac:dyDescent="0.25">
      <c r="A483" t="s">
        <v>24</v>
      </c>
      <c r="B483" t="s">
        <v>2</v>
      </c>
      <c r="C483" t="s">
        <v>10</v>
      </c>
      <c r="D483" t="s">
        <v>9</v>
      </c>
      <c r="E483" s="4">
        <v>82.85</v>
      </c>
      <c r="F483">
        <v>64.489999999999995</v>
      </c>
      <c r="J483">
        <v>1200</v>
      </c>
      <c r="K483">
        <v>300</v>
      </c>
      <c r="L483" s="3">
        <v>1.01325</v>
      </c>
      <c r="M483" s="2">
        <v>0.97670000000000001</v>
      </c>
      <c r="N483" s="1">
        <v>369.07799999999997</v>
      </c>
    </row>
    <row r="484" spans="1:14" x14ac:dyDescent="0.25">
      <c r="A484" t="s">
        <v>24</v>
      </c>
      <c r="B484" t="s">
        <v>2</v>
      </c>
      <c r="C484" t="s">
        <v>10</v>
      </c>
      <c r="D484" t="s">
        <v>9</v>
      </c>
      <c r="E484" s="4">
        <v>82.85</v>
      </c>
      <c r="F484">
        <v>64.489999999999995</v>
      </c>
      <c r="J484">
        <v>1200</v>
      </c>
      <c r="K484">
        <v>300</v>
      </c>
      <c r="L484" s="3">
        <v>1.01325</v>
      </c>
      <c r="M484" s="2">
        <v>0.7268</v>
      </c>
      <c r="N484" s="1">
        <v>372.95400000000001</v>
      </c>
    </row>
    <row r="485" spans="1:14" x14ac:dyDescent="0.25">
      <c r="A485" t="s">
        <v>24</v>
      </c>
      <c r="B485" t="s">
        <v>2</v>
      </c>
      <c r="C485" t="s">
        <v>10</v>
      </c>
      <c r="D485" t="s">
        <v>9</v>
      </c>
      <c r="E485" s="4">
        <v>82.85</v>
      </c>
      <c r="F485">
        <v>64.489999999999995</v>
      </c>
      <c r="J485">
        <v>1200</v>
      </c>
      <c r="K485">
        <v>300</v>
      </c>
      <c r="L485" s="3">
        <v>1.01325</v>
      </c>
      <c r="M485" s="2">
        <v>0.45429999999999998</v>
      </c>
      <c r="N485" s="1">
        <v>385.988</v>
      </c>
    </row>
    <row r="486" spans="1:14" x14ac:dyDescent="0.25">
      <c r="A486" t="s">
        <v>24</v>
      </c>
      <c r="B486" t="s">
        <v>2</v>
      </c>
      <c r="C486" t="s">
        <v>10</v>
      </c>
      <c r="D486" t="s">
        <v>9</v>
      </c>
      <c r="E486" s="4">
        <v>82.85</v>
      </c>
      <c r="F486">
        <v>64.489999999999995</v>
      </c>
      <c r="J486">
        <v>1200</v>
      </c>
      <c r="K486">
        <v>300</v>
      </c>
      <c r="L486" s="3">
        <v>1.01325</v>
      </c>
      <c r="M486" s="2">
        <v>0.31040000000000001</v>
      </c>
      <c r="N486" s="1">
        <v>391.3</v>
      </c>
    </row>
    <row r="487" spans="1:14" x14ac:dyDescent="0.25">
      <c r="A487" t="s">
        <v>24</v>
      </c>
      <c r="B487" t="s">
        <v>2</v>
      </c>
      <c r="C487" t="s">
        <v>10</v>
      </c>
      <c r="D487" t="s">
        <v>9</v>
      </c>
      <c r="E487" s="4">
        <v>82.85</v>
      </c>
      <c r="F487">
        <v>64.489999999999995</v>
      </c>
      <c r="J487">
        <v>1200</v>
      </c>
      <c r="K487">
        <v>300</v>
      </c>
      <c r="L487" s="3">
        <v>1.01325</v>
      </c>
      <c r="M487" s="2">
        <v>0.2072</v>
      </c>
      <c r="N487" s="1">
        <v>395.83600000000001</v>
      </c>
    </row>
    <row r="488" spans="1:14" x14ac:dyDescent="0.25">
      <c r="A488" t="s">
        <v>24</v>
      </c>
      <c r="B488" t="s">
        <v>2</v>
      </c>
      <c r="C488" t="s">
        <v>10</v>
      </c>
      <c r="D488" t="s">
        <v>9</v>
      </c>
      <c r="E488" s="4">
        <v>82.85</v>
      </c>
      <c r="F488">
        <v>64.489999999999995</v>
      </c>
      <c r="J488">
        <v>1200</v>
      </c>
      <c r="K488">
        <v>300</v>
      </c>
      <c r="L488" s="3">
        <v>1.01325</v>
      </c>
      <c r="M488" s="2">
        <v>0.15620000000000001</v>
      </c>
      <c r="N488" s="1">
        <v>400.62200000000001</v>
      </c>
    </row>
    <row r="489" spans="1:14" x14ac:dyDescent="0.25">
      <c r="A489" s="5" t="s">
        <v>23</v>
      </c>
      <c r="B489" t="s">
        <v>2</v>
      </c>
      <c r="C489" t="s">
        <v>13</v>
      </c>
      <c r="D489" t="s">
        <v>9</v>
      </c>
      <c r="E489" s="4">
        <v>32.208300000000001</v>
      </c>
      <c r="F489">
        <v>5.28545</v>
      </c>
      <c r="G489">
        <v>0.74444379999999999</v>
      </c>
      <c r="H489">
        <v>0.20196600000000001</v>
      </c>
      <c r="I489">
        <v>0</v>
      </c>
      <c r="J489">
        <f t="shared" ref="J489:J495" si="35">273+185</f>
        <v>458</v>
      </c>
      <c r="K489">
        <f t="shared" ref="K489:K495" si="36">273+51.93</f>
        <v>324.93</v>
      </c>
      <c r="L489" s="3">
        <v>1</v>
      </c>
      <c r="M489" s="2">
        <v>2.3227000000000002</v>
      </c>
      <c r="N489" s="1">
        <v>401.31</v>
      </c>
    </row>
    <row r="490" spans="1:14" x14ac:dyDescent="0.25">
      <c r="A490" s="5" t="s">
        <v>23</v>
      </c>
      <c r="B490" t="s">
        <v>2</v>
      </c>
      <c r="C490" t="s">
        <v>13</v>
      </c>
      <c r="D490" t="s">
        <v>9</v>
      </c>
      <c r="E490" s="4">
        <v>32.208300000000001</v>
      </c>
      <c r="F490">
        <v>5.28545</v>
      </c>
      <c r="G490">
        <v>0.74444379999999999</v>
      </c>
      <c r="H490">
        <v>0.20196600000000001</v>
      </c>
      <c r="I490">
        <v>0</v>
      </c>
      <c r="J490">
        <f t="shared" si="35"/>
        <v>458</v>
      </c>
      <c r="K490">
        <f t="shared" si="36"/>
        <v>324.93</v>
      </c>
      <c r="L490" s="3">
        <v>1</v>
      </c>
      <c r="M490" s="2">
        <v>1.8825000000000001</v>
      </c>
      <c r="N490" s="1">
        <v>498.97</v>
      </c>
    </row>
    <row r="491" spans="1:14" x14ac:dyDescent="0.25">
      <c r="A491" s="5" t="s">
        <v>23</v>
      </c>
      <c r="B491" t="s">
        <v>2</v>
      </c>
      <c r="C491" t="s">
        <v>13</v>
      </c>
      <c r="D491" t="s">
        <v>9</v>
      </c>
      <c r="E491" s="4">
        <v>32.208300000000001</v>
      </c>
      <c r="F491">
        <v>5.28545</v>
      </c>
      <c r="G491">
        <v>0.74444379999999999</v>
      </c>
      <c r="H491">
        <v>0.20196600000000001</v>
      </c>
      <c r="I491">
        <v>0</v>
      </c>
      <c r="J491">
        <f t="shared" si="35"/>
        <v>458</v>
      </c>
      <c r="K491">
        <f t="shared" si="36"/>
        <v>324.93</v>
      </c>
      <c r="L491" s="3">
        <v>1</v>
      </c>
      <c r="M491" s="2">
        <v>1.3227</v>
      </c>
      <c r="N491" s="1">
        <v>599.15</v>
      </c>
    </row>
    <row r="492" spans="1:14" x14ac:dyDescent="0.25">
      <c r="A492" s="5" t="s">
        <v>23</v>
      </c>
      <c r="B492" t="s">
        <v>2</v>
      </c>
      <c r="C492" t="s">
        <v>13</v>
      </c>
      <c r="D492" t="s">
        <v>9</v>
      </c>
      <c r="E492" s="4">
        <v>32.208300000000001</v>
      </c>
      <c r="F492">
        <v>5.28545</v>
      </c>
      <c r="G492">
        <v>0.74444379999999999</v>
      </c>
      <c r="H492">
        <v>0.20196600000000001</v>
      </c>
      <c r="I492">
        <v>0</v>
      </c>
      <c r="J492">
        <f t="shared" si="35"/>
        <v>458</v>
      </c>
      <c r="K492">
        <f t="shared" si="36"/>
        <v>324.93</v>
      </c>
      <c r="L492" s="3">
        <v>1</v>
      </c>
      <c r="M492" s="2">
        <v>0.96209999999999996</v>
      </c>
      <c r="N492" s="1">
        <v>701.9</v>
      </c>
    </row>
    <row r="493" spans="1:14" x14ac:dyDescent="0.25">
      <c r="A493" s="5" t="s">
        <v>23</v>
      </c>
      <c r="B493" t="s">
        <v>2</v>
      </c>
      <c r="C493" t="s">
        <v>13</v>
      </c>
      <c r="D493" t="s">
        <v>9</v>
      </c>
      <c r="E493" s="4">
        <v>32.208300000000001</v>
      </c>
      <c r="F493">
        <v>5.28545</v>
      </c>
      <c r="G493">
        <v>0.74444379999999999</v>
      </c>
      <c r="H493">
        <v>0.20196600000000001</v>
      </c>
      <c r="I493">
        <v>0</v>
      </c>
      <c r="J493">
        <f t="shared" si="35"/>
        <v>458</v>
      </c>
      <c r="K493">
        <f t="shared" si="36"/>
        <v>324.93</v>
      </c>
      <c r="L493" s="3">
        <v>1</v>
      </c>
      <c r="M493" s="2">
        <v>0.56169999999999998</v>
      </c>
      <c r="N493" s="1">
        <v>802.1</v>
      </c>
    </row>
    <row r="494" spans="1:14" x14ac:dyDescent="0.25">
      <c r="A494" s="5" t="s">
        <v>23</v>
      </c>
      <c r="B494" t="s">
        <v>2</v>
      </c>
      <c r="C494" t="s">
        <v>13</v>
      </c>
      <c r="D494" t="s">
        <v>9</v>
      </c>
      <c r="E494" s="4">
        <v>32.208300000000001</v>
      </c>
      <c r="F494">
        <v>5.28545</v>
      </c>
      <c r="G494">
        <v>0.74444379999999999</v>
      </c>
      <c r="H494">
        <v>0.20196600000000001</v>
      </c>
      <c r="I494">
        <v>0</v>
      </c>
      <c r="J494">
        <f t="shared" si="35"/>
        <v>458</v>
      </c>
      <c r="K494">
        <f t="shared" si="36"/>
        <v>324.93</v>
      </c>
      <c r="L494" s="3">
        <v>1</v>
      </c>
      <c r="M494" s="2">
        <v>0.26090000000000002</v>
      </c>
      <c r="N494" s="1">
        <v>903.59</v>
      </c>
    </row>
    <row r="495" spans="1:14" x14ac:dyDescent="0.25">
      <c r="A495" s="5" t="s">
        <v>23</v>
      </c>
      <c r="B495" t="s">
        <v>2</v>
      </c>
      <c r="C495" t="s">
        <v>13</v>
      </c>
      <c r="D495" t="s">
        <v>9</v>
      </c>
      <c r="E495" s="4">
        <v>32.208300000000001</v>
      </c>
      <c r="F495">
        <v>5.28545</v>
      </c>
      <c r="G495">
        <v>0.74444379999999999</v>
      </c>
      <c r="H495">
        <v>0.20196600000000001</v>
      </c>
      <c r="I495">
        <v>0</v>
      </c>
      <c r="J495">
        <f t="shared" si="35"/>
        <v>458</v>
      </c>
      <c r="K495">
        <f t="shared" si="36"/>
        <v>324.93</v>
      </c>
      <c r="L495" s="3">
        <v>1</v>
      </c>
      <c r="M495" s="2">
        <v>0.1003</v>
      </c>
      <c r="N495" s="1">
        <v>967.02</v>
      </c>
    </row>
    <row r="496" spans="1:14" x14ac:dyDescent="0.25">
      <c r="A496" s="5" t="s">
        <v>23</v>
      </c>
      <c r="B496" t="s">
        <v>2</v>
      </c>
      <c r="C496" t="s">
        <v>13</v>
      </c>
      <c r="D496" t="s">
        <v>9</v>
      </c>
      <c r="E496" s="4">
        <v>32.208300000000001</v>
      </c>
      <c r="F496">
        <v>5.28545</v>
      </c>
      <c r="G496">
        <v>0.74444379999999999</v>
      </c>
      <c r="H496">
        <v>0.20196600000000001</v>
      </c>
      <c r="I496">
        <v>0</v>
      </c>
      <c r="J496">
        <f t="shared" ref="J496:J501" si="37">186+273</f>
        <v>459</v>
      </c>
      <c r="K496">
        <f t="shared" ref="K496:K501" si="38">273+51.85</f>
        <v>324.85000000000002</v>
      </c>
      <c r="L496" s="3">
        <v>1.4</v>
      </c>
      <c r="M496" s="2">
        <v>3.5377999999999998</v>
      </c>
      <c r="N496" s="1">
        <v>404</v>
      </c>
    </row>
    <row r="497" spans="1:14" x14ac:dyDescent="0.25">
      <c r="A497" s="5" t="s">
        <v>23</v>
      </c>
      <c r="B497" t="s">
        <v>2</v>
      </c>
      <c r="C497" t="s">
        <v>13</v>
      </c>
      <c r="D497" t="s">
        <v>9</v>
      </c>
      <c r="E497" s="4">
        <v>32.208300000000001</v>
      </c>
      <c r="F497">
        <v>5.28545</v>
      </c>
      <c r="G497">
        <v>0.74444379999999999</v>
      </c>
      <c r="H497">
        <v>0.20196600000000001</v>
      </c>
      <c r="I497">
        <v>0</v>
      </c>
      <c r="J497">
        <f t="shared" si="37"/>
        <v>459</v>
      </c>
      <c r="K497">
        <f t="shared" si="38"/>
        <v>324.85000000000002</v>
      </c>
      <c r="L497" s="3">
        <v>1.4</v>
      </c>
      <c r="M497" s="2">
        <v>2.7589000000000001</v>
      </c>
      <c r="N497" s="1">
        <v>502.89</v>
      </c>
    </row>
    <row r="498" spans="1:14" x14ac:dyDescent="0.25">
      <c r="A498" s="5" t="s">
        <v>23</v>
      </c>
      <c r="B498" t="s">
        <v>2</v>
      </c>
      <c r="C498" t="s">
        <v>13</v>
      </c>
      <c r="D498" t="s">
        <v>9</v>
      </c>
      <c r="E498" s="4">
        <v>32.208300000000001</v>
      </c>
      <c r="F498">
        <v>5.28545</v>
      </c>
      <c r="G498">
        <v>0.74444379999999999</v>
      </c>
      <c r="H498">
        <v>0.20196600000000001</v>
      </c>
      <c r="I498">
        <v>0</v>
      </c>
      <c r="J498">
        <f t="shared" si="37"/>
        <v>459</v>
      </c>
      <c r="K498">
        <f t="shared" si="38"/>
        <v>324.85000000000002</v>
      </c>
      <c r="L498" s="3">
        <v>1.4</v>
      </c>
      <c r="M498" s="2">
        <v>1.9004000000000001</v>
      </c>
      <c r="N498" s="1">
        <v>597.96</v>
      </c>
    </row>
    <row r="499" spans="1:14" x14ac:dyDescent="0.25">
      <c r="A499" s="5" t="s">
        <v>23</v>
      </c>
      <c r="B499" t="s">
        <v>2</v>
      </c>
      <c r="C499" t="s">
        <v>13</v>
      </c>
      <c r="D499" t="s">
        <v>9</v>
      </c>
      <c r="E499" s="4">
        <v>32.208300000000001</v>
      </c>
      <c r="F499">
        <v>5.28545</v>
      </c>
      <c r="G499">
        <v>0.74444379999999999</v>
      </c>
      <c r="H499">
        <v>0.20196600000000001</v>
      </c>
      <c r="I499">
        <v>0</v>
      </c>
      <c r="J499">
        <f t="shared" si="37"/>
        <v>459</v>
      </c>
      <c r="K499">
        <f t="shared" si="38"/>
        <v>324.85000000000002</v>
      </c>
      <c r="L499" s="3">
        <v>1.4</v>
      </c>
      <c r="M499" s="2">
        <v>1.2211000000000001</v>
      </c>
      <c r="N499" s="1">
        <v>701.93</v>
      </c>
    </row>
    <row r="500" spans="1:14" x14ac:dyDescent="0.25">
      <c r="A500" s="5" t="s">
        <v>23</v>
      </c>
      <c r="B500" t="s">
        <v>2</v>
      </c>
      <c r="C500" t="s">
        <v>13</v>
      </c>
      <c r="D500" t="s">
        <v>9</v>
      </c>
      <c r="E500" s="4">
        <v>32.208300000000001</v>
      </c>
      <c r="F500">
        <v>5.28545</v>
      </c>
      <c r="G500">
        <v>0.74444379999999999</v>
      </c>
      <c r="H500">
        <v>0.20196600000000001</v>
      </c>
      <c r="I500">
        <v>0</v>
      </c>
      <c r="J500">
        <f t="shared" si="37"/>
        <v>459</v>
      </c>
      <c r="K500">
        <f t="shared" si="38"/>
        <v>324.85000000000002</v>
      </c>
      <c r="L500" s="3">
        <v>1.4</v>
      </c>
      <c r="M500" s="2">
        <v>0.72099999999999997</v>
      </c>
      <c r="N500" s="1">
        <v>803.39</v>
      </c>
    </row>
    <row r="501" spans="1:14" x14ac:dyDescent="0.25">
      <c r="A501" s="5" t="s">
        <v>23</v>
      </c>
      <c r="B501" t="s">
        <v>2</v>
      </c>
      <c r="C501" t="s">
        <v>13</v>
      </c>
      <c r="D501" t="s">
        <v>9</v>
      </c>
      <c r="E501" s="4">
        <v>32.208300000000001</v>
      </c>
      <c r="F501">
        <v>5.28545</v>
      </c>
      <c r="G501">
        <v>0.74444379999999999</v>
      </c>
      <c r="H501">
        <v>0.20196600000000001</v>
      </c>
      <c r="I501">
        <v>0</v>
      </c>
      <c r="J501">
        <f t="shared" si="37"/>
        <v>459</v>
      </c>
      <c r="K501">
        <f t="shared" si="38"/>
        <v>324.85000000000002</v>
      </c>
      <c r="L501" s="3">
        <v>1.4</v>
      </c>
      <c r="M501" s="2">
        <v>0.36059999999999998</v>
      </c>
      <c r="N501" s="1">
        <v>897.25</v>
      </c>
    </row>
    <row r="502" spans="1:14" x14ac:dyDescent="0.25">
      <c r="A502" s="5" t="s">
        <v>23</v>
      </c>
      <c r="B502" t="s">
        <v>2</v>
      </c>
      <c r="C502" t="s">
        <v>13</v>
      </c>
      <c r="D502" t="s">
        <v>9</v>
      </c>
      <c r="E502" s="4">
        <v>32.208300000000001</v>
      </c>
      <c r="F502">
        <v>5.28545</v>
      </c>
      <c r="G502">
        <v>0.74444379999999999</v>
      </c>
      <c r="H502">
        <v>0.20196600000000001</v>
      </c>
      <c r="I502">
        <v>0</v>
      </c>
      <c r="J502">
        <f t="shared" ref="J502:J508" si="39">197+273</f>
        <v>470</v>
      </c>
      <c r="K502">
        <f t="shared" ref="K502:K508" si="40">273+47.86</f>
        <v>320.86</v>
      </c>
      <c r="L502" s="3">
        <v>1.6</v>
      </c>
      <c r="M502" s="2">
        <v>4.1783999999999999</v>
      </c>
      <c r="N502" s="1">
        <v>244.19</v>
      </c>
    </row>
    <row r="503" spans="1:14" x14ac:dyDescent="0.25">
      <c r="A503" s="5" t="s">
        <v>23</v>
      </c>
      <c r="B503" t="s">
        <v>2</v>
      </c>
      <c r="C503" t="s">
        <v>13</v>
      </c>
      <c r="D503" t="s">
        <v>9</v>
      </c>
      <c r="E503" s="4">
        <v>32.208300000000001</v>
      </c>
      <c r="F503">
        <v>5.28545</v>
      </c>
      <c r="G503">
        <v>0.74444379999999999</v>
      </c>
      <c r="H503">
        <v>0.20196600000000001</v>
      </c>
      <c r="I503">
        <v>0</v>
      </c>
      <c r="J503">
        <f t="shared" si="39"/>
        <v>470</v>
      </c>
      <c r="K503">
        <f t="shared" si="40"/>
        <v>320.86</v>
      </c>
      <c r="L503" s="3">
        <v>1.6</v>
      </c>
      <c r="M503" s="2">
        <v>3.9780000000000002</v>
      </c>
      <c r="N503" s="1">
        <v>305.07</v>
      </c>
    </row>
    <row r="504" spans="1:14" x14ac:dyDescent="0.25">
      <c r="A504" t="s">
        <v>23</v>
      </c>
      <c r="B504" t="s">
        <v>2</v>
      </c>
      <c r="C504" t="s">
        <v>13</v>
      </c>
      <c r="D504" t="s">
        <v>9</v>
      </c>
      <c r="E504" s="4">
        <v>32.208300000000001</v>
      </c>
      <c r="F504">
        <v>5.28545</v>
      </c>
      <c r="G504">
        <v>0.74444379999999999</v>
      </c>
      <c r="H504">
        <v>0.20196600000000001</v>
      </c>
      <c r="I504">
        <v>0</v>
      </c>
      <c r="J504">
        <f t="shared" si="39"/>
        <v>470</v>
      </c>
      <c r="K504">
        <f t="shared" si="40"/>
        <v>320.86</v>
      </c>
      <c r="L504" s="3">
        <v>1.6</v>
      </c>
      <c r="M504" s="2">
        <v>2.8008000000000002</v>
      </c>
      <c r="N504" s="1">
        <v>397.56</v>
      </c>
    </row>
    <row r="505" spans="1:14" x14ac:dyDescent="0.25">
      <c r="A505" t="s">
        <v>23</v>
      </c>
      <c r="B505" t="s">
        <v>2</v>
      </c>
      <c r="C505" t="s">
        <v>13</v>
      </c>
      <c r="D505" t="s">
        <v>9</v>
      </c>
      <c r="E505" s="4">
        <v>32.208300000000001</v>
      </c>
      <c r="F505">
        <v>5.28545</v>
      </c>
      <c r="G505">
        <v>0.74444379999999999</v>
      </c>
      <c r="H505">
        <v>0.20196600000000001</v>
      </c>
      <c r="I505">
        <v>0</v>
      </c>
      <c r="J505">
        <f t="shared" si="39"/>
        <v>470</v>
      </c>
      <c r="K505">
        <f t="shared" si="40"/>
        <v>320.86</v>
      </c>
      <c r="L505" s="3">
        <v>1.6</v>
      </c>
      <c r="M505" s="2">
        <v>2.0219999999999998</v>
      </c>
      <c r="N505" s="1">
        <v>497.72</v>
      </c>
    </row>
    <row r="506" spans="1:14" x14ac:dyDescent="0.25">
      <c r="A506" t="s">
        <v>23</v>
      </c>
      <c r="B506" t="s">
        <v>2</v>
      </c>
      <c r="C506" t="s">
        <v>13</v>
      </c>
      <c r="D506" t="s">
        <v>9</v>
      </c>
      <c r="E506" s="4">
        <v>32.208300000000001</v>
      </c>
      <c r="F506">
        <v>5.28545</v>
      </c>
      <c r="G506">
        <v>0.74444379999999999</v>
      </c>
      <c r="H506">
        <v>0.20196600000000001</v>
      </c>
      <c r="I506">
        <v>0</v>
      </c>
      <c r="J506">
        <f t="shared" si="39"/>
        <v>470</v>
      </c>
      <c r="K506">
        <f t="shared" si="40"/>
        <v>320.86</v>
      </c>
      <c r="L506" s="3">
        <v>1.6</v>
      </c>
      <c r="M506" s="2">
        <v>1.3228</v>
      </c>
      <c r="N506" s="1">
        <v>595.35</v>
      </c>
    </row>
    <row r="507" spans="1:14" x14ac:dyDescent="0.25">
      <c r="A507" t="s">
        <v>23</v>
      </c>
      <c r="B507" t="s">
        <v>2</v>
      </c>
      <c r="C507" t="s">
        <v>13</v>
      </c>
      <c r="D507" t="s">
        <v>9</v>
      </c>
      <c r="E507" s="4">
        <v>32.208300000000001</v>
      </c>
      <c r="F507">
        <v>5.28545</v>
      </c>
      <c r="G507">
        <v>0.74444379999999999</v>
      </c>
      <c r="H507">
        <v>0.20196600000000001</v>
      </c>
      <c r="I507">
        <v>0</v>
      </c>
      <c r="J507">
        <f t="shared" si="39"/>
        <v>470</v>
      </c>
      <c r="K507">
        <f t="shared" si="40"/>
        <v>320.86</v>
      </c>
      <c r="L507" s="3">
        <v>1.6</v>
      </c>
      <c r="M507" s="2">
        <v>0.76300000000000001</v>
      </c>
      <c r="N507" s="1">
        <v>698.07</v>
      </c>
    </row>
    <row r="508" spans="1:14" x14ac:dyDescent="0.25">
      <c r="A508" t="s">
        <v>23</v>
      </c>
      <c r="B508" t="s">
        <v>2</v>
      </c>
      <c r="C508" t="s">
        <v>13</v>
      </c>
      <c r="D508" t="s">
        <v>9</v>
      </c>
      <c r="E508" s="4">
        <v>32.208300000000001</v>
      </c>
      <c r="F508">
        <v>5.28545</v>
      </c>
      <c r="G508">
        <v>0.74444379999999999</v>
      </c>
      <c r="H508">
        <v>0.20196600000000001</v>
      </c>
      <c r="I508">
        <v>0</v>
      </c>
      <c r="J508">
        <f t="shared" si="39"/>
        <v>470</v>
      </c>
      <c r="K508">
        <f t="shared" si="40"/>
        <v>320.86</v>
      </c>
      <c r="L508" s="3">
        <v>1.6</v>
      </c>
      <c r="M508" s="2">
        <v>0.1633</v>
      </c>
      <c r="N508" s="1">
        <v>802.05</v>
      </c>
    </row>
    <row r="509" spans="1:14" x14ac:dyDescent="0.25">
      <c r="A509" t="s">
        <v>23</v>
      </c>
      <c r="B509" t="s">
        <v>2</v>
      </c>
      <c r="C509" t="s">
        <v>13</v>
      </c>
      <c r="D509" t="s">
        <v>9</v>
      </c>
      <c r="E509" s="4">
        <v>32.208300000000001</v>
      </c>
      <c r="F509">
        <v>5.28545</v>
      </c>
      <c r="G509">
        <v>0.74444379999999999</v>
      </c>
      <c r="H509">
        <v>0.20196600000000001</v>
      </c>
      <c r="I509">
        <v>0</v>
      </c>
      <c r="J509">
        <f t="shared" ref="J509:J514" si="41">174+273</f>
        <v>447</v>
      </c>
      <c r="K509">
        <f t="shared" ref="K509:K514" si="42">273+45.78</f>
        <v>318.77999999999997</v>
      </c>
      <c r="L509" s="3">
        <v>2.2999999999999998</v>
      </c>
      <c r="M509" s="2">
        <v>6.8269000000000002</v>
      </c>
      <c r="N509" s="1">
        <v>290.20999999999998</v>
      </c>
    </row>
    <row r="510" spans="1:14" x14ac:dyDescent="0.25">
      <c r="A510" t="s">
        <v>23</v>
      </c>
      <c r="B510" t="s">
        <v>2</v>
      </c>
      <c r="C510" t="s">
        <v>13</v>
      </c>
      <c r="D510" t="s">
        <v>9</v>
      </c>
      <c r="E510" s="4">
        <v>32.208300000000001</v>
      </c>
      <c r="F510">
        <v>5.28545</v>
      </c>
      <c r="G510">
        <v>0.74444379999999999</v>
      </c>
      <c r="H510">
        <v>0.20196600000000001</v>
      </c>
      <c r="I510">
        <v>0</v>
      </c>
      <c r="J510">
        <f t="shared" si="41"/>
        <v>447</v>
      </c>
      <c r="K510">
        <f t="shared" si="42"/>
        <v>318.77999999999997</v>
      </c>
      <c r="L510" s="3">
        <v>2.2999999999999998</v>
      </c>
      <c r="M510" s="2">
        <v>5.1925999999999997</v>
      </c>
      <c r="N510" s="1">
        <v>329.34</v>
      </c>
    </row>
    <row r="511" spans="1:14" x14ac:dyDescent="0.25">
      <c r="A511" t="s">
        <v>23</v>
      </c>
      <c r="B511" t="s">
        <v>2</v>
      </c>
      <c r="C511" t="s">
        <v>13</v>
      </c>
      <c r="D511" t="s">
        <v>9</v>
      </c>
      <c r="E511" s="4">
        <v>32.208300000000001</v>
      </c>
      <c r="F511">
        <v>5.28545</v>
      </c>
      <c r="G511">
        <v>0.74444379999999999</v>
      </c>
      <c r="H511">
        <v>0.20196600000000001</v>
      </c>
      <c r="I511">
        <v>0</v>
      </c>
      <c r="J511">
        <f t="shared" si="41"/>
        <v>447</v>
      </c>
      <c r="K511">
        <f t="shared" si="42"/>
        <v>318.77999999999997</v>
      </c>
      <c r="L511" s="3">
        <v>2.2999999999999998</v>
      </c>
      <c r="M511" s="2">
        <v>3.6774</v>
      </c>
      <c r="N511" s="1">
        <v>395.14</v>
      </c>
    </row>
    <row r="512" spans="1:14" x14ac:dyDescent="0.25">
      <c r="A512" t="s">
        <v>23</v>
      </c>
      <c r="B512" t="s">
        <v>2</v>
      </c>
      <c r="C512" t="s">
        <v>13</v>
      </c>
      <c r="D512" t="s">
        <v>9</v>
      </c>
      <c r="E512" s="4">
        <v>32.208300000000001</v>
      </c>
      <c r="F512">
        <v>5.28545</v>
      </c>
      <c r="G512">
        <v>0.74444379999999999</v>
      </c>
      <c r="H512">
        <v>0.20196600000000001</v>
      </c>
      <c r="I512">
        <v>0</v>
      </c>
      <c r="J512">
        <f t="shared" si="41"/>
        <v>447</v>
      </c>
      <c r="K512">
        <f t="shared" si="42"/>
        <v>318.77999999999997</v>
      </c>
      <c r="L512" s="3">
        <v>2.2999999999999998</v>
      </c>
      <c r="M512" s="2">
        <v>2.8786</v>
      </c>
      <c r="N512" s="1">
        <v>496.56</v>
      </c>
    </row>
    <row r="513" spans="1:14" x14ac:dyDescent="0.25">
      <c r="A513" t="s">
        <v>23</v>
      </c>
      <c r="B513" t="s">
        <v>2</v>
      </c>
      <c r="C513" t="s">
        <v>13</v>
      </c>
      <c r="D513" t="s">
        <v>9</v>
      </c>
      <c r="E513" s="4">
        <v>32.208300000000001</v>
      </c>
      <c r="F513">
        <v>5.28545</v>
      </c>
      <c r="G513">
        <v>0.74444379999999999</v>
      </c>
      <c r="H513">
        <v>0.20196600000000001</v>
      </c>
      <c r="I513">
        <v>0</v>
      </c>
      <c r="J513">
        <f t="shared" si="41"/>
        <v>447</v>
      </c>
      <c r="K513">
        <f t="shared" si="42"/>
        <v>318.77999999999997</v>
      </c>
      <c r="L513" s="3">
        <v>2.2999999999999998</v>
      </c>
      <c r="M513" s="2">
        <v>2.2191999999999998</v>
      </c>
      <c r="N513" s="1">
        <v>598</v>
      </c>
    </row>
    <row r="514" spans="1:14" x14ac:dyDescent="0.25">
      <c r="A514" t="s">
        <v>23</v>
      </c>
      <c r="B514" t="s">
        <v>2</v>
      </c>
      <c r="C514" t="s">
        <v>13</v>
      </c>
      <c r="D514" t="s">
        <v>9</v>
      </c>
      <c r="E514" s="4">
        <v>32.208300000000001</v>
      </c>
      <c r="F514">
        <v>5.28545</v>
      </c>
      <c r="G514">
        <v>0.74444379999999999</v>
      </c>
      <c r="H514">
        <v>0.20196600000000001</v>
      </c>
      <c r="I514">
        <v>0</v>
      </c>
      <c r="J514">
        <f t="shared" si="41"/>
        <v>447</v>
      </c>
      <c r="K514">
        <f t="shared" si="42"/>
        <v>318.77999999999997</v>
      </c>
      <c r="L514" s="3">
        <v>2.2999999999999998</v>
      </c>
      <c r="M514" s="2">
        <v>1.6395</v>
      </c>
      <c r="N514" s="1">
        <v>699.45</v>
      </c>
    </row>
    <row r="515" spans="1:14" x14ac:dyDescent="0.25">
      <c r="A515" t="s">
        <v>22</v>
      </c>
      <c r="B515" t="s">
        <v>2</v>
      </c>
      <c r="C515" t="s">
        <v>1</v>
      </c>
      <c r="D515" t="s">
        <v>9</v>
      </c>
      <c r="E515" s="4">
        <v>135</v>
      </c>
      <c r="J515">
        <f t="shared" ref="J515:J546" si="43">273+650</f>
        <v>923</v>
      </c>
      <c r="K515">
        <v>298</v>
      </c>
      <c r="L515" s="3">
        <v>4</v>
      </c>
      <c r="M515" s="2">
        <v>24.475000000000001</v>
      </c>
      <c r="N515" s="1">
        <v>211.98</v>
      </c>
    </row>
    <row r="516" spans="1:14" x14ac:dyDescent="0.25">
      <c r="A516" t="s">
        <v>22</v>
      </c>
      <c r="B516" t="s">
        <v>2</v>
      </c>
      <c r="C516" t="s">
        <v>1</v>
      </c>
      <c r="D516" t="s">
        <v>9</v>
      </c>
      <c r="E516" s="4">
        <v>135</v>
      </c>
      <c r="J516">
        <f t="shared" si="43"/>
        <v>923</v>
      </c>
      <c r="K516">
        <v>298</v>
      </c>
      <c r="L516" s="3">
        <v>4</v>
      </c>
      <c r="M516" s="2">
        <v>32.218000000000004</v>
      </c>
      <c r="N516" s="1">
        <v>295.39999999999998</v>
      </c>
    </row>
    <row r="517" spans="1:14" x14ac:dyDescent="0.25">
      <c r="A517" t="s">
        <v>22</v>
      </c>
      <c r="B517" t="s">
        <v>2</v>
      </c>
      <c r="C517" t="s">
        <v>1</v>
      </c>
      <c r="D517" t="s">
        <v>9</v>
      </c>
      <c r="E517" s="4">
        <v>135</v>
      </c>
      <c r="J517">
        <f t="shared" si="43"/>
        <v>923</v>
      </c>
      <c r="K517">
        <v>298</v>
      </c>
      <c r="L517" s="3">
        <v>4</v>
      </c>
      <c r="M517" s="2">
        <v>38.732999999999997</v>
      </c>
      <c r="N517" s="1">
        <v>381.96</v>
      </c>
    </row>
    <row r="518" spans="1:14" x14ac:dyDescent="0.25">
      <c r="A518" t="s">
        <v>22</v>
      </c>
      <c r="B518" t="s">
        <v>2</v>
      </c>
      <c r="C518" t="s">
        <v>1</v>
      </c>
      <c r="D518" t="s">
        <v>9</v>
      </c>
      <c r="E518" s="4">
        <v>135</v>
      </c>
      <c r="J518">
        <f t="shared" si="43"/>
        <v>923</v>
      </c>
      <c r="K518">
        <v>298</v>
      </c>
      <c r="L518" s="3">
        <v>4</v>
      </c>
      <c r="M518" s="2">
        <v>42.588999999999999</v>
      </c>
      <c r="N518" s="1">
        <v>462.01</v>
      </c>
    </row>
    <row r="519" spans="1:14" x14ac:dyDescent="0.25">
      <c r="A519" t="s">
        <v>22</v>
      </c>
      <c r="B519" t="s">
        <v>2</v>
      </c>
      <c r="C519" t="s">
        <v>1</v>
      </c>
      <c r="D519" t="s">
        <v>9</v>
      </c>
      <c r="E519" s="4">
        <v>135</v>
      </c>
      <c r="J519">
        <f t="shared" si="43"/>
        <v>923</v>
      </c>
      <c r="K519">
        <v>298</v>
      </c>
      <c r="L519" s="3">
        <v>4</v>
      </c>
      <c r="M519" s="2">
        <v>44.81</v>
      </c>
      <c r="N519" s="1">
        <v>535.59</v>
      </c>
    </row>
    <row r="520" spans="1:14" x14ac:dyDescent="0.25">
      <c r="A520" t="s">
        <v>22</v>
      </c>
      <c r="B520" t="s">
        <v>2</v>
      </c>
      <c r="C520" t="s">
        <v>1</v>
      </c>
      <c r="D520" t="s">
        <v>9</v>
      </c>
      <c r="E520" s="4">
        <v>135</v>
      </c>
      <c r="J520">
        <f t="shared" si="43"/>
        <v>923</v>
      </c>
      <c r="K520">
        <v>298</v>
      </c>
      <c r="L520" s="3">
        <v>4</v>
      </c>
      <c r="M520" s="2">
        <v>46.417000000000002</v>
      </c>
      <c r="N520" s="1">
        <v>609.15</v>
      </c>
    </row>
    <row r="521" spans="1:14" x14ac:dyDescent="0.25">
      <c r="A521" t="s">
        <v>22</v>
      </c>
      <c r="B521" t="s">
        <v>2</v>
      </c>
      <c r="C521" t="s">
        <v>1</v>
      </c>
      <c r="D521" t="s">
        <v>9</v>
      </c>
      <c r="E521" s="4">
        <v>135</v>
      </c>
      <c r="J521">
        <f t="shared" si="43"/>
        <v>923</v>
      </c>
      <c r="K521">
        <v>298</v>
      </c>
      <c r="L521" s="3">
        <v>4</v>
      </c>
      <c r="M521" s="2">
        <v>46.802</v>
      </c>
      <c r="N521" s="1">
        <v>669.87</v>
      </c>
    </row>
    <row r="522" spans="1:14" x14ac:dyDescent="0.25">
      <c r="A522" t="s">
        <v>22</v>
      </c>
      <c r="B522" t="s">
        <v>2</v>
      </c>
      <c r="C522" t="s">
        <v>1</v>
      </c>
      <c r="D522" t="s">
        <v>9</v>
      </c>
      <c r="E522" s="4">
        <v>135</v>
      </c>
      <c r="J522">
        <f t="shared" si="43"/>
        <v>923</v>
      </c>
      <c r="K522">
        <v>298</v>
      </c>
      <c r="L522" s="3">
        <v>4</v>
      </c>
      <c r="M522" s="2">
        <v>44.158000000000001</v>
      </c>
      <c r="N522" s="1">
        <v>741.16</v>
      </c>
    </row>
    <row r="523" spans="1:14" x14ac:dyDescent="0.25">
      <c r="A523" t="s">
        <v>22</v>
      </c>
      <c r="B523" t="s">
        <v>2</v>
      </c>
      <c r="C523" t="s">
        <v>1</v>
      </c>
      <c r="D523" t="s">
        <v>9</v>
      </c>
      <c r="E523" s="4">
        <v>135</v>
      </c>
      <c r="J523">
        <f t="shared" si="43"/>
        <v>923</v>
      </c>
      <c r="K523">
        <v>298</v>
      </c>
      <c r="L523" s="3">
        <v>4</v>
      </c>
      <c r="M523" s="2">
        <v>40.884999999999998</v>
      </c>
      <c r="N523" s="1">
        <v>799.33</v>
      </c>
    </row>
    <row r="524" spans="1:14" x14ac:dyDescent="0.25">
      <c r="A524" t="s">
        <v>22</v>
      </c>
      <c r="B524" t="s">
        <v>2</v>
      </c>
      <c r="C524" t="s">
        <v>1</v>
      </c>
      <c r="D524" t="s">
        <v>9</v>
      </c>
      <c r="E524" s="4">
        <v>135</v>
      </c>
      <c r="J524">
        <f t="shared" si="43"/>
        <v>923</v>
      </c>
      <c r="K524">
        <v>298</v>
      </c>
      <c r="L524" s="3">
        <v>4</v>
      </c>
      <c r="M524" s="2">
        <v>38.1</v>
      </c>
      <c r="N524" s="1">
        <v>857.53</v>
      </c>
    </row>
    <row r="525" spans="1:14" x14ac:dyDescent="0.25">
      <c r="A525" t="s">
        <v>22</v>
      </c>
      <c r="B525" t="s">
        <v>2</v>
      </c>
      <c r="C525" t="s">
        <v>1</v>
      </c>
      <c r="D525" t="s">
        <v>9</v>
      </c>
      <c r="E525" s="4">
        <v>135</v>
      </c>
      <c r="J525">
        <f t="shared" si="43"/>
        <v>923</v>
      </c>
      <c r="K525">
        <v>298</v>
      </c>
      <c r="L525" s="3">
        <v>4</v>
      </c>
      <c r="M525" s="2">
        <v>34.347000000000001</v>
      </c>
      <c r="N525" s="1">
        <v>896.66</v>
      </c>
    </row>
    <row r="526" spans="1:14" x14ac:dyDescent="0.25">
      <c r="A526" t="s">
        <v>22</v>
      </c>
      <c r="B526" t="s">
        <v>2</v>
      </c>
      <c r="C526" t="s">
        <v>1</v>
      </c>
      <c r="D526" t="s">
        <v>9</v>
      </c>
      <c r="E526" s="4">
        <v>135</v>
      </c>
      <c r="J526">
        <f t="shared" si="43"/>
        <v>923</v>
      </c>
      <c r="K526">
        <v>298</v>
      </c>
      <c r="L526" s="3">
        <v>4</v>
      </c>
      <c r="M526" s="2">
        <v>30.922999999999998</v>
      </c>
      <c r="N526" s="1">
        <v>926.94</v>
      </c>
    </row>
    <row r="527" spans="1:14" x14ac:dyDescent="0.25">
      <c r="A527" t="s">
        <v>22</v>
      </c>
      <c r="B527" t="s">
        <v>2</v>
      </c>
      <c r="C527" t="s">
        <v>1</v>
      </c>
      <c r="D527" t="s">
        <v>9</v>
      </c>
      <c r="E527" s="4">
        <v>135</v>
      </c>
      <c r="J527">
        <f t="shared" si="43"/>
        <v>923</v>
      </c>
      <c r="K527">
        <v>298</v>
      </c>
      <c r="L527" s="3">
        <v>4</v>
      </c>
      <c r="M527" s="2">
        <v>26.440999999999999</v>
      </c>
      <c r="N527" s="1">
        <v>963.5</v>
      </c>
    </row>
    <row r="528" spans="1:14" x14ac:dyDescent="0.25">
      <c r="A528" t="s">
        <v>22</v>
      </c>
      <c r="B528" t="s">
        <v>2</v>
      </c>
      <c r="C528" t="s">
        <v>1</v>
      </c>
      <c r="D528" t="s">
        <v>9</v>
      </c>
      <c r="E528" s="4">
        <v>135</v>
      </c>
      <c r="J528">
        <f t="shared" si="43"/>
        <v>923</v>
      </c>
      <c r="K528">
        <v>298</v>
      </c>
      <c r="L528" s="3">
        <v>4</v>
      </c>
      <c r="M528" s="2">
        <v>23.347000000000001</v>
      </c>
      <c r="N528" s="1">
        <v>981.11</v>
      </c>
    </row>
    <row r="529" spans="1:14" x14ac:dyDescent="0.25">
      <c r="A529" t="s">
        <v>22</v>
      </c>
      <c r="B529" t="s">
        <v>2</v>
      </c>
      <c r="C529" t="s">
        <v>1</v>
      </c>
      <c r="D529" t="s">
        <v>9</v>
      </c>
      <c r="E529" s="4">
        <v>135</v>
      </c>
      <c r="J529">
        <f t="shared" si="43"/>
        <v>923</v>
      </c>
      <c r="K529">
        <v>298</v>
      </c>
      <c r="L529" s="3">
        <v>4</v>
      </c>
      <c r="M529" s="2">
        <v>19.844999999999999</v>
      </c>
      <c r="N529" s="1">
        <v>1003.77</v>
      </c>
    </row>
    <row r="530" spans="1:14" x14ac:dyDescent="0.25">
      <c r="A530" t="s">
        <v>22</v>
      </c>
      <c r="B530" t="s">
        <v>2</v>
      </c>
      <c r="C530" t="s">
        <v>1</v>
      </c>
      <c r="D530" t="s">
        <v>9</v>
      </c>
      <c r="E530" s="4">
        <v>135</v>
      </c>
      <c r="J530">
        <f t="shared" si="43"/>
        <v>923</v>
      </c>
      <c r="K530">
        <v>298</v>
      </c>
      <c r="L530" s="3">
        <v>6</v>
      </c>
      <c r="M530" s="2">
        <v>20.721</v>
      </c>
      <c r="N530" s="1">
        <v>125.73</v>
      </c>
    </row>
    <row r="531" spans="1:14" x14ac:dyDescent="0.25">
      <c r="A531" t="s">
        <v>22</v>
      </c>
      <c r="B531" t="s">
        <v>2</v>
      </c>
      <c r="C531" t="s">
        <v>1</v>
      </c>
      <c r="D531" t="s">
        <v>9</v>
      </c>
      <c r="E531" s="4">
        <v>135</v>
      </c>
      <c r="J531">
        <f t="shared" si="43"/>
        <v>923</v>
      </c>
      <c r="K531">
        <v>298</v>
      </c>
      <c r="L531" s="3">
        <v>6</v>
      </c>
      <c r="M531" s="2">
        <v>32.612000000000002</v>
      </c>
      <c r="N531" s="1">
        <v>207.6</v>
      </c>
    </row>
    <row r="532" spans="1:14" x14ac:dyDescent="0.25">
      <c r="A532" t="s">
        <v>22</v>
      </c>
      <c r="B532" t="s">
        <v>2</v>
      </c>
      <c r="C532" t="s">
        <v>1</v>
      </c>
      <c r="D532" t="s">
        <v>9</v>
      </c>
      <c r="E532" s="4">
        <v>135</v>
      </c>
      <c r="J532">
        <f t="shared" si="43"/>
        <v>923</v>
      </c>
      <c r="K532">
        <v>298</v>
      </c>
      <c r="L532" s="3">
        <v>6</v>
      </c>
      <c r="M532" s="2">
        <v>41.432000000000002</v>
      </c>
      <c r="N532" s="1">
        <v>277.77999999999997</v>
      </c>
    </row>
    <row r="533" spans="1:14" x14ac:dyDescent="0.25">
      <c r="A533" t="s">
        <v>22</v>
      </c>
      <c r="B533" t="s">
        <v>2</v>
      </c>
      <c r="C533" t="s">
        <v>1</v>
      </c>
      <c r="D533" t="s">
        <v>9</v>
      </c>
      <c r="E533" s="4">
        <v>135</v>
      </c>
      <c r="J533">
        <f t="shared" si="43"/>
        <v>923</v>
      </c>
      <c r="K533">
        <v>298</v>
      </c>
      <c r="L533" s="3">
        <v>6</v>
      </c>
      <c r="M533" s="2">
        <v>52.923000000000002</v>
      </c>
      <c r="N533" s="1">
        <v>400.58</v>
      </c>
    </row>
    <row r="534" spans="1:14" x14ac:dyDescent="0.25">
      <c r="A534" t="s">
        <v>22</v>
      </c>
      <c r="B534" t="s">
        <v>2</v>
      </c>
      <c r="C534" t="s">
        <v>1</v>
      </c>
      <c r="D534" t="s">
        <v>9</v>
      </c>
      <c r="E534" s="4">
        <v>135</v>
      </c>
      <c r="J534">
        <f t="shared" si="43"/>
        <v>923</v>
      </c>
      <c r="K534">
        <v>298</v>
      </c>
      <c r="L534" s="3">
        <v>6</v>
      </c>
      <c r="M534" s="2">
        <v>61.731000000000002</v>
      </c>
      <c r="N534" s="1">
        <v>500</v>
      </c>
    </row>
    <row r="535" spans="1:14" x14ac:dyDescent="0.25">
      <c r="A535" t="s">
        <v>22</v>
      </c>
      <c r="B535" t="s">
        <v>2</v>
      </c>
      <c r="C535" t="s">
        <v>1</v>
      </c>
      <c r="D535" t="s">
        <v>9</v>
      </c>
      <c r="E535" s="4">
        <v>135</v>
      </c>
      <c r="J535">
        <f t="shared" si="43"/>
        <v>923</v>
      </c>
      <c r="K535">
        <v>298</v>
      </c>
      <c r="L535" s="3">
        <v>6</v>
      </c>
      <c r="M535" s="2">
        <v>64.965000000000003</v>
      </c>
      <c r="N535" s="1">
        <v>590.64</v>
      </c>
    </row>
    <row r="536" spans="1:14" x14ac:dyDescent="0.25">
      <c r="A536" t="s">
        <v>22</v>
      </c>
      <c r="B536" t="s">
        <v>2</v>
      </c>
      <c r="C536" t="s">
        <v>1</v>
      </c>
      <c r="D536" t="s">
        <v>9</v>
      </c>
      <c r="E536" s="4">
        <v>135</v>
      </c>
      <c r="J536">
        <f t="shared" si="43"/>
        <v>923</v>
      </c>
      <c r="K536">
        <v>298</v>
      </c>
      <c r="L536" s="3">
        <v>6</v>
      </c>
      <c r="M536" s="2">
        <v>66.088999999999999</v>
      </c>
      <c r="N536" s="1">
        <v>669.59</v>
      </c>
    </row>
    <row r="537" spans="1:14" x14ac:dyDescent="0.25">
      <c r="A537" t="s">
        <v>22</v>
      </c>
      <c r="B537" t="s">
        <v>2</v>
      </c>
      <c r="C537" t="s">
        <v>1</v>
      </c>
      <c r="D537" t="s">
        <v>9</v>
      </c>
      <c r="E537" s="4">
        <v>135</v>
      </c>
      <c r="J537">
        <f t="shared" si="43"/>
        <v>923</v>
      </c>
      <c r="K537">
        <v>298</v>
      </c>
      <c r="L537" s="3">
        <v>6</v>
      </c>
      <c r="M537" s="2">
        <v>65.86</v>
      </c>
      <c r="N537" s="1">
        <v>763.16</v>
      </c>
    </row>
    <row r="538" spans="1:14" x14ac:dyDescent="0.25">
      <c r="A538" t="s">
        <v>22</v>
      </c>
      <c r="B538" t="s">
        <v>2</v>
      </c>
      <c r="C538" t="s">
        <v>1</v>
      </c>
      <c r="D538" t="s">
        <v>9</v>
      </c>
      <c r="E538" s="4">
        <v>135</v>
      </c>
      <c r="J538">
        <f t="shared" si="43"/>
        <v>923</v>
      </c>
      <c r="K538">
        <v>298</v>
      </c>
      <c r="L538" s="3">
        <v>6</v>
      </c>
      <c r="M538" s="2">
        <v>63.143999999999998</v>
      </c>
      <c r="N538" s="1">
        <v>824.56</v>
      </c>
    </row>
    <row r="539" spans="1:14" x14ac:dyDescent="0.25">
      <c r="A539" t="s">
        <v>22</v>
      </c>
      <c r="B539" t="s">
        <v>2</v>
      </c>
      <c r="C539" t="s">
        <v>1</v>
      </c>
      <c r="D539" t="s">
        <v>9</v>
      </c>
      <c r="E539" s="4">
        <v>135</v>
      </c>
      <c r="J539">
        <f t="shared" si="43"/>
        <v>923</v>
      </c>
      <c r="K539">
        <v>298</v>
      </c>
      <c r="L539" s="3">
        <v>6</v>
      </c>
      <c r="M539" s="2">
        <v>59.277999999999999</v>
      </c>
      <c r="N539" s="1">
        <v>877.19</v>
      </c>
    </row>
    <row r="540" spans="1:14" x14ac:dyDescent="0.25">
      <c r="A540" t="s">
        <v>22</v>
      </c>
      <c r="B540" t="s">
        <v>2</v>
      </c>
      <c r="C540" t="s">
        <v>1</v>
      </c>
      <c r="D540" t="s">
        <v>9</v>
      </c>
      <c r="E540" s="4">
        <v>135</v>
      </c>
      <c r="J540">
        <f t="shared" si="43"/>
        <v>923</v>
      </c>
      <c r="K540">
        <v>298</v>
      </c>
      <c r="L540" s="3">
        <v>6</v>
      </c>
      <c r="M540" s="2">
        <v>53.682000000000002</v>
      </c>
      <c r="N540" s="1">
        <v>926.9</v>
      </c>
    </row>
    <row r="541" spans="1:14" x14ac:dyDescent="0.25">
      <c r="A541" t="s">
        <v>22</v>
      </c>
      <c r="B541" t="s">
        <v>2</v>
      </c>
      <c r="C541" t="s">
        <v>1</v>
      </c>
      <c r="D541" t="s">
        <v>9</v>
      </c>
      <c r="E541" s="4">
        <v>135</v>
      </c>
      <c r="J541">
        <f t="shared" si="43"/>
        <v>923</v>
      </c>
      <c r="K541">
        <v>298</v>
      </c>
      <c r="L541" s="3">
        <v>6</v>
      </c>
      <c r="M541" s="2">
        <v>47.706000000000003</v>
      </c>
      <c r="N541" s="1">
        <v>964.91</v>
      </c>
    </row>
    <row r="542" spans="1:14" x14ac:dyDescent="0.25">
      <c r="A542" t="s">
        <v>22</v>
      </c>
      <c r="B542" t="s">
        <v>2</v>
      </c>
      <c r="C542" t="s">
        <v>1</v>
      </c>
      <c r="D542" t="s">
        <v>9</v>
      </c>
      <c r="E542" s="4">
        <v>135</v>
      </c>
      <c r="J542">
        <f t="shared" si="43"/>
        <v>923</v>
      </c>
      <c r="K542">
        <v>298</v>
      </c>
      <c r="L542" s="3">
        <v>6</v>
      </c>
      <c r="M542" s="2">
        <v>42.121000000000002</v>
      </c>
      <c r="N542" s="1">
        <v>985.38</v>
      </c>
    </row>
    <row r="543" spans="1:14" x14ac:dyDescent="0.25">
      <c r="A543" t="s">
        <v>22</v>
      </c>
      <c r="B543" t="s">
        <v>2</v>
      </c>
      <c r="C543" t="s">
        <v>1</v>
      </c>
      <c r="D543" t="s">
        <v>9</v>
      </c>
      <c r="E543" s="4">
        <v>135</v>
      </c>
      <c r="J543">
        <f t="shared" si="43"/>
        <v>923</v>
      </c>
      <c r="K543">
        <v>298</v>
      </c>
      <c r="L543" s="3">
        <v>6</v>
      </c>
      <c r="M543" s="2">
        <v>37.877000000000002</v>
      </c>
      <c r="N543" s="1">
        <v>1020.47</v>
      </c>
    </row>
    <row r="544" spans="1:14" x14ac:dyDescent="0.25">
      <c r="A544" t="s">
        <v>22</v>
      </c>
      <c r="B544" t="s">
        <v>2</v>
      </c>
      <c r="C544" t="s">
        <v>1</v>
      </c>
      <c r="D544" t="s">
        <v>9</v>
      </c>
      <c r="E544" s="4">
        <v>135</v>
      </c>
      <c r="J544">
        <f t="shared" si="43"/>
        <v>923</v>
      </c>
      <c r="K544">
        <v>298</v>
      </c>
      <c r="L544" s="3">
        <v>6</v>
      </c>
      <c r="M544" s="2">
        <v>33.634999999999998</v>
      </c>
      <c r="N544" s="1">
        <v>1049.71</v>
      </c>
    </row>
    <row r="545" spans="1:14" x14ac:dyDescent="0.25">
      <c r="A545" t="s">
        <v>22</v>
      </c>
      <c r="B545" t="s">
        <v>2</v>
      </c>
      <c r="C545" t="s">
        <v>1</v>
      </c>
      <c r="D545" t="s">
        <v>9</v>
      </c>
      <c r="E545" s="4">
        <v>135</v>
      </c>
      <c r="J545">
        <f t="shared" si="43"/>
        <v>923</v>
      </c>
      <c r="K545">
        <v>298</v>
      </c>
      <c r="L545" s="3">
        <v>6</v>
      </c>
      <c r="M545" s="2">
        <v>29.396999999999998</v>
      </c>
      <c r="N545" s="1">
        <v>1067.25</v>
      </c>
    </row>
    <row r="546" spans="1:14" x14ac:dyDescent="0.25">
      <c r="A546" t="s">
        <v>22</v>
      </c>
      <c r="B546" t="s">
        <v>2</v>
      </c>
      <c r="C546" t="s">
        <v>1</v>
      </c>
      <c r="D546" t="s">
        <v>9</v>
      </c>
      <c r="E546" s="4">
        <v>135</v>
      </c>
      <c r="J546">
        <f t="shared" si="43"/>
        <v>923</v>
      </c>
      <c r="K546">
        <v>298</v>
      </c>
      <c r="L546" s="3">
        <v>6</v>
      </c>
      <c r="M546" s="2">
        <v>21.888999999999999</v>
      </c>
      <c r="N546" s="1">
        <v>1087.72</v>
      </c>
    </row>
    <row r="547" spans="1:14" x14ac:dyDescent="0.25">
      <c r="A547" t="s">
        <v>22</v>
      </c>
      <c r="B547" t="s">
        <v>2</v>
      </c>
      <c r="C547" t="s">
        <v>1</v>
      </c>
      <c r="D547" t="s">
        <v>9</v>
      </c>
      <c r="E547" s="4">
        <v>135</v>
      </c>
      <c r="J547">
        <f t="shared" ref="J547:J565" si="44">273+650</f>
        <v>923</v>
      </c>
      <c r="K547">
        <v>298</v>
      </c>
      <c r="L547" s="3">
        <v>6</v>
      </c>
      <c r="M547" s="2">
        <v>25.542000000000002</v>
      </c>
      <c r="N547" s="1">
        <v>1090.6400000000001</v>
      </c>
    </row>
    <row r="548" spans="1:14" x14ac:dyDescent="0.25">
      <c r="A548" t="s">
        <v>22</v>
      </c>
      <c r="B548" t="s">
        <v>2</v>
      </c>
      <c r="C548" t="s">
        <v>1</v>
      </c>
      <c r="D548" t="s">
        <v>9</v>
      </c>
      <c r="E548" s="4">
        <v>135</v>
      </c>
      <c r="J548">
        <f t="shared" si="44"/>
        <v>923</v>
      </c>
      <c r="K548">
        <v>298</v>
      </c>
      <c r="L548" s="3">
        <v>6</v>
      </c>
      <c r="M548" s="2">
        <v>18.225000000000001</v>
      </c>
      <c r="N548" s="1">
        <v>1114.04</v>
      </c>
    </row>
    <row r="549" spans="1:14" x14ac:dyDescent="0.25">
      <c r="A549" t="s">
        <v>22</v>
      </c>
      <c r="B549" t="s">
        <v>2</v>
      </c>
      <c r="C549" t="s">
        <v>1</v>
      </c>
      <c r="D549" t="s">
        <v>0</v>
      </c>
      <c r="E549" s="4">
        <v>135</v>
      </c>
      <c r="J549">
        <f t="shared" si="44"/>
        <v>923</v>
      </c>
      <c r="K549">
        <v>298</v>
      </c>
      <c r="L549" s="3">
        <v>4</v>
      </c>
      <c r="M549" s="2">
        <v>19.651</v>
      </c>
      <c r="N549" s="1">
        <v>139.44999999999999</v>
      </c>
    </row>
    <row r="550" spans="1:14" x14ac:dyDescent="0.25">
      <c r="A550" t="s">
        <v>22</v>
      </c>
      <c r="B550" t="s">
        <v>2</v>
      </c>
      <c r="C550" t="s">
        <v>1</v>
      </c>
      <c r="D550" t="s">
        <v>0</v>
      </c>
      <c r="E550" s="4">
        <v>135</v>
      </c>
      <c r="J550">
        <f t="shared" si="44"/>
        <v>923</v>
      </c>
      <c r="K550">
        <v>298</v>
      </c>
      <c r="L550" s="3">
        <v>4</v>
      </c>
      <c r="M550" s="2">
        <v>41.542000000000002</v>
      </c>
      <c r="N550" s="1">
        <v>290.91000000000003</v>
      </c>
    </row>
    <row r="551" spans="1:14" x14ac:dyDescent="0.25">
      <c r="A551" t="s">
        <v>22</v>
      </c>
      <c r="B551" t="s">
        <v>2</v>
      </c>
      <c r="C551" t="s">
        <v>1</v>
      </c>
      <c r="D551" t="s">
        <v>0</v>
      </c>
      <c r="E551" s="4">
        <v>135</v>
      </c>
      <c r="J551">
        <f t="shared" si="44"/>
        <v>923</v>
      </c>
      <c r="K551">
        <v>298</v>
      </c>
      <c r="L551" s="3">
        <v>4</v>
      </c>
      <c r="M551" s="2">
        <v>60.683</v>
      </c>
      <c r="N551" s="1">
        <v>461.73</v>
      </c>
    </row>
    <row r="552" spans="1:14" x14ac:dyDescent="0.25">
      <c r="A552" t="s">
        <v>22</v>
      </c>
      <c r="B552" t="s">
        <v>2</v>
      </c>
      <c r="C552" t="s">
        <v>1</v>
      </c>
      <c r="D552" t="s">
        <v>0</v>
      </c>
      <c r="E552" s="4">
        <v>135</v>
      </c>
      <c r="J552">
        <f t="shared" si="44"/>
        <v>923</v>
      </c>
      <c r="K552">
        <v>298</v>
      </c>
      <c r="L552" s="3">
        <v>4</v>
      </c>
      <c r="M552" s="2">
        <v>72.84</v>
      </c>
      <c r="N552" s="1">
        <v>637.19000000000005</v>
      </c>
    </row>
    <row r="553" spans="1:14" x14ac:dyDescent="0.25">
      <c r="A553" t="s">
        <v>22</v>
      </c>
      <c r="B553" t="s">
        <v>2</v>
      </c>
      <c r="C553" t="s">
        <v>1</v>
      </c>
      <c r="D553" t="s">
        <v>0</v>
      </c>
      <c r="E553" s="4">
        <v>135</v>
      </c>
      <c r="J553">
        <f t="shared" si="44"/>
        <v>923</v>
      </c>
      <c r="K553">
        <v>298</v>
      </c>
      <c r="L553" s="3">
        <v>4</v>
      </c>
      <c r="M553" s="2">
        <v>78.778999999999996</v>
      </c>
      <c r="N553" s="1">
        <v>767.14</v>
      </c>
    </row>
    <row r="554" spans="1:14" x14ac:dyDescent="0.25">
      <c r="A554" t="s">
        <v>22</v>
      </c>
      <c r="B554" t="s">
        <v>2</v>
      </c>
      <c r="C554" t="s">
        <v>1</v>
      </c>
      <c r="D554" t="s">
        <v>0</v>
      </c>
      <c r="E554" s="4">
        <v>135</v>
      </c>
      <c r="J554">
        <f t="shared" si="44"/>
        <v>923</v>
      </c>
      <c r="K554">
        <v>298</v>
      </c>
      <c r="L554" s="3">
        <v>4</v>
      </c>
      <c r="M554" s="2">
        <v>78.983999999999995</v>
      </c>
      <c r="N554" s="1">
        <v>892.1</v>
      </c>
    </row>
    <row r="555" spans="1:14" x14ac:dyDescent="0.25">
      <c r="A555" t="s">
        <v>22</v>
      </c>
      <c r="B555" t="s">
        <v>2</v>
      </c>
      <c r="C555" t="s">
        <v>1</v>
      </c>
      <c r="D555" t="s">
        <v>0</v>
      </c>
      <c r="E555" s="4">
        <v>135</v>
      </c>
      <c r="J555">
        <f t="shared" si="44"/>
        <v>923</v>
      </c>
      <c r="K555">
        <v>298</v>
      </c>
      <c r="L555" s="3">
        <v>4</v>
      </c>
      <c r="M555" s="2">
        <v>73.706999999999994</v>
      </c>
      <c r="N555" s="1">
        <v>1005.75</v>
      </c>
    </row>
    <row r="556" spans="1:14" x14ac:dyDescent="0.25">
      <c r="A556" t="s">
        <v>22</v>
      </c>
      <c r="B556" t="s">
        <v>2</v>
      </c>
      <c r="C556" t="s">
        <v>1</v>
      </c>
      <c r="D556" t="s">
        <v>0</v>
      </c>
      <c r="E556" s="4">
        <v>135</v>
      </c>
      <c r="J556">
        <f t="shared" si="44"/>
        <v>923</v>
      </c>
      <c r="K556">
        <v>298</v>
      </c>
      <c r="L556" s="3">
        <v>4</v>
      </c>
      <c r="M556" s="2">
        <v>69.686999999999998</v>
      </c>
      <c r="N556" s="1">
        <v>1087.8800000000001</v>
      </c>
    </row>
    <row r="557" spans="1:14" x14ac:dyDescent="0.25">
      <c r="A557" t="s">
        <v>22</v>
      </c>
      <c r="B557" t="s">
        <v>2</v>
      </c>
      <c r="C557" t="s">
        <v>1</v>
      </c>
      <c r="D557" t="s">
        <v>0</v>
      </c>
      <c r="E557" s="4">
        <v>135</v>
      </c>
      <c r="J557">
        <f t="shared" si="44"/>
        <v>923</v>
      </c>
      <c r="K557">
        <v>298</v>
      </c>
      <c r="L557" s="3">
        <v>4</v>
      </c>
      <c r="M557" s="2">
        <v>64.424000000000007</v>
      </c>
      <c r="N557" s="1">
        <v>1160.9100000000001</v>
      </c>
    </row>
    <row r="558" spans="1:14" x14ac:dyDescent="0.25">
      <c r="A558" t="s">
        <v>22</v>
      </c>
      <c r="B558" t="s">
        <v>2</v>
      </c>
      <c r="C558" t="s">
        <v>1</v>
      </c>
      <c r="D558" t="s">
        <v>0</v>
      </c>
      <c r="E558" s="4">
        <v>135</v>
      </c>
      <c r="J558">
        <f t="shared" si="44"/>
        <v>923</v>
      </c>
      <c r="K558">
        <v>298</v>
      </c>
      <c r="L558" s="3">
        <v>4</v>
      </c>
      <c r="M558" s="2">
        <v>56.673000000000002</v>
      </c>
      <c r="N558" s="1">
        <v>1218.8499999999999</v>
      </c>
    </row>
    <row r="559" spans="1:14" x14ac:dyDescent="0.25">
      <c r="A559" t="s">
        <v>22</v>
      </c>
      <c r="B559" t="s">
        <v>2</v>
      </c>
      <c r="C559" t="s">
        <v>1</v>
      </c>
      <c r="D559" t="s">
        <v>0</v>
      </c>
      <c r="E559" s="4">
        <v>135</v>
      </c>
      <c r="J559">
        <f t="shared" si="44"/>
        <v>923</v>
      </c>
      <c r="K559">
        <v>298</v>
      </c>
      <c r="L559" s="3">
        <v>4</v>
      </c>
      <c r="M559" s="2">
        <v>49.423999999999999</v>
      </c>
      <c r="N559" s="1">
        <v>1267.31</v>
      </c>
    </row>
    <row r="560" spans="1:14" x14ac:dyDescent="0.25">
      <c r="A560" t="s">
        <v>22</v>
      </c>
      <c r="B560" t="s">
        <v>2</v>
      </c>
      <c r="C560" t="s">
        <v>1</v>
      </c>
      <c r="D560" t="s">
        <v>0</v>
      </c>
      <c r="E560" s="4">
        <v>135</v>
      </c>
      <c r="J560">
        <f t="shared" si="44"/>
        <v>923</v>
      </c>
      <c r="K560">
        <v>298</v>
      </c>
      <c r="L560" s="3">
        <v>6</v>
      </c>
      <c r="M560" s="2">
        <v>39.753</v>
      </c>
      <c r="N560" s="1">
        <v>423.49</v>
      </c>
    </row>
    <row r="561" spans="1:14" x14ac:dyDescent="0.25">
      <c r="A561" t="s">
        <v>22</v>
      </c>
      <c r="B561" t="s">
        <v>2</v>
      </c>
      <c r="C561" t="s">
        <v>1</v>
      </c>
      <c r="D561" t="s">
        <v>0</v>
      </c>
      <c r="E561" s="4">
        <v>135</v>
      </c>
      <c r="J561">
        <f t="shared" si="44"/>
        <v>923</v>
      </c>
      <c r="K561">
        <v>298</v>
      </c>
      <c r="L561" s="3">
        <v>6</v>
      </c>
      <c r="M561" s="2">
        <v>55.802</v>
      </c>
      <c r="N561" s="1">
        <v>610.99</v>
      </c>
    </row>
    <row r="562" spans="1:14" x14ac:dyDescent="0.25">
      <c r="A562" t="s">
        <v>22</v>
      </c>
      <c r="B562" t="s">
        <v>2</v>
      </c>
      <c r="C562" t="s">
        <v>1</v>
      </c>
      <c r="D562" t="s">
        <v>0</v>
      </c>
      <c r="E562" s="4">
        <v>135</v>
      </c>
      <c r="J562">
        <f t="shared" si="44"/>
        <v>923</v>
      </c>
      <c r="K562">
        <v>298</v>
      </c>
      <c r="L562" s="3">
        <v>6</v>
      </c>
      <c r="M562" s="2">
        <v>86.667000000000002</v>
      </c>
      <c r="N562" s="1">
        <v>973.06</v>
      </c>
    </row>
    <row r="563" spans="1:14" x14ac:dyDescent="0.25">
      <c r="A563" t="s">
        <v>22</v>
      </c>
      <c r="B563" t="s">
        <v>2</v>
      </c>
      <c r="C563" t="s">
        <v>1</v>
      </c>
      <c r="D563" t="s">
        <v>0</v>
      </c>
      <c r="E563" s="4">
        <v>135</v>
      </c>
      <c r="J563">
        <f t="shared" si="44"/>
        <v>923</v>
      </c>
      <c r="K563">
        <v>298</v>
      </c>
      <c r="L563" s="3">
        <v>6</v>
      </c>
      <c r="M563" s="2">
        <v>89.63</v>
      </c>
      <c r="N563" s="1">
        <v>1157.33</v>
      </c>
    </row>
    <row r="564" spans="1:14" x14ac:dyDescent="0.25">
      <c r="A564" t="s">
        <v>22</v>
      </c>
      <c r="B564" t="s">
        <v>2</v>
      </c>
      <c r="C564" t="s">
        <v>1</v>
      </c>
      <c r="D564" t="s">
        <v>0</v>
      </c>
      <c r="E564" s="4">
        <v>135</v>
      </c>
      <c r="J564">
        <f t="shared" si="44"/>
        <v>923</v>
      </c>
      <c r="K564">
        <v>298</v>
      </c>
      <c r="L564" s="3">
        <v>6</v>
      </c>
      <c r="M564" s="2">
        <v>72.346000000000004</v>
      </c>
      <c r="N564" s="1">
        <v>1461.21</v>
      </c>
    </row>
    <row r="565" spans="1:14" x14ac:dyDescent="0.25">
      <c r="A565" t="s">
        <v>22</v>
      </c>
      <c r="B565" t="s">
        <v>2</v>
      </c>
      <c r="C565" t="s">
        <v>1</v>
      </c>
      <c r="D565" t="s">
        <v>0</v>
      </c>
      <c r="E565" s="4">
        <v>135</v>
      </c>
      <c r="J565">
        <f t="shared" si="44"/>
        <v>923</v>
      </c>
      <c r="K565">
        <v>298</v>
      </c>
      <c r="L565" s="3">
        <v>6</v>
      </c>
      <c r="M565" s="2">
        <v>62.716000000000001</v>
      </c>
      <c r="N565" s="1">
        <v>1500</v>
      </c>
    </row>
    <row r="566" spans="1:14" x14ac:dyDescent="0.25">
      <c r="A566" t="s">
        <v>22</v>
      </c>
      <c r="B566" t="s">
        <v>2</v>
      </c>
      <c r="C566" t="s">
        <v>1</v>
      </c>
      <c r="D566" t="s">
        <v>0</v>
      </c>
      <c r="E566" s="4">
        <v>135</v>
      </c>
      <c r="J566">
        <f t="shared" ref="J566:J576" si="45">650+273</f>
        <v>923</v>
      </c>
      <c r="K566">
        <v>298</v>
      </c>
      <c r="L566" s="3">
        <v>4</v>
      </c>
      <c r="M566" s="2">
        <v>18.579000000000001</v>
      </c>
      <c r="N566" s="1">
        <v>115.79</v>
      </c>
    </row>
    <row r="567" spans="1:14" x14ac:dyDescent="0.25">
      <c r="A567" t="s">
        <v>22</v>
      </c>
      <c r="B567" t="s">
        <v>2</v>
      </c>
      <c r="C567" t="s">
        <v>1</v>
      </c>
      <c r="D567" t="s">
        <v>0</v>
      </c>
      <c r="E567" s="4">
        <v>135</v>
      </c>
      <c r="J567">
        <f t="shared" si="45"/>
        <v>923</v>
      </c>
      <c r="K567">
        <v>298</v>
      </c>
      <c r="L567" s="3">
        <v>4</v>
      </c>
      <c r="M567" s="2">
        <v>39.890999999999998</v>
      </c>
      <c r="N567" s="1">
        <v>284.20999999999998</v>
      </c>
    </row>
    <row r="568" spans="1:14" x14ac:dyDescent="0.25">
      <c r="A568" t="s">
        <v>22</v>
      </c>
      <c r="B568" t="s">
        <v>2</v>
      </c>
      <c r="C568" t="s">
        <v>1</v>
      </c>
      <c r="D568" t="s">
        <v>0</v>
      </c>
      <c r="E568" s="4">
        <v>135</v>
      </c>
      <c r="J568">
        <f t="shared" si="45"/>
        <v>923</v>
      </c>
      <c r="K568">
        <v>298</v>
      </c>
      <c r="L568" s="3">
        <v>4</v>
      </c>
      <c r="M568" s="2">
        <v>59.563000000000002</v>
      </c>
      <c r="N568" s="1">
        <v>478.95</v>
      </c>
    </row>
    <row r="569" spans="1:14" x14ac:dyDescent="0.25">
      <c r="A569" t="s">
        <v>22</v>
      </c>
      <c r="B569" t="s">
        <v>2</v>
      </c>
      <c r="C569" t="s">
        <v>1</v>
      </c>
      <c r="D569" t="s">
        <v>0</v>
      </c>
      <c r="E569" s="4">
        <v>135</v>
      </c>
      <c r="J569">
        <f t="shared" si="45"/>
        <v>923</v>
      </c>
      <c r="K569">
        <v>298</v>
      </c>
      <c r="L569" s="3">
        <v>4</v>
      </c>
      <c r="M569" s="2">
        <v>70.492000000000004</v>
      </c>
      <c r="N569" s="1">
        <v>631.58000000000004</v>
      </c>
    </row>
    <row r="570" spans="1:14" x14ac:dyDescent="0.25">
      <c r="A570" t="s">
        <v>22</v>
      </c>
      <c r="B570" t="s">
        <v>2</v>
      </c>
      <c r="C570" t="s">
        <v>1</v>
      </c>
      <c r="D570" t="s">
        <v>0</v>
      </c>
      <c r="E570" s="4">
        <v>135</v>
      </c>
      <c r="J570">
        <f t="shared" si="45"/>
        <v>923</v>
      </c>
      <c r="K570">
        <v>298</v>
      </c>
      <c r="L570" s="3">
        <v>4</v>
      </c>
      <c r="M570" s="2">
        <v>75.956000000000003</v>
      </c>
      <c r="N570" s="1">
        <v>773.68</v>
      </c>
    </row>
    <row r="571" spans="1:14" x14ac:dyDescent="0.25">
      <c r="A571" t="s">
        <v>22</v>
      </c>
      <c r="B571" t="s">
        <v>2</v>
      </c>
      <c r="C571" t="s">
        <v>1</v>
      </c>
      <c r="D571" t="s">
        <v>0</v>
      </c>
      <c r="E571" s="4">
        <v>135</v>
      </c>
      <c r="J571">
        <f t="shared" si="45"/>
        <v>923</v>
      </c>
      <c r="K571">
        <v>298</v>
      </c>
      <c r="L571" s="3">
        <v>4</v>
      </c>
      <c r="M571" s="2">
        <v>77.596000000000004</v>
      </c>
      <c r="N571" s="1">
        <v>884.21</v>
      </c>
    </row>
    <row r="572" spans="1:14" x14ac:dyDescent="0.25">
      <c r="A572" t="s">
        <v>22</v>
      </c>
      <c r="B572" t="s">
        <v>2</v>
      </c>
      <c r="C572" t="s">
        <v>1</v>
      </c>
      <c r="D572" t="s">
        <v>0</v>
      </c>
      <c r="E572" s="4">
        <v>135</v>
      </c>
      <c r="J572">
        <f t="shared" si="45"/>
        <v>923</v>
      </c>
      <c r="K572">
        <v>298</v>
      </c>
      <c r="L572" s="3">
        <v>4</v>
      </c>
      <c r="M572" s="2">
        <v>73.77</v>
      </c>
      <c r="N572" s="1">
        <v>989.47</v>
      </c>
    </row>
    <row r="573" spans="1:14" x14ac:dyDescent="0.25">
      <c r="A573" t="s">
        <v>22</v>
      </c>
      <c r="B573" t="s">
        <v>2</v>
      </c>
      <c r="C573" t="s">
        <v>1</v>
      </c>
      <c r="D573" t="s">
        <v>0</v>
      </c>
      <c r="E573" s="4">
        <v>135</v>
      </c>
      <c r="J573">
        <f t="shared" si="45"/>
        <v>923</v>
      </c>
      <c r="K573">
        <v>298</v>
      </c>
      <c r="L573" s="3">
        <v>4</v>
      </c>
      <c r="M573" s="2">
        <v>68.852000000000004</v>
      </c>
      <c r="N573" s="1">
        <v>1100</v>
      </c>
    </row>
    <row r="574" spans="1:14" x14ac:dyDescent="0.25">
      <c r="A574" t="s">
        <v>22</v>
      </c>
      <c r="B574" t="s">
        <v>2</v>
      </c>
      <c r="C574" t="s">
        <v>1</v>
      </c>
      <c r="D574" t="s">
        <v>0</v>
      </c>
      <c r="E574" s="4">
        <v>135</v>
      </c>
      <c r="J574">
        <f t="shared" si="45"/>
        <v>923</v>
      </c>
      <c r="K574">
        <v>298</v>
      </c>
      <c r="L574" s="3">
        <v>4</v>
      </c>
      <c r="M574" s="2">
        <v>62.841999999999999</v>
      </c>
      <c r="N574" s="1">
        <v>1163.1600000000001</v>
      </c>
    </row>
    <row r="575" spans="1:14" x14ac:dyDescent="0.25">
      <c r="A575" t="s">
        <v>22</v>
      </c>
      <c r="B575" t="s">
        <v>2</v>
      </c>
      <c r="C575" t="s">
        <v>1</v>
      </c>
      <c r="D575" t="s">
        <v>0</v>
      </c>
      <c r="E575" s="4">
        <v>135</v>
      </c>
      <c r="J575">
        <f t="shared" si="45"/>
        <v>923</v>
      </c>
      <c r="K575">
        <v>298</v>
      </c>
      <c r="L575" s="3">
        <v>4</v>
      </c>
      <c r="M575" s="2">
        <v>55.191000000000003</v>
      </c>
      <c r="N575" s="1">
        <v>1226.32</v>
      </c>
    </row>
    <row r="576" spans="1:14" x14ac:dyDescent="0.25">
      <c r="A576" t="s">
        <v>22</v>
      </c>
      <c r="B576" t="s">
        <v>2</v>
      </c>
      <c r="C576" t="s">
        <v>1</v>
      </c>
      <c r="D576" t="s">
        <v>0</v>
      </c>
      <c r="E576" s="4">
        <v>135</v>
      </c>
      <c r="J576">
        <f t="shared" si="45"/>
        <v>923</v>
      </c>
      <c r="K576">
        <v>298</v>
      </c>
      <c r="L576" s="3">
        <v>4</v>
      </c>
      <c r="M576" s="2">
        <v>48.087000000000003</v>
      </c>
      <c r="N576" s="1">
        <v>1268.42</v>
      </c>
    </row>
    <row r="577" spans="1:14" x14ac:dyDescent="0.25">
      <c r="A577" t="s">
        <v>22</v>
      </c>
      <c r="B577" t="s">
        <v>2</v>
      </c>
      <c r="C577" t="s">
        <v>1</v>
      </c>
      <c r="D577" t="s">
        <v>0</v>
      </c>
      <c r="E577" s="4">
        <v>135</v>
      </c>
      <c r="J577">
        <f t="shared" ref="J577:J585" si="46">750+273</f>
        <v>1023</v>
      </c>
      <c r="K577">
        <v>298</v>
      </c>
      <c r="L577" s="3">
        <v>4</v>
      </c>
      <c r="M577" s="2">
        <v>7.65</v>
      </c>
      <c r="N577" s="1">
        <v>78.95</v>
      </c>
    </row>
    <row r="578" spans="1:14" x14ac:dyDescent="0.25">
      <c r="A578" t="s">
        <v>22</v>
      </c>
      <c r="B578" t="s">
        <v>2</v>
      </c>
      <c r="C578" t="s">
        <v>1</v>
      </c>
      <c r="D578" t="s">
        <v>0</v>
      </c>
      <c r="E578" s="4">
        <v>135</v>
      </c>
      <c r="J578">
        <f t="shared" si="46"/>
        <v>1023</v>
      </c>
      <c r="K578">
        <v>298</v>
      </c>
      <c r="L578" s="3">
        <v>4</v>
      </c>
      <c r="M578" s="2">
        <v>69.944999999999993</v>
      </c>
      <c r="N578" s="1">
        <v>436.84</v>
      </c>
    </row>
    <row r="579" spans="1:14" x14ac:dyDescent="0.25">
      <c r="A579" t="s">
        <v>22</v>
      </c>
      <c r="B579" t="s">
        <v>2</v>
      </c>
      <c r="C579" t="s">
        <v>1</v>
      </c>
      <c r="D579" t="s">
        <v>0</v>
      </c>
      <c r="E579" s="4">
        <v>135</v>
      </c>
      <c r="J579">
        <f t="shared" si="46"/>
        <v>1023</v>
      </c>
      <c r="K579">
        <v>298</v>
      </c>
      <c r="L579" s="3">
        <v>4</v>
      </c>
      <c r="M579" s="2">
        <v>95.628</v>
      </c>
      <c r="N579" s="1">
        <v>636.84</v>
      </c>
    </row>
    <row r="580" spans="1:14" x14ac:dyDescent="0.25">
      <c r="A580" t="s">
        <v>22</v>
      </c>
      <c r="B580" t="s">
        <v>2</v>
      </c>
      <c r="C580" t="s">
        <v>1</v>
      </c>
      <c r="D580" t="s">
        <v>0</v>
      </c>
      <c r="E580" s="4">
        <v>135</v>
      </c>
      <c r="J580">
        <f t="shared" si="46"/>
        <v>1023</v>
      </c>
      <c r="K580">
        <v>298</v>
      </c>
      <c r="L580" s="3">
        <v>4</v>
      </c>
      <c r="M580" s="2">
        <v>111.47499999999999</v>
      </c>
      <c r="N580" s="1">
        <v>852.63</v>
      </c>
    </row>
    <row r="581" spans="1:14" x14ac:dyDescent="0.25">
      <c r="A581" t="s">
        <v>22</v>
      </c>
      <c r="B581" t="s">
        <v>2</v>
      </c>
      <c r="C581" t="s">
        <v>1</v>
      </c>
      <c r="D581" t="s">
        <v>0</v>
      </c>
      <c r="E581" s="4">
        <v>135</v>
      </c>
      <c r="J581">
        <f t="shared" si="46"/>
        <v>1023</v>
      </c>
      <c r="K581">
        <v>298</v>
      </c>
      <c r="L581" s="3">
        <v>4</v>
      </c>
      <c r="M581" s="2">
        <v>113.661</v>
      </c>
      <c r="N581" s="1">
        <v>1000</v>
      </c>
    </row>
    <row r="582" spans="1:14" x14ac:dyDescent="0.25">
      <c r="A582" t="s">
        <v>22</v>
      </c>
      <c r="B582" t="s">
        <v>2</v>
      </c>
      <c r="C582" t="s">
        <v>1</v>
      </c>
      <c r="D582" t="s">
        <v>0</v>
      </c>
      <c r="E582" s="4">
        <v>135</v>
      </c>
      <c r="J582">
        <f t="shared" si="46"/>
        <v>1023</v>
      </c>
      <c r="K582">
        <v>298</v>
      </c>
      <c r="L582" s="3">
        <v>4</v>
      </c>
      <c r="M582" s="2">
        <v>108.197</v>
      </c>
      <c r="N582" s="1">
        <v>1152.6300000000001</v>
      </c>
    </row>
    <row r="583" spans="1:14" x14ac:dyDescent="0.25">
      <c r="A583" t="s">
        <v>22</v>
      </c>
      <c r="B583" t="s">
        <v>2</v>
      </c>
      <c r="C583" t="s">
        <v>1</v>
      </c>
      <c r="D583" t="s">
        <v>0</v>
      </c>
      <c r="E583" s="4">
        <v>135</v>
      </c>
      <c r="J583">
        <f t="shared" si="46"/>
        <v>1023</v>
      </c>
      <c r="K583">
        <v>298</v>
      </c>
      <c r="L583" s="3">
        <v>4</v>
      </c>
      <c r="M583" s="2">
        <v>98.361000000000004</v>
      </c>
      <c r="N583" s="1">
        <v>1257.8900000000001</v>
      </c>
    </row>
    <row r="584" spans="1:14" x14ac:dyDescent="0.25">
      <c r="A584" t="s">
        <v>22</v>
      </c>
      <c r="B584" t="s">
        <v>2</v>
      </c>
      <c r="C584" t="s">
        <v>1</v>
      </c>
      <c r="D584" t="s">
        <v>0</v>
      </c>
      <c r="E584" s="4">
        <v>135</v>
      </c>
      <c r="J584">
        <f t="shared" si="46"/>
        <v>1023</v>
      </c>
      <c r="K584">
        <v>298</v>
      </c>
      <c r="L584" s="3">
        <v>4</v>
      </c>
      <c r="M584" s="2">
        <v>83.06</v>
      </c>
      <c r="N584" s="1">
        <v>1352.63</v>
      </c>
    </row>
    <row r="585" spans="1:14" x14ac:dyDescent="0.25">
      <c r="A585" t="s">
        <v>22</v>
      </c>
      <c r="B585" t="s">
        <v>2</v>
      </c>
      <c r="C585" t="s">
        <v>1</v>
      </c>
      <c r="D585" t="s">
        <v>0</v>
      </c>
      <c r="E585" s="4">
        <v>135</v>
      </c>
      <c r="J585">
        <f t="shared" si="46"/>
        <v>1023</v>
      </c>
      <c r="K585">
        <v>298</v>
      </c>
      <c r="L585" s="3">
        <v>4</v>
      </c>
      <c r="M585" s="2">
        <v>69.944999999999993</v>
      </c>
      <c r="N585" s="1">
        <v>1378.95</v>
      </c>
    </row>
    <row r="586" spans="1:14" x14ac:dyDescent="0.25">
      <c r="A586" t="s">
        <v>22</v>
      </c>
      <c r="B586" t="s">
        <v>2</v>
      </c>
      <c r="C586" t="s">
        <v>1</v>
      </c>
      <c r="D586" t="s">
        <v>0</v>
      </c>
      <c r="E586" s="4">
        <v>135</v>
      </c>
      <c r="J586">
        <f t="shared" ref="J586:J599" si="47">850+273</f>
        <v>1123</v>
      </c>
      <c r="K586">
        <v>298</v>
      </c>
      <c r="L586" s="3">
        <v>4</v>
      </c>
      <c r="M586" s="2">
        <v>39.890999999999998</v>
      </c>
      <c r="N586" s="1">
        <v>226.32</v>
      </c>
    </row>
    <row r="587" spans="1:14" x14ac:dyDescent="0.25">
      <c r="A587" t="s">
        <v>22</v>
      </c>
      <c r="B587" t="s">
        <v>2</v>
      </c>
      <c r="C587" t="s">
        <v>1</v>
      </c>
      <c r="D587" t="s">
        <v>0</v>
      </c>
      <c r="E587" s="4">
        <v>135</v>
      </c>
      <c r="J587">
        <f t="shared" si="47"/>
        <v>1123</v>
      </c>
      <c r="K587">
        <v>298</v>
      </c>
      <c r="L587" s="3">
        <v>4</v>
      </c>
      <c r="M587" s="2">
        <v>53.005000000000003</v>
      </c>
      <c r="N587" s="1">
        <v>273.68</v>
      </c>
    </row>
    <row r="588" spans="1:14" x14ac:dyDescent="0.25">
      <c r="A588" t="s">
        <v>22</v>
      </c>
      <c r="B588" t="s">
        <v>2</v>
      </c>
      <c r="C588" t="s">
        <v>1</v>
      </c>
      <c r="D588" t="s">
        <v>0</v>
      </c>
      <c r="E588" s="4">
        <v>135</v>
      </c>
      <c r="J588">
        <f t="shared" si="47"/>
        <v>1123</v>
      </c>
      <c r="K588">
        <v>298</v>
      </c>
      <c r="L588" s="3">
        <v>4</v>
      </c>
      <c r="M588" s="2">
        <v>76.503</v>
      </c>
      <c r="N588" s="1">
        <v>436.84</v>
      </c>
    </row>
    <row r="589" spans="1:14" x14ac:dyDescent="0.25">
      <c r="A589" t="s">
        <v>22</v>
      </c>
      <c r="B589" t="s">
        <v>2</v>
      </c>
      <c r="C589" t="s">
        <v>1</v>
      </c>
      <c r="D589" t="s">
        <v>0</v>
      </c>
      <c r="E589" s="4">
        <v>135</v>
      </c>
      <c r="J589">
        <f t="shared" si="47"/>
        <v>1123</v>
      </c>
      <c r="K589">
        <v>298</v>
      </c>
      <c r="L589" s="3">
        <v>4</v>
      </c>
      <c r="M589" s="2">
        <v>89.070999999999998</v>
      </c>
      <c r="N589" s="1">
        <v>484.21</v>
      </c>
    </row>
    <row r="590" spans="1:14" x14ac:dyDescent="0.25">
      <c r="A590" t="s">
        <v>22</v>
      </c>
      <c r="B590" t="s">
        <v>2</v>
      </c>
      <c r="C590" t="s">
        <v>1</v>
      </c>
      <c r="D590" t="s">
        <v>0</v>
      </c>
      <c r="E590" s="4">
        <v>135</v>
      </c>
      <c r="J590">
        <f t="shared" si="47"/>
        <v>1123</v>
      </c>
      <c r="K590">
        <v>298</v>
      </c>
      <c r="L590" s="3">
        <v>4</v>
      </c>
      <c r="M590" s="2">
        <v>109.29</v>
      </c>
      <c r="N590" s="1">
        <v>631.58000000000004</v>
      </c>
    </row>
    <row r="591" spans="1:14" x14ac:dyDescent="0.25">
      <c r="A591" t="s">
        <v>22</v>
      </c>
      <c r="B591" t="s">
        <v>2</v>
      </c>
      <c r="C591" t="s">
        <v>1</v>
      </c>
      <c r="D591" t="s">
        <v>0</v>
      </c>
      <c r="E591" s="4">
        <v>135</v>
      </c>
      <c r="J591">
        <f t="shared" si="47"/>
        <v>1123</v>
      </c>
      <c r="K591">
        <v>298</v>
      </c>
      <c r="L591" s="3">
        <v>4</v>
      </c>
      <c r="M591" s="2">
        <v>112.02200000000001</v>
      </c>
      <c r="N591" s="1">
        <v>668.42</v>
      </c>
    </row>
    <row r="592" spans="1:14" x14ac:dyDescent="0.25">
      <c r="A592" t="s">
        <v>22</v>
      </c>
      <c r="B592" t="s">
        <v>2</v>
      </c>
      <c r="C592" t="s">
        <v>1</v>
      </c>
      <c r="D592" t="s">
        <v>0</v>
      </c>
      <c r="E592" s="4">
        <v>135</v>
      </c>
      <c r="J592">
        <f t="shared" si="47"/>
        <v>1123</v>
      </c>
      <c r="K592">
        <v>298</v>
      </c>
      <c r="L592" s="3">
        <v>4</v>
      </c>
      <c r="M592" s="2">
        <v>128.96199999999999</v>
      </c>
      <c r="N592" s="1">
        <v>847.37</v>
      </c>
    </row>
    <row r="593" spans="1:14" x14ac:dyDescent="0.25">
      <c r="A593" t="s">
        <v>22</v>
      </c>
      <c r="B593" t="s">
        <v>2</v>
      </c>
      <c r="C593" t="s">
        <v>1</v>
      </c>
      <c r="D593" t="s">
        <v>0</v>
      </c>
      <c r="E593" s="4">
        <v>135</v>
      </c>
      <c r="J593">
        <f t="shared" si="47"/>
        <v>1123</v>
      </c>
      <c r="K593">
        <v>298</v>
      </c>
      <c r="L593" s="3">
        <v>4</v>
      </c>
      <c r="M593" s="2">
        <v>142.62299999999999</v>
      </c>
      <c r="N593" s="1">
        <v>1000</v>
      </c>
    </row>
    <row r="594" spans="1:14" x14ac:dyDescent="0.25">
      <c r="A594" t="s">
        <v>22</v>
      </c>
      <c r="B594" t="s">
        <v>2</v>
      </c>
      <c r="C594" t="s">
        <v>1</v>
      </c>
      <c r="D594" t="s">
        <v>0</v>
      </c>
      <c r="E594" s="4">
        <v>135</v>
      </c>
      <c r="J594">
        <f t="shared" si="47"/>
        <v>1123</v>
      </c>
      <c r="K594">
        <v>298</v>
      </c>
      <c r="L594" s="3">
        <v>4</v>
      </c>
      <c r="M594" s="2">
        <v>148.63399999999999</v>
      </c>
      <c r="N594" s="1">
        <v>1142.1099999999999</v>
      </c>
    </row>
    <row r="595" spans="1:14" x14ac:dyDescent="0.25">
      <c r="A595" t="s">
        <v>22</v>
      </c>
      <c r="B595" t="s">
        <v>2</v>
      </c>
      <c r="C595" t="s">
        <v>1</v>
      </c>
      <c r="D595" t="s">
        <v>0</v>
      </c>
      <c r="E595" s="4">
        <v>135</v>
      </c>
      <c r="J595">
        <f t="shared" si="47"/>
        <v>1123</v>
      </c>
      <c r="K595">
        <v>298</v>
      </c>
      <c r="L595" s="3">
        <v>4</v>
      </c>
      <c r="M595" s="2">
        <v>146.995</v>
      </c>
      <c r="N595" s="1">
        <v>1268.42</v>
      </c>
    </row>
    <row r="596" spans="1:14" x14ac:dyDescent="0.25">
      <c r="A596" t="s">
        <v>22</v>
      </c>
      <c r="B596" t="s">
        <v>2</v>
      </c>
      <c r="C596" t="s">
        <v>1</v>
      </c>
      <c r="D596" t="s">
        <v>0</v>
      </c>
      <c r="E596" s="4">
        <v>135</v>
      </c>
      <c r="J596">
        <f t="shared" si="47"/>
        <v>1123</v>
      </c>
      <c r="K596">
        <v>298</v>
      </c>
      <c r="L596" s="3">
        <v>4</v>
      </c>
      <c r="M596" s="2">
        <v>142.62299999999999</v>
      </c>
      <c r="N596" s="1">
        <v>1363.16</v>
      </c>
    </row>
    <row r="597" spans="1:14" x14ac:dyDescent="0.25">
      <c r="A597" t="s">
        <v>22</v>
      </c>
      <c r="B597" t="s">
        <v>2</v>
      </c>
      <c r="C597" t="s">
        <v>1</v>
      </c>
      <c r="D597" t="s">
        <v>0</v>
      </c>
      <c r="E597" s="4">
        <v>135</v>
      </c>
      <c r="J597">
        <f t="shared" si="47"/>
        <v>1123</v>
      </c>
      <c r="K597">
        <v>298</v>
      </c>
      <c r="L597" s="3">
        <v>4</v>
      </c>
      <c r="M597" s="2">
        <v>132.24</v>
      </c>
      <c r="N597" s="1">
        <v>1457.89</v>
      </c>
    </row>
    <row r="598" spans="1:14" x14ac:dyDescent="0.25">
      <c r="A598" t="s">
        <v>22</v>
      </c>
      <c r="B598" t="s">
        <v>2</v>
      </c>
      <c r="C598" t="s">
        <v>1</v>
      </c>
      <c r="D598" t="s">
        <v>0</v>
      </c>
      <c r="E598" s="4">
        <v>135</v>
      </c>
      <c r="J598">
        <f t="shared" si="47"/>
        <v>1123</v>
      </c>
      <c r="K598">
        <v>298</v>
      </c>
      <c r="L598" s="3">
        <v>4</v>
      </c>
      <c r="M598" s="2">
        <v>122.404</v>
      </c>
      <c r="N598" s="1">
        <v>1521.05</v>
      </c>
    </row>
    <row r="599" spans="1:14" x14ac:dyDescent="0.25">
      <c r="A599" t="s">
        <v>22</v>
      </c>
      <c r="B599" t="s">
        <v>2</v>
      </c>
      <c r="C599" t="s">
        <v>1</v>
      </c>
      <c r="D599" t="s">
        <v>0</v>
      </c>
      <c r="E599" s="4">
        <v>135</v>
      </c>
      <c r="J599">
        <f t="shared" si="47"/>
        <v>1123</v>
      </c>
      <c r="K599">
        <v>298</v>
      </c>
      <c r="L599" s="3">
        <v>4</v>
      </c>
      <c r="M599" s="2">
        <v>106.011</v>
      </c>
      <c r="N599" s="1">
        <v>1563.16</v>
      </c>
    </row>
    <row r="600" spans="1:14" x14ac:dyDescent="0.25">
      <c r="A600" t="s">
        <v>22</v>
      </c>
      <c r="B600" t="s">
        <v>2</v>
      </c>
      <c r="C600" t="s">
        <v>1</v>
      </c>
      <c r="D600" t="s">
        <v>0</v>
      </c>
      <c r="E600" s="4">
        <v>135</v>
      </c>
      <c r="J600">
        <f t="shared" ref="J600:J607" si="48">650+273</f>
        <v>923</v>
      </c>
      <c r="K600">
        <v>298</v>
      </c>
      <c r="L600" s="3">
        <v>6</v>
      </c>
      <c r="M600" s="2">
        <v>27.43</v>
      </c>
      <c r="N600" s="1">
        <v>278.49</v>
      </c>
    </row>
    <row r="601" spans="1:14" x14ac:dyDescent="0.25">
      <c r="A601" t="s">
        <v>22</v>
      </c>
      <c r="B601" t="s">
        <v>2</v>
      </c>
      <c r="C601" t="s">
        <v>1</v>
      </c>
      <c r="D601" t="s">
        <v>0</v>
      </c>
      <c r="E601" s="4">
        <v>135</v>
      </c>
      <c r="J601">
        <f t="shared" si="48"/>
        <v>923</v>
      </c>
      <c r="K601">
        <v>298</v>
      </c>
      <c r="L601" s="3">
        <v>6</v>
      </c>
      <c r="M601" s="2">
        <v>33.590000000000003</v>
      </c>
      <c r="N601" s="1">
        <v>360.38</v>
      </c>
    </row>
    <row r="602" spans="1:14" x14ac:dyDescent="0.25">
      <c r="A602" t="s">
        <v>22</v>
      </c>
      <c r="B602" t="s">
        <v>2</v>
      </c>
      <c r="C602" t="s">
        <v>1</v>
      </c>
      <c r="D602" t="s">
        <v>0</v>
      </c>
      <c r="E602" s="4">
        <v>135</v>
      </c>
      <c r="J602">
        <f t="shared" si="48"/>
        <v>923</v>
      </c>
      <c r="K602">
        <v>298</v>
      </c>
      <c r="L602" s="3">
        <v>6</v>
      </c>
      <c r="M602" s="2">
        <v>38.39</v>
      </c>
      <c r="N602" s="1">
        <v>421.79</v>
      </c>
    </row>
    <row r="603" spans="1:14" x14ac:dyDescent="0.25">
      <c r="A603" t="s">
        <v>22</v>
      </c>
      <c r="B603" t="s">
        <v>2</v>
      </c>
      <c r="C603" t="s">
        <v>1</v>
      </c>
      <c r="D603" t="s">
        <v>0</v>
      </c>
      <c r="E603" s="4">
        <v>135</v>
      </c>
      <c r="J603">
        <f t="shared" si="48"/>
        <v>923</v>
      </c>
      <c r="K603">
        <v>298</v>
      </c>
      <c r="L603" s="3">
        <v>6</v>
      </c>
      <c r="M603" s="2">
        <v>56.9</v>
      </c>
      <c r="N603" s="1">
        <v>610.17999999999995</v>
      </c>
    </row>
    <row r="604" spans="1:14" x14ac:dyDescent="0.25">
      <c r="A604" t="s">
        <v>22</v>
      </c>
      <c r="B604" t="s">
        <v>2</v>
      </c>
      <c r="C604" t="s">
        <v>1</v>
      </c>
      <c r="D604" t="s">
        <v>0</v>
      </c>
      <c r="E604" s="4">
        <v>135</v>
      </c>
      <c r="J604">
        <f t="shared" si="48"/>
        <v>923</v>
      </c>
      <c r="K604">
        <v>298</v>
      </c>
      <c r="L604" s="3">
        <v>6</v>
      </c>
      <c r="M604" s="2">
        <v>87.74</v>
      </c>
      <c r="N604" s="1">
        <v>962.34</v>
      </c>
    </row>
    <row r="605" spans="1:14" x14ac:dyDescent="0.25">
      <c r="A605" t="s">
        <v>22</v>
      </c>
      <c r="B605" t="s">
        <v>2</v>
      </c>
      <c r="C605" t="s">
        <v>1</v>
      </c>
      <c r="D605" t="s">
        <v>0</v>
      </c>
      <c r="E605" s="4">
        <v>135</v>
      </c>
      <c r="J605">
        <f t="shared" si="48"/>
        <v>923</v>
      </c>
      <c r="K605">
        <v>298</v>
      </c>
      <c r="L605" s="3">
        <v>6</v>
      </c>
      <c r="M605" s="2">
        <v>91.12</v>
      </c>
      <c r="N605" s="1">
        <v>1154.6199999999999</v>
      </c>
    </row>
    <row r="606" spans="1:14" x14ac:dyDescent="0.25">
      <c r="A606" t="s">
        <v>22</v>
      </c>
      <c r="B606" t="s">
        <v>2</v>
      </c>
      <c r="C606" t="s">
        <v>1</v>
      </c>
      <c r="D606" t="s">
        <v>0</v>
      </c>
      <c r="E606" s="4">
        <v>135</v>
      </c>
      <c r="J606">
        <f t="shared" si="48"/>
        <v>923</v>
      </c>
      <c r="K606">
        <v>298</v>
      </c>
      <c r="L606" s="3">
        <v>6</v>
      </c>
      <c r="M606" s="2">
        <v>71.739999999999995</v>
      </c>
      <c r="N606" s="1">
        <v>1469.28</v>
      </c>
    </row>
    <row r="607" spans="1:14" x14ac:dyDescent="0.25">
      <c r="A607" t="s">
        <v>22</v>
      </c>
      <c r="B607" t="s">
        <v>2</v>
      </c>
      <c r="C607" t="s">
        <v>1</v>
      </c>
      <c r="D607" t="s">
        <v>0</v>
      </c>
      <c r="E607" s="4">
        <v>135</v>
      </c>
      <c r="J607">
        <f t="shared" si="48"/>
        <v>923</v>
      </c>
      <c r="K607">
        <v>298</v>
      </c>
      <c r="L607" s="3">
        <v>6</v>
      </c>
      <c r="M607" s="2">
        <v>62.79</v>
      </c>
      <c r="N607" s="1">
        <v>1501.88</v>
      </c>
    </row>
    <row r="608" spans="1:14" x14ac:dyDescent="0.25">
      <c r="A608" t="s">
        <v>22</v>
      </c>
      <c r="B608" t="s">
        <v>2</v>
      </c>
      <c r="C608" t="s">
        <v>1</v>
      </c>
      <c r="D608" t="s">
        <v>0</v>
      </c>
      <c r="E608" s="4">
        <v>135</v>
      </c>
      <c r="J608">
        <f t="shared" ref="J608:J616" si="49">750+273</f>
        <v>1023</v>
      </c>
      <c r="K608">
        <v>298</v>
      </c>
      <c r="L608" s="3">
        <v>6</v>
      </c>
      <c r="M608" s="2">
        <v>50.84</v>
      </c>
      <c r="N608" s="1">
        <v>221.55</v>
      </c>
    </row>
    <row r="609" spans="1:14" x14ac:dyDescent="0.25">
      <c r="A609" t="s">
        <v>22</v>
      </c>
      <c r="B609" t="s">
        <v>2</v>
      </c>
      <c r="C609" t="s">
        <v>1</v>
      </c>
      <c r="D609" t="s">
        <v>0</v>
      </c>
      <c r="E609" s="4">
        <v>135</v>
      </c>
      <c r="J609">
        <f t="shared" si="49"/>
        <v>1023</v>
      </c>
      <c r="K609">
        <v>298</v>
      </c>
      <c r="L609" s="3">
        <v>6</v>
      </c>
      <c r="M609" s="2">
        <v>94.11</v>
      </c>
      <c r="N609" s="1">
        <v>467.54</v>
      </c>
    </row>
    <row r="610" spans="1:14" x14ac:dyDescent="0.25">
      <c r="A610" t="s">
        <v>22</v>
      </c>
      <c r="B610" t="s">
        <v>2</v>
      </c>
      <c r="C610" t="s">
        <v>1</v>
      </c>
      <c r="D610" t="s">
        <v>0</v>
      </c>
      <c r="E610" s="4">
        <v>135</v>
      </c>
      <c r="J610">
        <f t="shared" si="49"/>
        <v>1023</v>
      </c>
      <c r="K610">
        <v>298</v>
      </c>
      <c r="L610" s="3">
        <v>6</v>
      </c>
      <c r="M610" s="2">
        <v>129.81</v>
      </c>
      <c r="N610" s="1">
        <v>688.89</v>
      </c>
    </row>
    <row r="611" spans="1:14" x14ac:dyDescent="0.25">
      <c r="A611" t="s">
        <v>22</v>
      </c>
      <c r="B611" t="s">
        <v>2</v>
      </c>
      <c r="C611" t="s">
        <v>1</v>
      </c>
      <c r="D611" t="s">
        <v>0</v>
      </c>
      <c r="E611" s="4">
        <v>135</v>
      </c>
      <c r="J611">
        <f t="shared" si="49"/>
        <v>1023</v>
      </c>
      <c r="K611">
        <v>298</v>
      </c>
      <c r="L611" s="3">
        <v>6</v>
      </c>
      <c r="M611" s="2">
        <v>149</v>
      </c>
      <c r="N611" s="1">
        <v>918.19</v>
      </c>
    </row>
    <row r="612" spans="1:14" x14ac:dyDescent="0.25">
      <c r="A612" t="s">
        <v>22</v>
      </c>
      <c r="B612" t="s">
        <v>2</v>
      </c>
      <c r="C612" t="s">
        <v>1</v>
      </c>
      <c r="D612" t="s">
        <v>0</v>
      </c>
      <c r="E612" s="4">
        <v>135</v>
      </c>
      <c r="J612">
        <f t="shared" si="49"/>
        <v>1023</v>
      </c>
      <c r="K612">
        <v>298</v>
      </c>
      <c r="L612" s="3">
        <v>6</v>
      </c>
      <c r="M612" s="2">
        <v>163.38</v>
      </c>
      <c r="N612" s="1">
        <v>1106.52</v>
      </c>
    </row>
    <row r="613" spans="1:14" x14ac:dyDescent="0.25">
      <c r="A613" t="s">
        <v>22</v>
      </c>
      <c r="B613" t="s">
        <v>2</v>
      </c>
      <c r="C613" t="s">
        <v>1</v>
      </c>
      <c r="D613" t="s">
        <v>0</v>
      </c>
      <c r="E613" s="4">
        <v>135</v>
      </c>
      <c r="J613">
        <f t="shared" si="49"/>
        <v>1023</v>
      </c>
      <c r="K613">
        <v>298</v>
      </c>
      <c r="L613" s="3">
        <v>6</v>
      </c>
      <c r="M613" s="2">
        <v>161.26</v>
      </c>
      <c r="N613" s="1">
        <v>1274.18</v>
      </c>
    </row>
    <row r="614" spans="1:14" x14ac:dyDescent="0.25">
      <c r="A614" t="s">
        <v>22</v>
      </c>
      <c r="B614" t="s">
        <v>2</v>
      </c>
      <c r="C614" t="s">
        <v>1</v>
      </c>
      <c r="D614" t="s">
        <v>0</v>
      </c>
      <c r="E614" s="4">
        <v>135</v>
      </c>
      <c r="J614">
        <f t="shared" si="49"/>
        <v>1023</v>
      </c>
      <c r="K614">
        <v>298</v>
      </c>
      <c r="L614" s="3">
        <v>6</v>
      </c>
      <c r="M614" s="2">
        <v>141.25</v>
      </c>
      <c r="N614" s="1">
        <v>1433.42</v>
      </c>
    </row>
    <row r="615" spans="1:14" x14ac:dyDescent="0.25">
      <c r="A615" t="s">
        <v>22</v>
      </c>
      <c r="B615" t="s">
        <v>2</v>
      </c>
      <c r="C615" t="s">
        <v>1</v>
      </c>
      <c r="D615" t="s">
        <v>0</v>
      </c>
      <c r="E615" s="4">
        <v>135</v>
      </c>
      <c r="J615">
        <f t="shared" si="49"/>
        <v>1023</v>
      </c>
      <c r="K615">
        <v>298</v>
      </c>
      <c r="L615" s="3">
        <v>6</v>
      </c>
      <c r="M615" s="2">
        <v>121.26</v>
      </c>
      <c r="N615" s="1">
        <v>1523.13</v>
      </c>
    </row>
    <row r="616" spans="1:14" x14ac:dyDescent="0.25">
      <c r="A616" t="s">
        <v>22</v>
      </c>
      <c r="B616" t="s">
        <v>2</v>
      </c>
      <c r="C616" t="s">
        <v>1</v>
      </c>
      <c r="D616" t="s">
        <v>0</v>
      </c>
      <c r="E616" s="4">
        <v>135</v>
      </c>
      <c r="J616">
        <f t="shared" si="49"/>
        <v>1023</v>
      </c>
      <c r="K616">
        <v>298</v>
      </c>
      <c r="L616" s="3">
        <v>6</v>
      </c>
      <c r="M616" s="2">
        <v>97.85</v>
      </c>
      <c r="N616" s="1">
        <v>1571.89</v>
      </c>
    </row>
    <row r="617" spans="1:14" x14ac:dyDescent="0.25">
      <c r="A617" t="s">
        <v>22</v>
      </c>
      <c r="B617" t="s">
        <v>2</v>
      </c>
      <c r="C617" t="s">
        <v>1</v>
      </c>
      <c r="D617" t="s">
        <v>0</v>
      </c>
      <c r="E617" s="4">
        <v>135</v>
      </c>
      <c r="J617">
        <f t="shared" ref="J617:J624" si="50">850+273</f>
        <v>1123</v>
      </c>
      <c r="K617">
        <v>298</v>
      </c>
      <c r="L617" s="3">
        <v>6</v>
      </c>
      <c r="M617" s="2">
        <v>35.729999999999997</v>
      </c>
      <c r="N617" s="1">
        <v>139.55000000000001</v>
      </c>
    </row>
    <row r="618" spans="1:14" x14ac:dyDescent="0.25">
      <c r="A618" t="s">
        <v>22</v>
      </c>
      <c r="B618" t="s">
        <v>2</v>
      </c>
      <c r="C618" t="s">
        <v>1</v>
      </c>
      <c r="D618" t="s">
        <v>0</v>
      </c>
      <c r="E618" s="4">
        <v>135</v>
      </c>
      <c r="J618">
        <f t="shared" si="50"/>
        <v>1123</v>
      </c>
      <c r="K618">
        <v>298</v>
      </c>
      <c r="L618" s="3">
        <v>6</v>
      </c>
      <c r="M618" s="2">
        <v>74.209999999999994</v>
      </c>
      <c r="N618" s="1">
        <v>303.67</v>
      </c>
    </row>
    <row r="619" spans="1:14" x14ac:dyDescent="0.25">
      <c r="A619" t="s">
        <v>22</v>
      </c>
      <c r="B619" t="s">
        <v>2</v>
      </c>
      <c r="C619" t="s">
        <v>1</v>
      </c>
      <c r="D619" t="s">
        <v>0</v>
      </c>
      <c r="E619" s="4">
        <v>135</v>
      </c>
      <c r="J619">
        <f t="shared" si="50"/>
        <v>1123</v>
      </c>
      <c r="K619">
        <v>298</v>
      </c>
      <c r="L619" s="3">
        <v>6</v>
      </c>
      <c r="M619" s="2">
        <v>108.58</v>
      </c>
      <c r="N619" s="1">
        <v>394.12</v>
      </c>
    </row>
    <row r="620" spans="1:14" x14ac:dyDescent="0.25">
      <c r="A620" t="s">
        <v>22</v>
      </c>
      <c r="B620" t="s">
        <v>2</v>
      </c>
      <c r="C620" t="s">
        <v>1</v>
      </c>
      <c r="D620" t="s">
        <v>0</v>
      </c>
      <c r="E620" s="4">
        <v>135</v>
      </c>
      <c r="J620">
        <f t="shared" si="50"/>
        <v>1123</v>
      </c>
      <c r="K620">
        <v>298</v>
      </c>
      <c r="L620" s="3">
        <v>6</v>
      </c>
      <c r="M620" s="2">
        <v>179.34</v>
      </c>
      <c r="N620" s="1">
        <v>722.28</v>
      </c>
    </row>
    <row r="621" spans="1:14" x14ac:dyDescent="0.25">
      <c r="A621" t="s">
        <v>22</v>
      </c>
      <c r="B621" t="s">
        <v>2</v>
      </c>
      <c r="C621" t="s">
        <v>1</v>
      </c>
      <c r="D621" t="s">
        <v>0</v>
      </c>
      <c r="E621" s="4">
        <v>135</v>
      </c>
      <c r="J621">
        <f t="shared" si="50"/>
        <v>1123</v>
      </c>
      <c r="K621">
        <v>298</v>
      </c>
      <c r="L621" s="3">
        <v>6</v>
      </c>
      <c r="M621" s="2">
        <v>220.52</v>
      </c>
      <c r="N621" s="1">
        <v>1009.14</v>
      </c>
    </row>
    <row r="622" spans="1:14" x14ac:dyDescent="0.25">
      <c r="A622" t="s">
        <v>22</v>
      </c>
      <c r="B622" t="s">
        <v>2</v>
      </c>
      <c r="C622" t="s">
        <v>1</v>
      </c>
      <c r="D622" t="s">
        <v>0</v>
      </c>
      <c r="E622" s="4">
        <v>135</v>
      </c>
      <c r="J622">
        <f t="shared" si="50"/>
        <v>1123</v>
      </c>
      <c r="K622">
        <v>298</v>
      </c>
      <c r="L622" s="3">
        <v>6</v>
      </c>
      <c r="M622" s="2">
        <v>236.24</v>
      </c>
      <c r="N622" s="1">
        <v>1328.37</v>
      </c>
    </row>
    <row r="623" spans="1:14" x14ac:dyDescent="0.25">
      <c r="A623" t="s">
        <v>22</v>
      </c>
      <c r="B623" t="s">
        <v>2</v>
      </c>
      <c r="C623" t="s">
        <v>1</v>
      </c>
      <c r="D623" t="s">
        <v>0</v>
      </c>
      <c r="E623" s="4">
        <v>135</v>
      </c>
      <c r="J623">
        <f t="shared" si="50"/>
        <v>1123</v>
      </c>
      <c r="K623">
        <v>298</v>
      </c>
      <c r="L623" s="3">
        <v>6</v>
      </c>
      <c r="M623" s="2">
        <v>219.66</v>
      </c>
      <c r="N623" s="1">
        <v>1532.65</v>
      </c>
    </row>
    <row r="624" spans="1:14" x14ac:dyDescent="0.25">
      <c r="A624" t="s">
        <v>22</v>
      </c>
      <c r="B624" t="s">
        <v>2</v>
      </c>
      <c r="C624" t="s">
        <v>1</v>
      </c>
      <c r="D624" t="s">
        <v>0</v>
      </c>
      <c r="E624" s="4">
        <v>135</v>
      </c>
      <c r="J624">
        <f t="shared" si="50"/>
        <v>1123</v>
      </c>
      <c r="K624">
        <v>298</v>
      </c>
      <c r="L624" s="3">
        <v>6</v>
      </c>
      <c r="M624" s="2">
        <v>176.25</v>
      </c>
      <c r="N624" s="1">
        <v>1703.83</v>
      </c>
    </row>
    <row r="625" spans="1:14" x14ac:dyDescent="0.25">
      <c r="A625" t="s">
        <v>22</v>
      </c>
      <c r="B625" t="s">
        <v>2</v>
      </c>
      <c r="C625" t="s">
        <v>1</v>
      </c>
      <c r="D625" t="s">
        <v>0</v>
      </c>
      <c r="E625" s="4">
        <v>135</v>
      </c>
      <c r="J625">
        <f t="shared" ref="J625:J637" si="51">650+273</f>
        <v>923</v>
      </c>
      <c r="K625">
        <v>298</v>
      </c>
      <c r="L625" s="3">
        <v>8</v>
      </c>
      <c r="M625" s="2">
        <v>30.61</v>
      </c>
      <c r="N625" s="1">
        <v>235.8</v>
      </c>
    </row>
    <row r="626" spans="1:14" x14ac:dyDescent="0.25">
      <c r="A626" t="s">
        <v>22</v>
      </c>
      <c r="B626" t="s">
        <v>2</v>
      </c>
      <c r="C626" t="s">
        <v>1</v>
      </c>
      <c r="D626" t="s">
        <v>0</v>
      </c>
      <c r="E626" s="4">
        <v>135</v>
      </c>
      <c r="J626">
        <f t="shared" si="51"/>
        <v>923</v>
      </c>
      <c r="K626">
        <v>298</v>
      </c>
      <c r="L626" s="3">
        <v>8</v>
      </c>
      <c r="M626" s="2">
        <v>43.58</v>
      </c>
      <c r="N626" s="1">
        <v>308.93</v>
      </c>
    </row>
    <row r="627" spans="1:14" x14ac:dyDescent="0.25">
      <c r="A627" t="s">
        <v>22</v>
      </c>
      <c r="B627" t="s">
        <v>2</v>
      </c>
      <c r="C627" t="s">
        <v>1</v>
      </c>
      <c r="D627" t="s">
        <v>0</v>
      </c>
      <c r="E627" s="4">
        <v>135</v>
      </c>
      <c r="J627">
        <f t="shared" si="51"/>
        <v>923</v>
      </c>
      <c r="K627">
        <v>298</v>
      </c>
      <c r="L627" s="3">
        <v>8</v>
      </c>
      <c r="M627" s="2">
        <v>64.84</v>
      </c>
      <c r="N627" s="1">
        <v>365.64</v>
      </c>
    </row>
    <row r="628" spans="1:14" x14ac:dyDescent="0.25">
      <c r="A628" t="s">
        <v>22</v>
      </c>
      <c r="B628" t="s">
        <v>2</v>
      </c>
      <c r="C628" t="s">
        <v>1</v>
      </c>
      <c r="D628" t="s">
        <v>0</v>
      </c>
      <c r="E628" s="4">
        <v>135</v>
      </c>
      <c r="J628">
        <f t="shared" si="51"/>
        <v>923</v>
      </c>
      <c r="K628">
        <v>298</v>
      </c>
      <c r="L628" s="3">
        <v>8</v>
      </c>
      <c r="M628" s="2">
        <v>81.34</v>
      </c>
      <c r="N628" s="1">
        <v>455.01</v>
      </c>
    </row>
    <row r="629" spans="1:14" x14ac:dyDescent="0.25">
      <c r="A629" t="s">
        <v>22</v>
      </c>
      <c r="B629" t="s">
        <v>2</v>
      </c>
      <c r="C629" t="s">
        <v>1</v>
      </c>
      <c r="D629" t="s">
        <v>0</v>
      </c>
      <c r="E629" s="4">
        <v>135</v>
      </c>
      <c r="J629">
        <f t="shared" si="51"/>
        <v>923</v>
      </c>
      <c r="K629">
        <v>298</v>
      </c>
      <c r="L629" s="3">
        <v>8</v>
      </c>
      <c r="M629" s="2">
        <v>97.83</v>
      </c>
      <c r="N629" s="1">
        <v>572.89</v>
      </c>
    </row>
    <row r="630" spans="1:14" x14ac:dyDescent="0.25">
      <c r="A630" t="s">
        <v>22</v>
      </c>
      <c r="B630" t="s">
        <v>2</v>
      </c>
      <c r="C630" t="s">
        <v>1</v>
      </c>
      <c r="D630" t="s">
        <v>0</v>
      </c>
      <c r="E630" s="4">
        <v>135</v>
      </c>
      <c r="J630">
        <f t="shared" si="51"/>
        <v>923</v>
      </c>
      <c r="K630">
        <v>298</v>
      </c>
      <c r="L630" s="3">
        <v>8</v>
      </c>
      <c r="M630" s="2">
        <v>116.69</v>
      </c>
      <c r="N630" s="1">
        <v>690.74</v>
      </c>
    </row>
    <row r="631" spans="1:14" x14ac:dyDescent="0.25">
      <c r="A631" t="s">
        <v>22</v>
      </c>
      <c r="B631" t="s">
        <v>2</v>
      </c>
      <c r="C631" t="s">
        <v>1</v>
      </c>
      <c r="D631" t="s">
        <v>0</v>
      </c>
      <c r="E631" s="4">
        <v>135</v>
      </c>
      <c r="J631">
        <f t="shared" si="51"/>
        <v>923</v>
      </c>
      <c r="K631">
        <v>298</v>
      </c>
      <c r="L631" s="3">
        <v>8</v>
      </c>
      <c r="M631" s="2">
        <v>122.53</v>
      </c>
      <c r="N631" s="1">
        <v>804.7</v>
      </c>
    </row>
    <row r="632" spans="1:14" x14ac:dyDescent="0.25">
      <c r="A632" t="s">
        <v>22</v>
      </c>
      <c r="B632" t="s">
        <v>2</v>
      </c>
      <c r="C632" t="s">
        <v>1</v>
      </c>
      <c r="D632" t="s">
        <v>0</v>
      </c>
      <c r="E632" s="4">
        <v>135</v>
      </c>
      <c r="J632">
        <f t="shared" si="51"/>
        <v>923</v>
      </c>
      <c r="K632">
        <v>298</v>
      </c>
      <c r="L632" s="3">
        <v>8</v>
      </c>
      <c r="M632" s="2">
        <v>129.57</v>
      </c>
      <c r="N632" s="1">
        <v>914.58</v>
      </c>
    </row>
    <row r="633" spans="1:14" x14ac:dyDescent="0.25">
      <c r="A633" t="s">
        <v>22</v>
      </c>
      <c r="B633" t="s">
        <v>2</v>
      </c>
      <c r="C633" t="s">
        <v>1</v>
      </c>
      <c r="D633" t="s">
        <v>0</v>
      </c>
      <c r="E633" s="4">
        <v>135</v>
      </c>
      <c r="J633">
        <f t="shared" si="51"/>
        <v>923</v>
      </c>
      <c r="K633">
        <v>298</v>
      </c>
      <c r="L633" s="3">
        <v>8</v>
      </c>
      <c r="M633" s="2">
        <v>129.5</v>
      </c>
      <c r="N633" s="1">
        <v>1032.71</v>
      </c>
    </row>
    <row r="634" spans="1:14" x14ac:dyDescent="0.25">
      <c r="A634" t="s">
        <v>22</v>
      </c>
      <c r="B634" t="s">
        <v>2</v>
      </c>
      <c r="C634" t="s">
        <v>1</v>
      </c>
      <c r="D634" t="s">
        <v>0</v>
      </c>
      <c r="E634" s="4">
        <v>135</v>
      </c>
      <c r="J634">
        <f t="shared" si="51"/>
        <v>923</v>
      </c>
      <c r="K634">
        <v>298</v>
      </c>
      <c r="L634" s="3">
        <v>8</v>
      </c>
      <c r="M634" s="2">
        <v>129.47</v>
      </c>
      <c r="N634" s="1">
        <v>1077.51</v>
      </c>
    </row>
    <row r="635" spans="1:14" x14ac:dyDescent="0.25">
      <c r="A635" t="s">
        <v>22</v>
      </c>
      <c r="B635" t="s">
        <v>2</v>
      </c>
      <c r="C635" t="s">
        <v>1</v>
      </c>
      <c r="D635" t="s">
        <v>0</v>
      </c>
      <c r="E635" s="4">
        <v>135</v>
      </c>
      <c r="J635">
        <f t="shared" si="51"/>
        <v>923</v>
      </c>
      <c r="K635">
        <v>298</v>
      </c>
      <c r="L635" s="3">
        <v>8</v>
      </c>
      <c r="M635" s="2">
        <v>132.97999999999999</v>
      </c>
      <c r="N635" s="1">
        <v>1146.71</v>
      </c>
    </row>
    <row r="636" spans="1:14" x14ac:dyDescent="0.25">
      <c r="A636" t="s">
        <v>22</v>
      </c>
      <c r="B636" t="s">
        <v>2</v>
      </c>
      <c r="C636" t="s">
        <v>1</v>
      </c>
      <c r="D636" t="s">
        <v>0</v>
      </c>
      <c r="E636" s="4">
        <v>135</v>
      </c>
      <c r="J636">
        <f t="shared" si="51"/>
        <v>923</v>
      </c>
      <c r="K636">
        <v>298</v>
      </c>
      <c r="L636" s="3">
        <v>8</v>
      </c>
      <c r="M636" s="2">
        <v>128.21</v>
      </c>
      <c r="N636" s="1">
        <v>1211.95</v>
      </c>
    </row>
    <row r="637" spans="1:14" x14ac:dyDescent="0.25">
      <c r="A637" t="s">
        <v>22</v>
      </c>
      <c r="B637" t="s">
        <v>2</v>
      </c>
      <c r="C637" t="s">
        <v>1</v>
      </c>
      <c r="D637" t="s">
        <v>0</v>
      </c>
      <c r="E637" s="4">
        <v>135</v>
      </c>
      <c r="J637">
        <f t="shared" si="51"/>
        <v>923</v>
      </c>
      <c r="K637">
        <v>298</v>
      </c>
      <c r="L637" s="3">
        <v>8</v>
      </c>
      <c r="M637" s="2">
        <v>117.54</v>
      </c>
      <c r="N637" s="1">
        <v>1244.69</v>
      </c>
    </row>
    <row r="638" spans="1:14" x14ac:dyDescent="0.25">
      <c r="A638" t="s">
        <v>22</v>
      </c>
      <c r="B638" t="s">
        <v>2</v>
      </c>
      <c r="C638" t="s">
        <v>1</v>
      </c>
      <c r="D638" t="s">
        <v>0</v>
      </c>
      <c r="E638" s="4">
        <v>135</v>
      </c>
      <c r="J638">
        <f t="shared" ref="J638:J650" si="52">750+273</f>
        <v>1023</v>
      </c>
      <c r="K638">
        <v>298</v>
      </c>
      <c r="L638" s="3">
        <v>8</v>
      </c>
      <c r="M638" s="2">
        <v>78.88</v>
      </c>
      <c r="N638" s="1">
        <v>622.04999999999995</v>
      </c>
    </row>
    <row r="639" spans="1:14" x14ac:dyDescent="0.25">
      <c r="A639" t="s">
        <v>22</v>
      </c>
      <c r="B639" t="s">
        <v>2</v>
      </c>
      <c r="C639" t="s">
        <v>1</v>
      </c>
      <c r="D639" t="s">
        <v>0</v>
      </c>
      <c r="E639" s="4">
        <v>135</v>
      </c>
      <c r="J639">
        <f t="shared" si="52"/>
        <v>1023</v>
      </c>
      <c r="K639">
        <v>298</v>
      </c>
      <c r="L639" s="3">
        <v>8</v>
      </c>
      <c r="M639" s="2">
        <v>90.7</v>
      </c>
      <c r="N639" s="1">
        <v>638.16999999999996</v>
      </c>
    </row>
    <row r="640" spans="1:14" x14ac:dyDescent="0.25">
      <c r="A640" t="s">
        <v>22</v>
      </c>
      <c r="B640" t="s">
        <v>2</v>
      </c>
      <c r="C640" t="s">
        <v>1</v>
      </c>
      <c r="D640" t="s">
        <v>0</v>
      </c>
      <c r="E640" s="4">
        <v>135</v>
      </c>
      <c r="J640">
        <f t="shared" si="52"/>
        <v>1023</v>
      </c>
      <c r="K640">
        <v>298</v>
      </c>
      <c r="L640" s="3">
        <v>8</v>
      </c>
      <c r="M640" s="2">
        <v>106.04</v>
      </c>
      <c r="N640" s="1">
        <v>694.97</v>
      </c>
    </row>
    <row r="641" spans="1:14" x14ac:dyDescent="0.25">
      <c r="A641" t="s">
        <v>22</v>
      </c>
      <c r="B641" t="s">
        <v>2</v>
      </c>
      <c r="C641" t="s">
        <v>1</v>
      </c>
      <c r="D641" t="s">
        <v>0</v>
      </c>
      <c r="E641" s="4">
        <v>135</v>
      </c>
      <c r="J641">
        <f t="shared" si="52"/>
        <v>1023</v>
      </c>
      <c r="K641">
        <v>298</v>
      </c>
      <c r="L641" s="3">
        <v>8</v>
      </c>
      <c r="M641" s="2">
        <v>126.11</v>
      </c>
      <c r="N641" s="1">
        <v>759.84</v>
      </c>
    </row>
    <row r="642" spans="1:14" x14ac:dyDescent="0.25">
      <c r="A642" t="s">
        <v>22</v>
      </c>
      <c r="B642" t="s">
        <v>2</v>
      </c>
      <c r="C642" t="s">
        <v>1</v>
      </c>
      <c r="D642" t="s">
        <v>0</v>
      </c>
      <c r="E642" s="4">
        <v>135</v>
      </c>
      <c r="J642">
        <f t="shared" si="52"/>
        <v>1023</v>
      </c>
      <c r="K642">
        <v>298</v>
      </c>
      <c r="L642" s="3">
        <v>8</v>
      </c>
      <c r="M642" s="2">
        <v>147.36000000000001</v>
      </c>
      <c r="N642" s="1">
        <v>824.7</v>
      </c>
    </row>
    <row r="643" spans="1:14" x14ac:dyDescent="0.25">
      <c r="A643" t="s">
        <v>22</v>
      </c>
      <c r="B643" t="s">
        <v>2</v>
      </c>
      <c r="C643" t="s">
        <v>1</v>
      </c>
      <c r="D643" t="s">
        <v>0</v>
      </c>
      <c r="E643" s="4">
        <v>135</v>
      </c>
      <c r="J643">
        <f t="shared" si="52"/>
        <v>1023</v>
      </c>
      <c r="K643">
        <v>298</v>
      </c>
      <c r="L643" s="3">
        <v>8</v>
      </c>
      <c r="M643" s="2">
        <v>161.5</v>
      </c>
      <c r="N643" s="1">
        <v>918.18</v>
      </c>
    </row>
    <row r="644" spans="1:14" x14ac:dyDescent="0.25">
      <c r="A644" t="s">
        <v>22</v>
      </c>
      <c r="B644" t="s">
        <v>2</v>
      </c>
      <c r="C644" t="s">
        <v>1</v>
      </c>
      <c r="D644" t="s">
        <v>0</v>
      </c>
      <c r="E644" s="4">
        <v>135</v>
      </c>
      <c r="J644">
        <f t="shared" si="52"/>
        <v>1023</v>
      </c>
      <c r="K644">
        <v>298</v>
      </c>
      <c r="L644" s="3">
        <v>8</v>
      </c>
      <c r="M644" s="2">
        <v>183.92</v>
      </c>
      <c r="N644" s="1">
        <v>1015.61</v>
      </c>
    </row>
    <row r="645" spans="1:14" x14ac:dyDescent="0.25">
      <c r="A645" t="s">
        <v>22</v>
      </c>
      <c r="B645" t="s">
        <v>2</v>
      </c>
      <c r="C645" t="s">
        <v>1</v>
      </c>
      <c r="D645" t="s">
        <v>0</v>
      </c>
      <c r="E645" s="4">
        <v>135</v>
      </c>
      <c r="J645">
        <f t="shared" si="52"/>
        <v>1023</v>
      </c>
      <c r="K645">
        <v>298</v>
      </c>
      <c r="L645" s="3">
        <v>8</v>
      </c>
      <c r="M645" s="2">
        <v>199.22</v>
      </c>
      <c r="N645" s="1">
        <v>1133.51</v>
      </c>
    </row>
    <row r="646" spans="1:14" x14ac:dyDescent="0.25">
      <c r="A646" t="s">
        <v>22</v>
      </c>
      <c r="B646" t="s">
        <v>2</v>
      </c>
      <c r="C646" t="s">
        <v>1</v>
      </c>
      <c r="D646" t="s">
        <v>0</v>
      </c>
      <c r="E646" s="4">
        <v>135</v>
      </c>
      <c r="J646">
        <f t="shared" si="52"/>
        <v>1023</v>
      </c>
      <c r="K646">
        <v>298</v>
      </c>
      <c r="L646" s="3">
        <v>8</v>
      </c>
      <c r="M646" s="2">
        <v>207.44</v>
      </c>
      <c r="N646" s="1">
        <v>1239.29</v>
      </c>
    </row>
    <row r="647" spans="1:14" x14ac:dyDescent="0.25">
      <c r="A647" t="s">
        <v>22</v>
      </c>
      <c r="B647" t="s">
        <v>2</v>
      </c>
      <c r="C647" t="s">
        <v>1</v>
      </c>
      <c r="D647" t="s">
        <v>0</v>
      </c>
      <c r="E647" s="4">
        <v>135</v>
      </c>
      <c r="J647">
        <f t="shared" si="52"/>
        <v>1023</v>
      </c>
      <c r="K647">
        <v>298</v>
      </c>
      <c r="L647" s="3">
        <v>8</v>
      </c>
      <c r="M647" s="2">
        <v>227.48</v>
      </c>
      <c r="N647" s="1">
        <v>1353.05</v>
      </c>
    </row>
    <row r="648" spans="1:14" x14ac:dyDescent="0.25">
      <c r="A648" t="s">
        <v>22</v>
      </c>
      <c r="B648" t="s">
        <v>2</v>
      </c>
      <c r="C648" t="s">
        <v>1</v>
      </c>
      <c r="D648" t="s">
        <v>0</v>
      </c>
      <c r="E648" s="4">
        <v>135</v>
      </c>
      <c r="J648">
        <f t="shared" si="52"/>
        <v>1023</v>
      </c>
      <c r="K648">
        <v>298</v>
      </c>
      <c r="L648" s="3">
        <v>8</v>
      </c>
      <c r="M648" s="2">
        <v>235.7</v>
      </c>
      <c r="N648" s="1">
        <v>1458.83</v>
      </c>
    </row>
    <row r="649" spans="1:14" x14ac:dyDescent="0.25">
      <c r="A649" t="s">
        <v>22</v>
      </c>
      <c r="B649" t="s">
        <v>2</v>
      </c>
      <c r="C649" t="s">
        <v>1</v>
      </c>
      <c r="D649" t="s">
        <v>0</v>
      </c>
      <c r="E649" s="4">
        <v>135</v>
      </c>
      <c r="J649">
        <f t="shared" si="52"/>
        <v>1023</v>
      </c>
      <c r="K649">
        <v>298</v>
      </c>
      <c r="L649" s="3">
        <v>8</v>
      </c>
      <c r="M649" s="2">
        <v>247.46</v>
      </c>
      <c r="N649" s="1">
        <v>1564.56</v>
      </c>
    </row>
    <row r="650" spans="1:14" x14ac:dyDescent="0.25">
      <c r="A650" t="s">
        <v>22</v>
      </c>
      <c r="B650" t="s">
        <v>2</v>
      </c>
      <c r="C650" t="s">
        <v>1</v>
      </c>
      <c r="D650" t="s">
        <v>0</v>
      </c>
      <c r="E650" s="4">
        <v>135</v>
      </c>
      <c r="J650">
        <f t="shared" si="52"/>
        <v>1023</v>
      </c>
      <c r="K650">
        <v>298</v>
      </c>
      <c r="L650" s="3">
        <v>8</v>
      </c>
      <c r="M650" s="2">
        <v>241.48</v>
      </c>
      <c r="N650" s="1">
        <v>1674.63</v>
      </c>
    </row>
    <row r="651" spans="1:14" x14ac:dyDescent="0.25">
      <c r="A651" t="s">
        <v>22</v>
      </c>
      <c r="B651" t="s">
        <v>2</v>
      </c>
      <c r="C651" t="s">
        <v>1</v>
      </c>
      <c r="D651" t="s">
        <v>0</v>
      </c>
      <c r="E651" s="4">
        <v>135</v>
      </c>
      <c r="J651">
        <f t="shared" ref="J651:J657" si="53">850+273</f>
        <v>1123</v>
      </c>
      <c r="K651">
        <v>298</v>
      </c>
      <c r="L651" s="3">
        <v>8</v>
      </c>
      <c r="M651" s="2">
        <v>51.9</v>
      </c>
      <c r="N651" s="1">
        <v>243.63</v>
      </c>
    </row>
    <row r="652" spans="1:14" x14ac:dyDescent="0.25">
      <c r="A652" t="s">
        <v>22</v>
      </c>
      <c r="B652" t="s">
        <v>2</v>
      </c>
      <c r="C652" t="s">
        <v>1</v>
      </c>
      <c r="D652" t="s">
        <v>0</v>
      </c>
      <c r="E652" s="4">
        <v>135</v>
      </c>
      <c r="J652">
        <f t="shared" si="53"/>
        <v>1123</v>
      </c>
      <c r="K652">
        <v>298</v>
      </c>
      <c r="L652" s="3">
        <v>8</v>
      </c>
      <c r="M652" s="2">
        <v>105.08</v>
      </c>
      <c r="N652" s="1">
        <v>320.24</v>
      </c>
    </row>
    <row r="653" spans="1:14" x14ac:dyDescent="0.25">
      <c r="A653" t="s">
        <v>22</v>
      </c>
      <c r="B653" t="s">
        <v>2</v>
      </c>
      <c r="C653" t="s">
        <v>1</v>
      </c>
      <c r="D653" t="s">
        <v>0</v>
      </c>
      <c r="E653" s="4">
        <v>135</v>
      </c>
      <c r="J653">
        <f t="shared" si="53"/>
        <v>1123</v>
      </c>
      <c r="K653">
        <v>298</v>
      </c>
      <c r="L653" s="3">
        <v>8</v>
      </c>
      <c r="M653" s="2">
        <v>218.44</v>
      </c>
      <c r="N653" s="1">
        <v>644.41999999999996</v>
      </c>
    </row>
    <row r="654" spans="1:14" x14ac:dyDescent="0.25">
      <c r="A654" t="s">
        <v>22</v>
      </c>
      <c r="B654" t="s">
        <v>2</v>
      </c>
      <c r="C654" t="s">
        <v>1</v>
      </c>
      <c r="D654" t="s">
        <v>0</v>
      </c>
      <c r="E654" s="4">
        <v>135</v>
      </c>
      <c r="J654">
        <f t="shared" si="53"/>
        <v>1123</v>
      </c>
      <c r="K654">
        <v>298</v>
      </c>
      <c r="L654" s="3">
        <v>8</v>
      </c>
      <c r="M654" s="2">
        <v>315.20999999999998</v>
      </c>
      <c r="N654" s="1">
        <v>1001.44</v>
      </c>
    </row>
    <row r="655" spans="1:14" x14ac:dyDescent="0.25">
      <c r="A655" t="s">
        <v>22</v>
      </c>
      <c r="B655" t="s">
        <v>2</v>
      </c>
      <c r="C655" t="s">
        <v>1</v>
      </c>
      <c r="D655" t="s">
        <v>0</v>
      </c>
      <c r="E655" s="4">
        <v>135</v>
      </c>
      <c r="J655">
        <f t="shared" si="53"/>
        <v>1123</v>
      </c>
      <c r="K655">
        <v>298</v>
      </c>
      <c r="L655" s="3">
        <v>8</v>
      </c>
      <c r="M655" s="2">
        <v>390.72</v>
      </c>
      <c r="N655" s="1">
        <v>1330.26</v>
      </c>
    </row>
    <row r="656" spans="1:14" x14ac:dyDescent="0.25">
      <c r="A656" t="s">
        <v>22</v>
      </c>
      <c r="B656" t="s">
        <v>2</v>
      </c>
      <c r="C656" t="s">
        <v>1</v>
      </c>
      <c r="D656" t="s">
        <v>0</v>
      </c>
      <c r="E656" s="4">
        <v>135</v>
      </c>
      <c r="J656">
        <f t="shared" si="53"/>
        <v>1123</v>
      </c>
      <c r="K656">
        <v>298</v>
      </c>
      <c r="L656" s="3">
        <v>8</v>
      </c>
      <c r="M656" s="2">
        <v>381.09</v>
      </c>
      <c r="N656" s="1">
        <v>1615.54</v>
      </c>
    </row>
    <row r="657" spans="1:14" x14ac:dyDescent="0.25">
      <c r="A657" t="s">
        <v>22</v>
      </c>
      <c r="B657" t="s">
        <v>2</v>
      </c>
      <c r="C657" t="s">
        <v>1</v>
      </c>
      <c r="D657" t="s">
        <v>0</v>
      </c>
      <c r="E657" s="4">
        <v>135</v>
      </c>
      <c r="J657">
        <f t="shared" si="53"/>
        <v>1123</v>
      </c>
      <c r="K657">
        <v>298</v>
      </c>
      <c r="L657" s="3">
        <v>8</v>
      </c>
      <c r="M657" s="2">
        <v>338.38</v>
      </c>
      <c r="N657" s="1">
        <v>1827.98</v>
      </c>
    </row>
    <row r="658" spans="1:14" x14ac:dyDescent="0.25">
      <c r="A658" t="s">
        <v>21</v>
      </c>
      <c r="B658" t="s">
        <v>2</v>
      </c>
      <c r="C658" t="s">
        <v>13</v>
      </c>
      <c r="D658" t="s">
        <v>9</v>
      </c>
      <c r="E658" s="4">
        <f t="shared" ref="E658:E670" si="54">4.1^2*PI()/4*0.55</f>
        <v>7.2613987196911083</v>
      </c>
      <c r="F658">
        <f t="shared" ref="F658:F670" si="55">1.3^2*PI()/4*0.44</f>
        <v>0.58402207430234254</v>
      </c>
      <c r="J658">
        <f t="shared" ref="J658:J670" si="56">273+110</f>
        <v>383</v>
      </c>
      <c r="K658">
        <f t="shared" ref="K658:K670" si="57">273+25</f>
        <v>298</v>
      </c>
      <c r="L658" s="3">
        <v>1.0325</v>
      </c>
      <c r="M658" s="2">
        <v>0.25085200000000002</v>
      </c>
      <c r="N658" s="1">
        <v>11.9308</v>
      </c>
    </row>
    <row r="659" spans="1:14" x14ac:dyDescent="0.25">
      <c r="A659" t="s">
        <v>21</v>
      </c>
      <c r="B659" t="s">
        <v>2</v>
      </c>
      <c r="C659" t="s">
        <v>13</v>
      </c>
      <c r="D659" t="s">
        <v>9</v>
      </c>
      <c r="E659" s="4">
        <f t="shared" si="54"/>
        <v>7.2613987196911083</v>
      </c>
      <c r="F659">
        <f t="shared" si="55"/>
        <v>0.58402207430234254</v>
      </c>
      <c r="J659">
        <f t="shared" si="56"/>
        <v>383</v>
      </c>
      <c r="K659">
        <f t="shared" si="57"/>
        <v>298</v>
      </c>
      <c r="L659" s="3">
        <v>1.0325</v>
      </c>
      <c r="M659" s="2">
        <v>0.26119700000000001</v>
      </c>
      <c r="N659" s="1">
        <v>14.014099999999999</v>
      </c>
    </row>
    <row r="660" spans="1:14" x14ac:dyDescent="0.25">
      <c r="A660" t="s">
        <v>21</v>
      </c>
      <c r="B660" t="s">
        <v>2</v>
      </c>
      <c r="C660" t="s">
        <v>13</v>
      </c>
      <c r="D660" t="s">
        <v>9</v>
      </c>
      <c r="E660" s="4">
        <f t="shared" si="54"/>
        <v>7.2613987196911083</v>
      </c>
      <c r="F660">
        <f t="shared" si="55"/>
        <v>0.58402207430234254</v>
      </c>
      <c r="J660">
        <f t="shared" si="56"/>
        <v>383</v>
      </c>
      <c r="K660">
        <f t="shared" si="57"/>
        <v>298</v>
      </c>
      <c r="L660" s="3">
        <v>1.0325</v>
      </c>
      <c r="M660" s="2">
        <v>0.25358799999999998</v>
      </c>
      <c r="N660" s="1">
        <v>15.954599999999999</v>
      </c>
    </row>
    <row r="661" spans="1:14" x14ac:dyDescent="0.25">
      <c r="A661" t="s">
        <v>21</v>
      </c>
      <c r="B661" t="s">
        <v>2</v>
      </c>
      <c r="C661" t="s">
        <v>13</v>
      </c>
      <c r="D661" t="s">
        <v>9</v>
      </c>
      <c r="E661" s="4">
        <f t="shared" si="54"/>
        <v>7.2613987196911083</v>
      </c>
      <c r="F661">
        <f t="shared" si="55"/>
        <v>0.58402207430234254</v>
      </c>
      <c r="J661">
        <f t="shared" si="56"/>
        <v>383</v>
      </c>
      <c r="K661">
        <f t="shared" si="57"/>
        <v>298</v>
      </c>
      <c r="L661" s="3">
        <v>1.0325</v>
      </c>
      <c r="M661" s="2">
        <v>0.22248000000000001</v>
      </c>
      <c r="N661" s="1">
        <v>20.039899999999999</v>
      </c>
    </row>
    <row r="662" spans="1:14" x14ac:dyDescent="0.25">
      <c r="A662" t="s">
        <v>21</v>
      </c>
      <c r="B662" t="s">
        <v>2</v>
      </c>
      <c r="C662" t="s">
        <v>13</v>
      </c>
      <c r="D662" t="s">
        <v>9</v>
      </c>
      <c r="E662" s="4">
        <f t="shared" si="54"/>
        <v>7.2613987196911083</v>
      </c>
      <c r="F662">
        <f t="shared" si="55"/>
        <v>0.58402207430234254</v>
      </c>
      <c r="J662">
        <f t="shared" si="56"/>
        <v>383</v>
      </c>
      <c r="K662">
        <f t="shared" si="57"/>
        <v>298</v>
      </c>
      <c r="L662" s="3">
        <v>1.0325</v>
      </c>
      <c r="M662" s="2">
        <v>0.21226400000000001</v>
      </c>
      <c r="N662" s="1">
        <v>20.9739</v>
      </c>
    </row>
    <row r="663" spans="1:14" x14ac:dyDescent="0.25">
      <c r="A663" t="s">
        <v>21</v>
      </c>
      <c r="B663" t="s">
        <v>2</v>
      </c>
      <c r="C663" t="s">
        <v>13</v>
      </c>
      <c r="D663" t="s">
        <v>9</v>
      </c>
      <c r="E663" s="4">
        <f t="shared" si="54"/>
        <v>7.2613987196911083</v>
      </c>
      <c r="F663">
        <f t="shared" si="55"/>
        <v>0.58402207430234254</v>
      </c>
      <c r="J663">
        <f t="shared" si="56"/>
        <v>383</v>
      </c>
      <c r="K663">
        <f t="shared" si="57"/>
        <v>298</v>
      </c>
      <c r="L663" s="3">
        <v>1.0325</v>
      </c>
      <c r="M663" s="2">
        <v>0.180559</v>
      </c>
      <c r="N663" s="1">
        <v>23.0822</v>
      </c>
    </row>
    <row r="664" spans="1:14" x14ac:dyDescent="0.25">
      <c r="A664" t="s">
        <v>21</v>
      </c>
      <c r="B664" t="s">
        <v>2</v>
      </c>
      <c r="C664" t="s">
        <v>13</v>
      </c>
      <c r="D664" t="s">
        <v>9</v>
      </c>
      <c r="E664" s="4">
        <f t="shared" si="54"/>
        <v>7.2613987196911083</v>
      </c>
      <c r="F664">
        <f t="shared" si="55"/>
        <v>0.58402207430234254</v>
      </c>
      <c r="J664">
        <f t="shared" si="56"/>
        <v>383</v>
      </c>
      <c r="K664">
        <f t="shared" si="57"/>
        <v>298</v>
      </c>
      <c r="L664" s="3">
        <v>1.0325</v>
      </c>
      <c r="M664" s="2">
        <v>0.183672</v>
      </c>
      <c r="N664" s="1">
        <v>23.915299999999998</v>
      </c>
    </row>
    <row r="665" spans="1:14" x14ac:dyDescent="0.25">
      <c r="A665" t="s">
        <v>21</v>
      </c>
      <c r="B665" t="s">
        <v>2</v>
      </c>
      <c r="C665" t="s">
        <v>13</v>
      </c>
      <c r="D665" t="s">
        <v>9</v>
      </c>
      <c r="E665" s="4">
        <f t="shared" si="54"/>
        <v>7.2613987196911083</v>
      </c>
      <c r="F665">
        <f t="shared" si="55"/>
        <v>0.58402207430234254</v>
      </c>
      <c r="J665">
        <f t="shared" si="56"/>
        <v>383</v>
      </c>
      <c r="K665">
        <f t="shared" si="57"/>
        <v>298</v>
      </c>
      <c r="L665" s="3">
        <v>1.0325</v>
      </c>
      <c r="M665" s="2">
        <v>0.15765100000000001</v>
      </c>
      <c r="N665" s="1">
        <v>27.0307</v>
      </c>
    </row>
    <row r="666" spans="1:14" x14ac:dyDescent="0.25">
      <c r="A666" t="s">
        <v>21</v>
      </c>
      <c r="B666" t="s">
        <v>2</v>
      </c>
      <c r="C666" t="s">
        <v>13</v>
      </c>
      <c r="D666" t="s">
        <v>9</v>
      </c>
      <c r="E666" s="4">
        <f t="shared" si="54"/>
        <v>7.2613987196911083</v>
      </c>
      <c r="F666">
        <f t="shared" si="55"/>
        <v>0.58402207430234254</v>
      </c>
      <c r="J666">
        <f t="shared" si="56"/>
        <v>383</v>
      </c>
      <c r="K666">
        <f t="shared" si="57"/>
        <v>298</v>
      </c>
      <c r="L666" s="3">
        <v>1.0325</v>
      </c>
      <c r="M666" s="2">
        <v>0.14743100000000001</v>
      </c>
      <c r="N666" s="1">
        <v>27.895399999999999</v>
      </c>
    </row>
    <row r="667" spans="1:14" x14ac:dyDescent="0.25">
      <c r="A667" t="s">
        <v>21</v>
      </c>
      <c r="B667" t="s">
        <v>2</v>
      </c>
      <c r="C667" t="s">
        <v>13</v>
      </c>
      <c r="D667" t="s">
        <v>9</v>
      </c>
      <c r="E667" s="4">
        <f t="shared" si="54"/>
        <v>7.2613987196911083</v>
      </c>
      <c r="F667">
        <f t="shared" si="55"/>
        <v>0.58402207430234254</v>
      </c>
      <c r="J667">
        <f t="shared" si="56"/>
        <v>383</v>
      </c>
      <c r="K667">
        <f t="shared" si="57"/>
        <v>298</v>
      </c>
      <c r="L667" s="3">
        <v>1.0325</v>
      </c>
      <c r="M667" s="2">
        <v>9.2650999999999997E-2</v>
      </c>
      <c r="N667" s="1">
        <v>30.033000000000001</v>
      </c>
    </row>
    <row r="668" spans="1:14" x14ac:dyDescent="0.25">
      <c r="A668" t="s">
        <v>21</v>
      </c>
      <c r="B668" t="s">
        <v>2</v>
      </c>
      <c r="C668" t="s">
        <v>13</v>
      </c>
      <c r="D668" t="s">
        <v>9</v>
      </c>
      <c r="E668" s="4">
        <f t="shared" si="54"/>
        <v>7.2613987196911083</v>
      </c>
      <c r="F668">
        <f t="shared" si="55"/>
        <v>0.58402207430234254</v>
      </c>
      <c r="J668">
        <f t="shared" si="56"/>
        <v>383</v>
      </c>
      <c r="K668">
        <f t="shared" si="57"/>
        <v>298</v>
      </c>
      <c r="L668" s="3">
        <v>1.0325</v>
      </c>
      <c r="M668" s="2">
        <v>8.3460000000000006E-2</v>
      </c>
      <c r="N668" s="1">
        <v>30.967300000000002</v>
      </c>
    </row>
    <row r="669" spans="1:14" x14ac:dyDescent="0.25">
      <c r="A669" t="s">
        <v>21</v>
      </c>
      <c r="B669" t="s">
        <v>2</v>
      </c>
      <c r="C669" t="s">
        <v>13</v>
      </c>
      <c r="D669" t="s">
        <v>9</v>
      </c>
      <c r="E669" s="4">
        <f t="shared" si="54"/>
        <v>7.2613987196911083</v>
      </c>
      <c r="F669">
        <f t="shared" si="55"/>
        <v>0.58402207430234254</v>
      </c>
      <c r="J669">
        <f t="shared" si="56"/>
        <v>383</v>
      </c>
      <c r="K669">
        <f t="shared" si="57"/>
        <v>298</v>
      </c>
      <c r="L669" s="3">
        <v>1.0325</v>
      </c>
      <c r="M669" s="2">
        <v>7.5301000000000007E-2</v>
      </c>
      <c r="N669" s="1">
        <v>32.040500000000002</v>
      </c>
    </row>
    <row r="670" spans="1:14" x14ac:dyDescent="0.25">
      <c r="A670" t="s">
        <v>21</v>
      </c>
      <c r="B670" t="s">
        <v>2</v>
      </c>
      <c r="C670" t="s">
        <v>13</v>
      </c>
      <c r="D670" t="s">
        <v>9</v>
      </c>
      <c r="E670" s="4">
        <f t="shared" si="54"/>
        <v>7.2613987196911083</v>
      </c>
      <c r="F670">
        <f t="shared" si="55"/>
        <v>0.58402207430234254</v>
      </c>
      <c r="J670">
        <f t="shared" si="56"/>
        <v>383</v>
      </c>
      <c r="K670">
        <f t="shared" si="57"/>
        <v>298</v>
      </c>
      <c r="L670" s="3">
        <v>1.0325</v>
      </c>
      <c r="M670" s="2">
        <v>5.3289000000000003E-2</v>
      </c>
      <c r="N670" s="1">
        <v>32.971899999999998</v>
      </c>
    </row>
    <row r="671" spans="1:14" x14ac:dyDescent="0.25">
      <c r="A671" t="s">
        <v>20</v>
      </c>
      <c r="B671" t="s">
        <v>2</v>
      </c>
      <c r="C671" t="s">
        <v>10</v>
      </c>
      <c r="D671" t="s">
        <v>18</v>
      </c>
      <c r="E671" s="4">
        <v>730</v>
      </c>
      <c r="F671">
        <v>730</v>
      </c>
      <c r="J671">
        <v>573</v>
      </c>
      <c r="K671">
        <v>298</v>
      </c>
      <c r="L671" s="3">
        <v>1.9927999999999999</v>
      </c>
      <c r="M671" s="2">
        <v>23.167833333333338</v>
      </c>
      <c r="N671" s="1">
        <v>550</v>
      </c>
    </row>
    <row r="672" spans="1:14" x14ac:dyDescent="0.25">
      <c r="A672" t="s">
        <v>19</v>
      </c>
      <c r="B672" t="s">
        <v>2</v>
      </c>
      <c r="C672" t="s">
        <v>10</v>
      </c>
      <c r="D672" t="s">
        <v>18</v>
      </c>
      <c r="E672" s="4">
        <v>730</v>
      </c>
      <c r="F672">
        <v>730</v>
      </c>
      <c r="J672">
        <v>573</v>
      </c>
      <c r="K672">
        <v>298</v>
      </c>
      <c r="L672" s="3">
        <v>2.0007999999999999</v>
      </c>
      <c r="M672" s="2">
        <v>23.261333333333329</v>
      </c>
      <c r="N672" s="1">
        <v>550</v>
      </c>
    </row>
    <row r="673" spans="1:14" x14ac:dyDescent="0.25">
      <c r="A673" t="s">
        <v>19</v>
      </c>
      <c r="B673" t="s">
        <v>2</v>
      </c>
      <c r="C673" t="s">
        <v>10</v>
      </c>
      <c r="D673" t="s">
        <v>18</v>
      </c>
      <c r="E673" s="4">
        <v>730</v>
      </c>
      <c r="F673">
        <v>730</v>
      </c>
      <c r="J673">
        <v>573</v>
      </c>
      <c r="K673">
        <v>298</v>
      </c>
      <c r="L673" s="3">
        <v>2.0082</v>
      </c>
      <c r="M673" s="2">
        <v>23.346583333333335</v>
      </c>
      <c r="N673" s="1">
        <v>550</v>
      </c>
    </row>
    <row r="674" spans="1:14" x14ac:dyDescent="0.25">
      <c r="A674" t="s">
        <v>19</v>
      </c>
      <c r="B674" t="s">
        <v>2</v>
      </c>
      <c r="C674" t="s">
        <v>10</v>
      </c>
      <c r="D674" t="s">
        <v>18</v>
      </c>
      <c r="E674" s="4">
        <v>730</v>
      </c>
      <c r="F674">
        <v>730</v>
      </c>
      <c r="J674">
        <v>573</v>
      </c>
      <c r="K674">
        <v>298</v>
      </c>
      <c r="L674" s="3">
        <v>2.9883000000000002</v>
      </c>
      <c r="M674" s="2">
        <v>33.847000000000001</v>
      </c>
      <c r="N674" s="1">
        <v>550</v>
      </c>
    </row>
    <row r="675" spans="1:14" x14ac:dyDescent="0.25">
      <c r="A675" t="s">
        <v>19</v>
      </c>
      <c r="B675" t="s">
        <v>2</v>
      </c>
      <c r="C675" t="s">
        <v>10</v>
      </c>
      <c r="D675" t="s">
        <v>18</v>
      </c>
      <c r="E675" s="4">
        <v>730</v>
      </c>
      <c r="F675">
        <v>730</v>
      </c>
      <c r="J675">
        <v>573</v>
      </c>
      <c r="K675">
        <v>298</v>
      </c>
      <c r="L675" s="3">
        <v>3.0041000000000002</v>
      </c>
      <c r="M675" s="2">
        <v>33.988166666666672</v>
      </c>
      <c r="N675" s="1">
        <v>550</v>
      </c>
    </row>
    <row r="676" spans="1:14" x14ac:dyDescent="0.25">
      <c r="A676" t="s">
        <v>19</v>
      </c>
      <c r="B676" t="s">
        <v>2</v>
      </c>
      <c r="C676" t="s">
        <v>10</v>
      </c>
      <c r="D676" t="s">
        <v>18</v>
      </c>
      <c r="E676" s="4">
        <v>730</v>
      </c>
      <c r="F676">
        <v>730</v>
      </c>
      <c r="J676">
        <v>573</v>
      </c>
      <c r="K676">
        <v>298</v>
      </c>
      <c r="L676" s="3">
        <v>3.0045000000000002</v>
      </c>
      <c r="M676" s="2">
        <v>33.990916666666664</v>
      </c>
      <c r="N676" s="1">
        <v>550</v>
      </c>
    </row>
    <row r="677" spans="1:14" x14ac:dyDescent="0.25">
      <c r="A677" t="s">
        <v>19</v>
      </c>
      <c r="B677" t="s">
        <v>2</v>
      </c>
      <c r="C677" t="s">
        <v>10</v>
      </c>
      <c r="D677" t="s">
        <v>18</v>
      </c>
      <c r="E677" s="4">
        <v>730</v>
      </c>
      <c r="F677">
        <v>730</v>
      </c>
      <c r="J677">
        <v>573</v>
      </c>
      <c r="K677">
        <v>298</v>
      </c>
      <c r="L677" s="3">
        <v>3.9998999999999998</v>
      </c>
      <c r="M677" s="2">
        <v>40.579000000000001</v>
      </c>
      <c r="N677" s="1">
        <v>550</v>
      </c>
    </row>
    <row r="678" spans="1:14" x14ac:dyDescent="0.25">
      <c r="A678" t="s">
        <v>19</v>
      </c>
      <c r="B678" t="s">
        <v>2</v>
      </c>
      <c r="C678" t="s">
        <v>10</v>
      </c>
      <c r="D678" t="s">
        <v>18</v>
      </c>
      <c r="E678" s="4">
        <v>730</v>
      </c>
      <c r="F678">
        <v>730</v>
      </c>
      <c r="J678">
        <v>573</v>
      </c>
      <c r="K678">
        <v>298</v>
      </c>
      <c r="L678" s="3">
        <v>4.0004</v>
      </c>
      <c r="M678" s="2">
        <v>40.580833333333331</v>
      </c>
      <c r="N678" s="1">
        <v>550</v>
      </c>
    </row>
    <row r="679" spans="1:14" x14ac:dyDescent="0.25">
      <c r="A679" t="s">
        <v>19</v>
      </c>
      <c r="B679" t="s">
        <v>2</v>
      </c>
      <c r="C679" t="s">
        <v>10</v>
      </c>
      <c r="D679" t="s">
        <v>18</v>
      </c>
      <c r="E679" s="4">
        <v>730</v>
      </c>
      <c r="F679">
        <v>730</v>
      </c>
      <c r="J679">
        <v>573</v>
      </c>
      <c r="K679">
        <v>298</v>
      </c>
      <c r="L679" s="3">
        <v>4.0072999999999999</v>
      </c>
      <c r="M679" s="2">
        <v>40.613833333333332</v>
      </c>
      <c r="N679" s="1">
        <v>550</v>
      </c>
    </row>
    <row r="680" spans="1:14" x14ac:dyDescent="0.25">
      <c r="A680" t="s">
        <v>19</v>
      </c>
      <c r="B680" t="s">
        <v>2</v>
      </c>
      <c r="C680" t="s">
        <v>10</v>
      </c>
      <c r="D680" t="s">
        <v>18</v>
      </c>
      <c r="E680" s="4">
        <v>730</v>
      </c>
      <c r="F680">
        <v>730</v>
      </c>
      <c r="J680">
        <v>573</v>
      </c>
      <c r="K680">
        <v>298</v>
      </c>
      <c r="L680" s="3">
        <v>4.9953000000000003</v>
      </c>
      <c r="M680" s="2">
        <v>43.702999999999996</v>
      </c>
      <c r="N680" s="1">
        <v>550</v>
      </c>
    </row>
    <row r="681" spans="1:14" x14ac:dyDescent="0.25">
      <c r="A681" t="s">
        <v>19</v>
      </c>
      <c r="B681" t="s">
        <v>2</v>
      </c>
      <c r="C681" t="s">
        <v>10</v>
      </c>
      <c r="D681" t="s">
        <v>18</v>
      </c>
      <c r="E681" s="4">
        <v>730</v>
      </c>
      <c r="F681">
        <v>730</v>
      </c>
      <c r="J681">
        <v>573</v>
      </c>
      <c r="K681">
        <v>298</v>
      </c>
      <c r="L681" s="3">
        <v>4.9957000000000003</v>
      </c>
      <c r="M681" s="2">
        <v>43.702999999999996</v>
      </c>
      <c r="N681" s="1">
        <v>550</v>
      </c>
    </row>
    <row r="682" spans="1:14" x14ac:dyDescent="0.25">
      <c r="A682" t="s">
        <v>19</v>
      </c>
      <c r="B682" t="s">
        <v>2</v>
      </c>
      <c r="C682" t="s">
        <v>10</v>
      </c>
      <c r="D682" t="s">
        <v>18</v>
      </c>
      <c r="E682" s="4">
        <v>730</v>
      </c>
      <c r="F682">
        <v>730</v>
      </c>
      <c r="J682">
        <v>573</v>
      </c>
      <c r="K682">
        <v>298</v>
      </c>
      <c r="L682" s="3">
        <v>5.0118</v>
      </c>
      <c r="M682" s="2">
        <v>43.720416666666665</v>
      </c>
      <c r="N682" s="1">
        <v>550</v>
      </c>
    </row>
    <row r="683" spans="1:14" x14ac:dyDescent="0.25">
      <c r="A683" t="s">
        <v>19</v>
      </c>
      <c r="B683" t="s">
        <v>2</v>
      </c>
      <c r="C683" t="s">
        <v>10</v>
      </c>
      <c r="D683" t="s">
        <v>18</v>
      </c>
      <c r="E683" s="4">
        <v>730</v>
      </c>
      <c r="F683">
        <v>730</v>
      </c>
      <c r="J683">
        <v>573</v>
      </c>
      <c r="K683">
        <v>298</v>
      </c>
      <c r="L683" s="3">
        <v>5.9988999999999999</v>
      </c>
      <c r="M683" s="2">
        <v>43.076916666666669</v>
      </c>
      <c r="N683" s="1">
        <v>550</v>
      </c>
    </row>
    <row r="684" spans="1:14" x14ac:dyDescent="0.25">
      <c r="A684" t="s">
        <v>19</v>
      </c>
      <c r="B684" t="s">
        <v>2</v>
      </c>
      <c r="C684" t="s">
        <v>10</v>
      </c>
      <c r="D684" t="s">
        <v>18</v>
      </c>
      <c r="E684" s="4">
        <v>730</v>
      </c>
      <c r="F684">
        <v>730</v>
      </c>
      <c r="J684">
        <v>573</v>
      </c>
      <c r="K684">
        <v>298</v>
      </c>
      <c r="L684" s="3">
        <v>6.0077999999999996</v>
      </c>
      <c r="M684" s="2">
        <v>43.064083333333329</v>
      </c>
      <c r="N684" s="1">
        <v>550</v>
      </c>
    </row>
    <row r="685" spans="1:14" x14ac:dyDescent="0.25">
      <c r="A685" t="s">
        <v>19</v>
      </c>
      <c r="B685" t="s">
        <v>2</v>
      </c>
      <c r="C685" t="s">
        <v>10</v>
      </c>
      <c r="D685" t="s">
        <v>18</v>
      </c>
      <c r="E685" s="4">
        <v>730</v>
      </c>
      <c r="F685">
        <v>730</v>
      </c>
      <c r="J685">
        <v>573</v>
      </c>
      <c r="K685">
        <v>298</v>
      </c>
      <c r="L685" s="3">
        <v>6.0148999999999999</v>
      </c>
      <c r="M685" s="2">
        <v>43.053083333333333</v>
      </c>
      <c r="N685" s="1">
        <v>550</v>
      </c>
    </row>
    <row r="686" spans="1:14" x14ac:dyDescent="0.25">
      <c r="A686" t="s">
        <v>19</v>
      </c>
      <c r="B686" t="s">
        <v>2</v>
      </c>
      <c r="C686" t="s">
        <v>10</v>
      </c>
      <c r="D686" t="s">
        <v>18</v>
      </c>
      <c r="E686" s="4">
        <v>730</v>
      </c>
      <c r="F686">
        <v>730</v>
      </c>
      <c r="J686">
        <v>623</v>
      </c>
      <c r="K686">
        <v>298</v>
      </c>
      <c r="L686" s="3">
        <v>1.9927999999999999</v>
      </c>
      <c r="M686" s="2">
        <v>53.969666666666662</v>
      </c>
      <c r="N686" s="1">
        <v>550</v>
      </c>
    </row>
    <row r="687" spans="1:14" x14ac:dyDescent="0.25">
      <c r="A687" t="s">
        <v>19</v>
      </c>
      <c r="B687" t="s">
        <v>2</v>
      </c>
      <c r="C687" t="s">
        <v>10</v>
      </c>
      <c r="D687" t="s">
        <v>18</v>
      </c>
      <c r="E687" s="4">
        <v>730</v>
      </c>
      <c r="F687">
        <v>730</v>
      </c>
      <c r="J687">
        <v>623</v>
      </c>
      <c r="K687">
        <v>298</v>
      </c>
      <c r="L687" s="3">
        <v>2.0007999999999999</v>
      </c>
      <c r="M687" s="2">
        <v>54.138333333333328</v>
      </c>
      <c r="N687" s="1">
        <v>550</v>
      </c>
    </row>
    <row r="688" spans="1:14" x14ac:dyDescent="0.25">
      <c r="A688" t="s">
        <v>19</v>
      </c>
      <c r="B688" t="s">
        <v>2</v>
      </c>
      <c r="C688" t="s">
        <v>10</v>
      </c>
      <c r="D688" t="s">
        <v>18</v>
      </c>
      <c r="E688" s="4">
        <v>730</v>
      </c>
      <c r="F688">
        <v>730</v>
      </c>
      <c r="J688">
        <v>623</v>
      </c>
      <c r="K688">
        <v>298</v>
      </c>
      <c r="L688" s="3">
        <v>2.0082</v>
      </c>
      <c r="M688" s="2">
        <v>54.29141666666667</v>
      </c>
      <c r="N688" s="1">
        <v>550</v>
      </c>
    </row>
    <row r="689" spans="1:14" x14ac:dyDescent="0.25">
      <c r="A689" t="s">
        <v>19</v>
      </c>
      <c r="B689" t="s">
        <v>2</v>
      </c>
      <c r="C689" t="s">
        <v>10</v>
      </c>
      <c r="D689" t="s">
        <v>18</v>
      </c>
      <c r="E689" s="4">
        <v>730</v>
      </c>
      <c r="F689">
        <v>730</v>
      </c>
      <c r="J689">
        <v>623</v>
      </c>
      <c r="K689">
        <v>298</v>
      </c>
      <c r="L689" s="3">
        <v>2.9883000000000002</v>
      </c>
      <c r="M689" s="2">
        <v>74.065750000000008</v>
      </c>
      <c r="N689" s="1">
        <v>550</v>
      </c>
    </row>
    <row r="690" spans="1:14" x14ac:dyDescent="0.25">
      <c r="A690" t="s">
        <v>19</v>
      </c>
      <c r="B690" t="s">
        <v>2</v>
      </c>
      <c r="C690" t="s">
        <v>10</v>
      </c>
      <c r="D690" t="s">
        <v>18</v>
      </c>
      <c r="E690" s="4">
        <v>730</v>
      </c>
      <c r="F690">
        <v>730</v>
      </c>
      <c r="J690">
        <v>623</v>
      </c>
      <c r="K690">
        <v>298</v>
      </c>
      <c r="L690" s="3">
        <v>3.0041000000000002</v>
      </c>
      <c r="M690" s="2">
        <v>74.361833333333337</v>
      </c>
      <c r="N690" s="1">
        <v>550</v>
      </c>
    </row>
    <row r="691" spans="1:14" x14ac:dyDescent="0.25">
      <c r="A691" t="s">
        <v>19</v>
      </c>
      <c r="B691" t="s">
        <v>2</v>
      </c>
      <c r="C691" t="s">
        <v>10</v>
      </c>
      <c r="D691" t="s">
        <v>18</v>
      </c>
      <c r="E691" s="4">
        <v>730</v>
      </c>
      <c r="F691">
        <v>730</v>
      </c>
      <c r="J691">
        <v>623</v>
      </c>
      <c r="K691">
        <v>298</v>
      </c>
      <c r="L691" s="3">
        <v>3.0045000000000002</v>
      </c>
      <c r="M691" s="2">
        <v>74.368250000000003</v>
      </c>
      <c r="N691" s="1">
        <v>550</v>
      </c>
    </row>
    <row r="692" spans="1:14" x14ac:dyDescent="0.25">
      <c r="A692" t="s">
        <v>19</v>
      </c>
      <c r="B692" t="s">
        <v>2</v>
      </c>
      <c r="C692" t="s">
        <v>10</v>
      </c>
      <c r="D692" t="s">
        <v>18</v>
      </c>
      <c r="E692" s="4">
        <v>730</v>
      </c>
      <c r="F692">
        <v>730</v>
      </c>
      <c r="J692">
        <v>623</v>
      </c>
      <c r="K692">
        <v>298</v>
      </c>
      <c r="L692" s="3">
        <v>3.9998999999999998</v>
      </c>
      <c r="M692" s="2">
        <v>91.647416666666658</v>
      </c>
      <c r="N692" s="1">
        <v>550</v>
      </c>
    </row>
    <row r="693" spans="1:14" x14ac:dyDescent="0.25">
      <c r="A693" t="s">
        <v>19</v>
      </c>
      <c r="B693" t="s">
        <v>2</v>
      </c>
      <c r="C693" t="s">
        <v>10</v>
      </c>
      <c r="D693" t="s">
        <v>18</v>
      </c>
      <c r="E693" s="4">
        <v>730</v>
      </c>
      <c r="F693">
        <v>730</v>
      </c>
      <c r="J693">
        <v>623</v>
      </c>
      <c r="K693">
        <v>298</v>
      </c>
      <c r="L693" s="3">
        <v>4.0004</v>
      </c>
      <c r="M693" s="2">
        <v>91.654749999999993</v>
      </c>
      <c r="N693" s="1">
        <v>550</v>
      </c>
    </row>
    <row r="694" spans="1:14" x14ac:dyDescent="0.25">
      <c r="A694" t="s">
        <v>19</v>
      </c>
      <c r="B694" t="s">
        <v>2</v>
      </c>
      <c r="C694" t="s">
        <v>10</v>
      </c>
      <c r="D694" t="s">
        <v>18</v>
      </c>
      <c r="E694" s="4">
        <v>730</v>
      </c>
      <c r="F694">
        <v>730</v>
      </c>
      <c r="J694">
        <v>623</v>
      </c>
      <c r="K694">
        <v>298</v>
      </c>
      <c r="L694" s="3">
        <v>4.0072999999999999</v>
      </c>
      <c r="M694" s="2">
        <v>91.772999999999996</v>
      </c>
      <c r="N694" s="1">
        <v>550</v>
      </c>
    </row>
    <row r="695" spans="1:14" x14ac:dyDescent="0.25">
      <c r="A695" t="s">
        <v>19</v>
      </c>
      <c r="B695" t="s">
        <v>2</v>
      </c>
      <c r="C695" t="s">
        <v>10</v>
      </c>
      <c r="D695" t="s">
        <v>18</v>
      </c>
      <c r="E695" s="4">
        <v>730</v>
      </c>
      <c r="F695">
        <v>730</v>
      </c>
      <c r="J695">
        <v>623</v>
      </c>
      <c r="K695">
        <v>298</v>
      </c>
      <c r="L695" s="3">
        <v>4.9953000000000003</v>
      </c>
      <c r="M695" s="2">
        <v>107.20325000000001</v>
      </c>
      <c r="N695" s="1">
        <v>550</v>
      </c>
    </row>
    <row r="696" spans="1:14" x14ac:dyDescent="0.25">
      <c r="A696" t="s">
        <v>19</v>
      </c>
      <c r="B696" t="s">
        <v>2</v>
      </c>
      <c r="C696" t="s">
        <v>10</v>
      </c>
      <c r="D696" t="s">
        <v>18</v>
      </c>
      <c r="E696" s="4">
        <v>730</v>
      </c>
      <c r="F696">
        <v>730</v>
      </c>
      <c r="J696">
        <v>623</v>
      </c>
      <c r="K696">
        <v>298</v>
      </c>
      <c r="L696" s="3">
        <v>4.9957000000000003</v>
      </c>
      <c r="M696" s="2">
        <v>107.20874999999999</v>
      </c>
      <c r="N696" s="1">
        <v>550</v>
      </c>
    </row>
    <row r="697" spans="1:14" x14ac:dyDescent="0.25">
      <c r="A697" t="s">
        <v>19</v>
      </c>
      <c r="B697" t="s">
        <v>2</v>
      </c>
      <c r="C697" t="s">
        <v>10</v>
      </c>
      <c r="D697" t="s">
        <v>18</v>
      </c>
      <c r="E697" s="4">
        <v>730</v>
      </c>
      <c r="F697">
        <v>730</v>
      </c>
      <c r="J697">
        <v>623</v>
      </c>
      <c r="K697">
        <v>298</v>
      </c>
      <c r="L697" s="3">
        <v>5.0118</v>
      </c>
      <c r="M697" s="2">
        <v>107.40491666666667</v>
      </c>
      <c r="N697" s="1">
        <v>550</v>
      </c>
    </row>
    <row r="698" spans="1:14" x14ac:dyDescent="0.25">
      <c r="A698" t="s">
        <v>19</v>
      </c>
      <c r="B698" t="s">
        <v>2</v>
      </c>
      <c r="C698" t="s">
        <v>10</v>
      </c>
      <c r="D698" t="s">
        <v>18</v>
      </c>
      <c r="E698" s="4">
        <v>730</v>
      </c>
      <c r="F698">
        <v>730</v>
      </c>
      <c r="J698">
        <v>623</v>
      </c>
      <c r="K698">
        <v>298</v>
      </c>
      <c r="L698" s="3">
        <v>5.9988999999999999</v>
      </c>
      <c r="M698" s="2">
        <v>116.09950000000001</v>
      </c>
      <c r="N698" s="1">
        <v>550</v>
      </c>
    </row>
    <row r="699" spans="1:14" x14ac:dyDescent="0.25">
      <c r="A699" t="s">
        <v>19</v>
      </c>
      <c r="B699" t="s">
        <v>2</v>
      </c>
      <c r="C699" t="s">
        <v>10</v>
      </c>
      <c r="D699" t="s">
        <v>18</v>
      </c>
      <c r="E699" s="4">
        <v>730</v>
      </c>
      <c r="F699">
        <v>730</v>
      </c>
      <c r="J699">
        <v>623</v>
      </c>
      <c r="K699">
        <v>298</v>
      </c>
      <c r="L699" s="3">
        <v>6.0077999999999996</v>
      </c>
      <c r="M699" s="2">
        <v>116.16275</v>
      </c>
      <c r="N699" s="1">
        <v>550</v>
      </c>
    </row>
    <row r="700" spans="1:14" x14ac:dyDescent="0.25">
      <c r="A700" t="s">
        <v>19</v>
      </c>
      <c r="B700" t="s">
        <v>2</v>
      </c>
      <c r="C700" t="s">
        <v>10</v>
      </c>
      <c r="D700" t="s">
        <v>18</v>
      </c>
      <c r="E700" s="4">
        <v>730</v>
      </c>
      <c r="F700">
        <v>730</v>
      </c>
      <c r="J700">
        <v>623</v>
      </c>
      <c r="K700">
        <v>298</v>
      </c>
      <c r="L700" s="3">
        <v>6.0148999999999999</v>
      </c>
      <c r="M700" s="2">
        <v>116.21408333333332</v>
      </c>
      <c r="N700" s="1">
        <v>550</v>
      </c>
    </row>
    <row r="701" spans="1:14" x14ac:dyDescent="0.25">
      <c r="A701" t="s">
        <v>19</v>
      </c>
      <c r="B701" t="s">
        <v>2</v>
      </c>
      <c r="C701" t="s">
        <v>10</v>
      </c>
      <c r="D701" t="s">
        <v>18</v>
      </c>
      <c r="E701" s="4">
        <v>730</v>
      </c>
      <c r="F701">
        <v>730</v>
      </c>
      <c r="J701">
        <v>673</v>
      </c>
      <c r="K701">
        <v>298</v>
      </c>
      <c r="L701" s="3">
        <v>1.9927999999999999</v>
      </c>
      <c r="M701" s="2">
        <v>72.393749999999997</v>
      </c>
      <c r="N701" s="1">
        <v>550</v>
      </c>
    </row>
    <row r="702" spans="1:14" x14ac:dyDescent="0.25">
      <c r="A702" t="s">
        <v>19</v>
      </c>
      <c r="B702" t="s">
        <v>2</v>
      </c>
      <c r="C702" t="s">
        <v>10</v>
      </c>
      <c r="D702" t="s">
        <v>18</v>
      </c>
      <c r="E702" s="4">
        <v>730</v>
      </c>
      <c r="F702">
        <v>730</v>
      </c>
      <c r="J702">
        <v>673</v>
      </c>
      <c r="K702">
        <v>298</v>
      </c>
      <c r="L702" s="3">
        <v>2.0007999999999999</v>
      </c>
      <c r="M702" s="2">
        <v>72.683416666666673</v>
      </c>
      <c r="N702" s="1">
        <v>550</v>
      </c>
    </row>
    <row r="703" spans="1:14" x14ac:dyDescent="0.25">
      <c r="A703" t="s">
        <v>19</v>
      </c>
      <c r="B703" t="s">
        <v>2</v>
      </c>
      <c r="C703" t="s">
        <v>10</v>
      </c>
      <c r="D703" t="s">
        <v>18</v>
      </c>
      <c r="E703" s="4">
        <v>730</v>
      </c>
      <c r="F703">
        <v>730</v>
      </c>
      <c r="J703">
        <v>673</v>
      </c>
      <c r="K703">
        <v>298</v>
      </c>
      <c r="L703" s="3">
        <v>2.0082</v>
      </c>
      <c r="M703" s="2">
        <v>72.948333333333338</v>
      </c>
      <c r="N703" s="1">
        <v>550</v>
      </c>
    </row>
    <row r="704" spans="1:14" x14ac:dyDescent="0.25">
      <c r="A704" t="s">
        <v>19</v>
      </c>
      <c r="B704" t="s">
        <v>2</v>
      </c>
      <c r="C704" t="s">
        <v>10</v>
      </c>
      <c r="D704" t="s">
        <v>18</v>
      </c>
      <c r="E704" s="4">
        <v>730</v>
      </c>
      <c r="F704">
        <v>730</v>
      </c>
      <c r="J704">
        <v>673</v>
      </c>
      <c r="K704">
        <v>298</v>
      </c>
      <c r="L704" s="3">
        <v>2.9883000000000002</v>
      </c>
      <c r="M704" s="2">
        <v>108.17583333333333</v>
      </c>
      <c r="N704" s="1">
        <v>550</v>
      </c>
    </row>
    <row r="705" spans="1:14" x14ac:dyDescent="0.25">
      <c r="A705" t="s">
        <v>19</v>
      </c>
      <c r="B705" t="s">
        <v>2</v>
      </c>
      <c r="C705" t="s">
        <v>10</v>
      </c>
      <c r="D705" t="s">
        <v>18</v>
      </c>
      <c r="E705" s="4">
        <v>730</v>
      </c>
      <c r="F705">
        <v>730</v>
      </c>
      <c r="J705">
        <v>673</v>
      </c>
      <c r="K705">
        <v>298</v>
      </c>
      <c r="L705" s="3">
        <v>3.0041000000000002</v>
      </c>
      <c r="M705" s="2">
        <v>108.74508333333333</v>
      </c>
      <c r="N705" s="1">
        <v>550</v>
      </c>
    </row>
    <row r="706" spans="1:14" x14ac:dyDescent="0.25">
      <c r="A706" t="s">
        <v>19</v>
      </c>
      <c r="B706" t="s">
        <v>2</v>
      </c>
      <c r="C706" t="s">
        <v>10</v>
      </c>
      <c r="D706" t="s">
        <v>18</v>
      </c>
      <c r="E706" s="4">
        <v>730</v>
      </c>
      <c r="F706">
        <v>730</v>
      </c>
      <c r="J706">
        <v>673</v>
      </c>
      <c r="K706">
        <v>298</v>
      </c>
      <c r="L706" s="3">
        <v>3.0045000000000002</v>
      </c>
      <c r="M706" s="2">
        <v>108.75700000000001</v>
      </c>
      <c r="N706" s="1">
        <v>550</v>
      </c>
    </row>
    <row r="707" spans="1:14" x14ac:dyDescent="0.25">
      <c r="A707" t="s">
        <v>19</v>
      </c>
      <c r="B707" t="s">
        <v>2</v>
      </c>
      <c r="C707" t="s">
        <v>10</v>
      </c>
      <c r="D707" t="s">
        <v>18</v>
      </c>
      <c r="E707" s="4">
        <v>730</v>
      </c>
      <c r="F707">
        <v>730</v>
      </c>
      <c r="J707">
        <v>673</v>
      </c>
      <c r="K707">
        <v>298</v>
      </c>
      <c r="L707" s="3">
        <v>3.9998999999999998</v>
      </c>
      <c r="M707" s="2">
        <v>139.79441666666665</v>
      </c>
      <c r="N707" s="1">
        <v>550</v>
      </c>
    </row>
    <row r="708" spans="1:14" x14ac:dyDescent="0.25">
      <c r="A708" t="s">
        <v>19</v>
      </c>
      <c r="B708" t="s">
        <v>2</v>
      </c>
      <c r="C708" t="s">
        <v>10</v>
      </c>
      <c r="D708" t="s">
        <v>18</v>
      </c>
      <c r="E708" s="4">
        <v>730</v>
      </c>
      <c r="F708">
        <v>730</v>
      </c>
      <c r="J708">
        <v>673</v>
      </c>
      <c r="K708">
        <v>298</v>
      </c>
      <c r="L708" s="3">
        <v>4.0004</v>
      </c>
      <c r="M708" s="2">
        <v>139.80358333333334</v>
      </c>
      <c r="N708" s="1">
        <v>550</v>
      </c>
    </row>
    <row r="709" spans="1:14" x14ac:dyDescent="0.25">
      <c r="A709" t="s">
        <v>19</v>
      </c>
      <c r="B709" t="s">
        <v>2</v>
      </c>
      <c r="C709" t="s">
        <v>10</v>
      </c>
      <c r="D709" t="s">
        <v>18</v>
      </c>
      <c r="E709" s="4">
        <v>730</v>
      </c>
      <c r="F709">
        <v>730</v>
      </c>
      <c r="J709">
        <v>673</v>
      </c>
      <c r="K709">
        <v>298</v>
      </c>
      <c r="L709" s="3">
        <v>4.0072999999999999</v>
      </c>
      <c r="M709" s="2">
        <v>139.95483333333331</v>
      </c>
      <c r="N709" s="1">
        <v>550</v>
      </c>
    </row>
    <row r="710" spans="1:14" x14ac:dyDescent="0.25">
      <c r="A710" t="s">
        <v>19</v>
      </c>
      <c r="B710" t="s">
        <v>2</v>
      </c>
      <c r="C710" t="s">
        <v>10</v>
      </c>
      <c r="D710" t="s">
        <v>18</v>
      </c>
      <c r="E710" s="4">
        <v>730</v>
      </c>
      <c r="F710">
        <v>730</v>
      </c>
      <c r="J710">
        <v>673</v>
      </c>
      <c r="K710">
        <v>298</v>
      </c>
      <c r="L710" s="3">
        <v>4.9953000000000003</v>
      </c>
      <c r="M710" s="2">
        <v>154.47941666666665</v>
      </c>
      <c r="N710" s="1">
        <v>550</v>
      </c>
    </row>
    <row r="711" spans="1:14" x14ac:dyDescent="0.25">
      <c r="A711" t="s">
        <v>19</v>
      </c>
      <c r="B711" t="s">
        <v>2</v>
      </c>
      <c r="C711" t="s">
        <v>10</v>
      </c>
      <c r="D711" t="s">
        <v>18</v>
      </c>
      <c r="E711" s="4">
        <v>730</v>
      </c>
      <c r="F711">
        <v>730</v>
      </c>
      <c r="J711">
        <v>673</v>
      </c>
      <c r="K711">
        <v>298</v>
      </c>
      <c r="L711" s="3">
        <v>4.9957000000000003</v>
      </c>
      <c r="M711" s="2">
        <v>154.48583333333335</v>
      </c>
      <c r="N711" s="1">
        <v>550</v>
      </c>
    </row>
    <row r="712" spans="1:14" x14ac:dyDescent="0.25">
      <c r="A712" t="s">
        <v>19</v>
      </c>
      <c r="B712" t="s">
        <v>2</v>
      </c>
      <c r="C712" t="s">
        <v>10</v>
      </c>
      <c r="D712" t="s">
        <v>18</v>
      </c>
      <c r="E712" s="4">
        <v>730</v>
      </c>
      <c r="F712">
        <v>730</v>
      </c>
      <c r="J712">
        <v>673</v>
      </c>
      <c r="K712">
        <v>298</v>
      </c>
      <c r="L712" s="3">
        <v>5.0118</v>
      </c>
      <c r="M712" s="2">
        <v>154.74708333333331</v>
      </c>
      <c r="N712" s="1">
        <v>550</v>
      </c>
    </row>
    <row r="713" spans="1:14" x14ac:dyDescent="0.25">
      <c r="A713" t="s">
        <v>19</v>
      </c>
      <c r="B713" t="s">
        <v>2</v>
      </c>
      <c r="C713" t="s">
        <v>10</v>
      </c>
      <c r="D713" t="s">
        <v>18</v>
      </c>
      <c r="E713" s="4">
        <v>730</v>
      </c>
      <c r="F713">
        <v>730</v>
      </c>
      <c r="J713">
        <v>673</v>
      </c>
      <c r="K713">
        <v>298</v>
      </c>
      <c r="L713" s="3">
        <v>5.9988999999999999</v>
      </c>
      <c r="M713" s="2">
        <v>176.94141666666667</v>
      </c>
      <c r="N713" s="1">
        <v>550</v>
      </c>
    </row>
    <row r="714" spans="1:14" x14ac:dyDescent="0.25">
      <c r="A714" t="s">
        <v>19</v>
      </c>
      <c r="B714" t="s">
        <v>2</v>
      </c>
      <c r="C714" t="s">
        <v>10</v>
      </c>
      <c r="D714" t="s">
        <v>18</v>
      </c>
      <c r="E714" s="4">
        <v>730</v>
      </c>
      <c r="F714">
        <v>730</v>
      </c>
      <c r="J714">
        <v>673</v>
      </c>
      <c r="K714">
        <v>298</v>
      </c>
      <c r="L714" s="3">
        <v>6.0077999999999996</v>
      </c>
      <c r="M714" s="2">
        <v>177.16874999999999</v>
      </c>
      <c r="N714" s="1">
        <v>550</v>
      </c>
    </row>
    <row r="715" spans="1:14" x14ac:dyDescent="0.25">
      <c r="A715" t="s">
        <v>19</v>
      </c>
      <c r="B715" t="s">
        <v>2</v>
      </c>
      <c r="C715" t="s">
        <v>10</v>
      </c>
      <c r="D715" t="s">
        <v>18</v>
      </c>
      <c r="E715" s="4">
        <v>730</v>
      </c>
      <c r="F715">
        <v>730</v>
      </c>
      <c r="J715">
        <v>673</v>
      </c>
      <c r="K715">
        <v>298</v>
      </c>
      <c r="L715" s="3">
        <v>6.0148999999999999</v>
      </c>
      <c r="M715" s="2">
        <v>177.35116666666667</v>
      </c>
      <c r="N715" s="1">
        <v>550</v>
      </c>
    </row>
    <row r="716" spans="1:14" x14ac:dyDescent="0.25">
      <c r="A716" t="s">
        <v>17</v>
      </c>
      <c r="B716" t="s">
        <v>2</v>
      </c>
      <c r="C716" t="s">
        <v>1</v>
      </c>
      <c r="D716" t="s">
        <v>0</v>
      </c>
      <c r="E716" s="4">
        <f t="shared" ref="E716:E738" si="58">7.2^2*PI()/4*2</f>
        <v>81.430081581047446</v>
      </c>
      <c r="J716">
        <f t="shared" ref="J716:J738" si="59">273+490</f>
        <v>763</v>
      </c>
      <c r="K716">
        <f t="shared" ref="K716:K738" si="60">273+12</f>
        <v>285</v>
      </c>
      <c r="L716" s="3">
        <v>8</v>
      </c>
      <c r="M716" s="2">
        <v>52.250999999999998</v>
      </c>
      <c r="N716" s="1">
        <v>754.59</v>
      </c>
    </row>
    <row r="717" spans="1:14" x14ac:dyDescent="0.25">
      <c r="A717" t="s">
        <v>17</v>
      </c>
      <c r="B717" t="s">
        <v>2</v>
      </c>
      <c r="C717" t="s">
        <v>1</v>
      </c>
      <c r="D717" t="s">
        <v>0</v>
      </c>
      <c r="E717" s="4">
        <f t="shared" si="58"/>
        <v>81.430081581047446</v>
      </c>
      <c r="J717">
        <f t="shared" si="59"/>
        <v>763</v>
      </c>
      <c r="K717">
        <f t="shared" si="60"/>
        <v>285</v>
      </c>
      <c r="L717" s="3">
        <v>8</v>
      </c>
      <c r="M717" s="2">
        <v>57.069000000000003</v>
      </c>
      <c r="N717" s="1">
        <v>760.32</v>
      </c>
    </row>
    <row r="718" spans="1:14" x14ac:dyDescent="0.25">
      <c r="A718" t="s">
        <v>17</v>
      </c>
      <c r="B718" t="s">
        <v>2</v>
      </c>
      <c r="C718" t="s">
        <v>1</v>
      </c>
      <c r="D718" t="s">
        <v>0</v>
      </c>
      <c r="E718" s="4">
        <f t="shared" si="58"/>
        <v>81.430081581047446</v>
      </c>
      <c r="J718">
        <f t="shared" si="59"/>
        <v>763</v>
      </c>
      <c r="K718">
        <f t="shared" si="60"/>
        <v>285</v>
      </c>
      <c r="L718" s="3">
        <v>8</v>
      </c>
      <c r="M718" s="2">
        <v>56.354999999999997</v>
      </c>
      <c r="N718" s="1">
        <v>811.32</v>
      </c>
    </row>
    <row r="719" spans="1:14" x14ac:dyDescent="0.25">
      <c r="A719" t="s">
        <v>17</v>
      </c>
      <c r="B719" t="s">
        <v>2</v>
      </c>
      <c r="C719" t="s">
        <v>1</v>
      </c>
      <c r="D719" t="s">
        <v>0</v>
      </c>
      <c r="E719" s="4">
        <f t="shared" si="58"/>
        <v>81.430081581047446</v>
      </c>
      <c r="J719">
        <f t="shared" si="59"/>
        <v>763</v>
      </c>
      <c r="K719">
        <f t="shared" si="60"/>
        <v>285</v>
      </c>
      <c r="L719" s="3">
        <v>8</v>
      </c>
      <c r="M719" s="2">
        <v>61.561</v>
      </c>
      <c r="N719" s="1">
        <v>851.07</v>
      </c>
    </row>
    <row r="720" spans="1:14" x14ac:dyDescent="0.25">
      <c r="A720" t="s">
        <v>17</v>
      </c>
      <c r="B720" t="s">
        <v>2</v>
      </c>
      <c r="C720" t="s">
        <v>1</v>
      </c>
      <c r="D720" t="s">
        <v>0</v>
      </c>
      <c r="E720" s="4">
        <f t="shared" si="58"/>
        <v>81.430081581047446</v>
      </c>
      <c r="J720">
        <f t="shared" si="59"/>
        <v>763</v>
      </c>
      <c r="K720">
        <f t="shared" si="60"/>
        <v>285</v>
      </c>
      <c r="L720" s="3">
        <v>8</v>
      </c>
      <c r="M720" s="2">
        <v>62.697000000000003</v>
      </c>
      <c r="N720" s="1">
        <v>896.43</v>
      </c>
    </row>
    <row r="721" spans="1:14" x14ac:dyDescent="0.25">
      <c r="A721" t="s">
        <v>17</v>
      </c>
      <c r="B721" t="s">
        <v>2</v>
      </c>
      <c r="C721" t="s">
        <v>1</v>
      </c>
      <c r="D721" t="s">
        <v>0</v>
      </c>
      <c r="E721" s="4">
        <f t="shared" si="58"/>
        <v>81.430081581047446</v>
      </c>
      <c r="J721">
        <f t="shared" si="59"/>
        <v>763</v>
      </c>
      <c r="K721">
        <f t="shared" si="60"/>
        <v>285</v>
      </c>
      <c r="L721" s="3">
        <v>8</v>
      </c>
      <c r="M721" s="2">
        <v>65.322000000000003</v>
      </c>
      <c r="N721" s="1">
        <v>958.82</v>
      </c>
    </row>
    <row r="722" spans="1:14" x14ac:dyDescent="0.25">
      <c r="A722" t="s">
        <v>17</v>
      </c>
      <c r="B722" t="s">
        <v>2</v>
      </c>
      <c r="C722" t="s">
        <v>1</v>
      </c>
      <c r="D722" t="s">
        <v>0</v>
      </c>
      <c r="E722" s="4">
        <f t="shared" si="58"/>
        <v>81.430081581047446</v>
      </c>
      <c r="J722">
        <f t="shared" si="59"/>
        <v>763</v>
      </c>
      <c r="K722">
        <f t="shared" si="60"/>
        <v>285</v>
      </c>
      <c r="L722" s="3">
        <v>8</v>
      </c>
      <c r="M722" s="2">
        <v>67.195999999999998</v>
      </c>
      <c r="N722" s="1">
        <v>1001.36</v>
      </c>
    </row>
    <row r="723" spans="1:14" x14ac:dyDescent="0.25">
      <c r="A723" t="s">
        <v>17</v>
      </c>
      <c r="B723" t="s">
        <v>2</v>
      </c>
      <c r="C723" t="s">
        <v>1</v>
      </c>
      <c r="D723" t="s">
        <v>0</v>
      </c>
      <c r="E723" s="4">
        <f t="shared" si="58"/>
        <v>81.430081581047446</v>
      </c>
      <c r="J723">
        <f t="shared" si="59"/>
        <v>763</v>
      </c>
      <c r="K723">
        <f t="shared" si="60"/>
        <v>285</v>
      </c>
      <c r="L723" s="3">
        <v>8</v>
      </c>
      <c r="M723" s="2">
        <v>69.072000000000003</v>
      </c>
      <c r="N723" s="1">
        <v>1046.73</v>
      </c>
    </row>
    <row r="724" spans="1:14" x14ac:dyDescent="0.25">
      <c r="A724" t="s">
        <v>17</v>
      </c>
      <c r="B724" t="s">
        <v>2</v>
      </c>
      <c r="C724" t="s">
        <v>1</v>
      </c>
      <c r="D724" t="s">
        <v>0</v>
      </c>
      <c r="E724" s="4">
        <f t="shared" si="58"/>
        <v>81.430081581047446</v>
      </c>
      <c r="J724">
        <f t="shared" si="59"/>
        <v>763</v>
      </c>
      <c r="K724">
        <f t="shared" si="60"/>
        <v>285</v>
      </c>
      <c r="L724" s="3">
        <v>8</v>
      </c>
      <c r="M724" s="2">
        <v>71.319000000000003</v>
      </c>
      <c r="N724" s="1">
        <v>1092.0999999999999</v>
      </c>
    </row>
    <row r="725" spans="1:14" x14ac:dyDescent="0.25">
      <c r="A725" t="s">
        <v>17</v>
      </c>
      <c r="B725" t="s">
        <v>2</v>
      </c>
      <c r="C725" t="s">
        <v>1</v>
      </c>
      <c r="D725" t="s">
        <v>0</v>
      </c>
      <c r="E725" s="4">
        <f t="shared" si="58"/>
        <v>81.430081581047446</v>
      </c>
      <c r="J725">
        <f t="shared" si="59"/>
        <v>763</v>
      </c>
      <c r="K725">
        <f t="shared" si="60"/>
        <v>285</v>
      </c>
      <c r="L725" s="3">
        <v>8</v>
      </c>
      <c r="M725" s="2">
        <v>75.426000000000002</v>
      </c>
      <c r="N725" s="1">
        <v>1154.51</v>
      </c>
    </row>
    <row r="726" spans="1:14" x14ac:dyDescent="0.25">
      <c r="A726" t="s">
        <v>17</v>
      </c>
      <c r="B726" t="s">
        <v>2</v>
      </c>
      <c r="C726" t="s">
        <v>1</v>
      </c>
      <c r="D726" t="s">
        <v>0</v>
      </c>
      <c r="E726" s="4">
        <f t="shared" si="58"/>
        <v>81.430081581047446</v>
      </c>
      <c r="J726">
        <f t="shared" si="59"/>
        <v>763</v>
      </c>
      <c r="K726">
        <f t="shared" si="60"/>
        <v>285</v>
      </c>
      <c r="L726" s="3">
        <v>8</v>
      </c>
      <c r="M726" s="2">
        <v>76.198999999999998</v>
      </c>
      <c r="N726" s="1">
        <v>1216.8699999999999</v>
      </c>
    </row>
    <row r="727" spans="1:14" x14ac:dyDescent="0.25">
      <c r="A727" t="s">
        <v>17</v>
      </c>
      <c r="B727" t="s">
        <v>2</v>
      </c>
      <c r="C727" t="s">
        <v>1</v>
      </c>
      <c r="D727" t="s">
        <v>0</v>
      </c>
      <c r="E727" s="4">
        <f t="shared" si="58"/>
        <v>81.430081581047446</v>
      </c>
      <c r="J727">
        <f t="shared" si="59"/>
        <v>763</v>
      </c>
      <c r="K727">
        <f t="shared" si="60"/>
        <v>285</v>
      </c>
      <c r="L727" s="3">
        <v>8</v>
      </c>
      <c r="M727" s="2">
        <v>75.477999999999994</v>
      </c>
      <c r="N727" s="1">
        <v>1253.7</v>
      </c>
    </row>
    <row r="728" spans="1:14" x14ac:dyDescent="0.25">
      <c r="A728" t="s">
        <v>17</v>
      </c>
      <c r="B728" t="s">
        <v>2</v>
      </c>
      <c r="C728" t="s">
        <v>1</v>
      </c>
      <c r="D728" t="s">
        <v>7</v>
      </c>
      <c r="E728" s="4">
        <f t="shared" si="58"/>
        <v>81.430081581047446</v>
      </c>
      <c r="J728">
        <f t="shared" si="59"/>
        <v>763</v>
      </c>
      <c r="K728">
        <f t="shared" si="60"/>
        <v>285</v>
      </c>
      <c r="L728" s="3">
        <v>8</v>
      </c>
      <c r="M728" s="2">
        <v>57.072000000000003</v>
      </c>
      <c r="N728" s="1">
        <v>765.99</v>
      </c>
    </row>
    <row r="729" spans="1:14" x14ac:dyDescent="0.25">
      <c r="A729" t="s">
        <v>17</v>
      </c>
      <c r="B729" t="s">
        <v>2</v>
      </c>
      <c r="C729" t="s">
        <v>1</v>
      </c>
      <c r="D729" t="s">
        <v>7</v>
      </c>
      <c r="E729" s="4">
        <f t="shared" si="58"/>
        <v>81.430081581047446</v>
      </c>
      <c r="J729">
        <f t="shared" si="59"/>
        <v>763</v>
      </c>
      <c r="K729">
        <f t="shared" si="60"/>
        <v>285</v>
      </c>
      <c r="L729" s="3">
        <v>8</v>
      </c>
      <c r="M729" s="2">
        <v>58.204000000000001</v>
      </c>
      <c r="N729" s="1">
        <v>805.68</v>
      </c>
    </row>
    <row r="730" spans="1:14" x14ac:dyDescent="0.25">
      <c r="A730" t="s">
        <v>17</v>
      </c>
      <c r="B730" t="s">
        <v>2</v>
      </c>
      <c r="C730" t="s">
        <v>1</v>
      </c>
      <c r="D730" t="s">
        <v>7</v>
      </c>
      <c r="E730" s="4">
        <f t="shared" si="58"/>
        <v>81.430081581047446</v>
      </c>
      <c r="J730">
        <f t="shared" si="59"/>
        <v>763</v>
      </c>
      <c r="K730">
        <f t="shared" si="60"/>
        <v>285</v>
      </c>
      <c r="L730" s="3">
        <v>8</v>
      </c>
      <c r="M730" s="2">
        <v>59.344999999999999</v>
      </c>
      <c r="N730" s="1">
        <v>862.38</v>
      </c>
    </row>
    <row r="731" spans="1:14" x14ac:dyDescent="0.25">
      <c r="A731" t="s">
        <v>17</v>
      </c>
      <c r="B731" t="s">
        <v>2</v>
      </c>
      <c r="C731" t="s">
        <v>1</v>
      </c>
      <c r="D731" t="s">
        <v>7</v>
      </c>
      <c r="E731" s="4">
        <f t="shared" si="58"/>
        <v>81.430081581047446</v>
      </c>
      <c r="J731">
        <f t="shared" si="59"/>
        <v>763</v>
      </c>
      <c r="K731">
        <f t="shared" si="60"/>
        <v>285</v>
      </c>
      <c r="L731" s="3">
        <v>8</v>
      </c>
      <c r="M731" s="2">
        <v>60.107999999999997</v>
      </c>
      <c r="N731" s="1">
        <v>904.9</v>
      </c>
    </row>
    <row r="732" spans="1:14" x14ac:dyDescent="0.25">
      <c r="A732" t="s">
        <v>17</v>
      </c>
      <c r="B732" t="s">
        <v>2</v>
      </c>
      <c r="C732" t="s">
        <v>1</v>
      </c>
      <c r="D732" t="s">
        <v>7</v>
      </c>
      <c r="E732" s="4">
        <f t="shared" si="58"/>
        <v>81.430081581047446</v>
      </c>
      <c r="J732">
        <f t="shared" si="59"/>
        <v>763</v>
      </c>
      <c r="K732">
        <f t="shared" si="60"/>
        <v>285</v>
      </c>
      <c r="L732" s="3">
        <v>8</v>
      </c>
      <c r="M732" s="2">
        <v>59.768000000000001</v>
      </c>
      <c r="N732" s="1">
        <v>961.58</v>
      </c>
    </row>
    <row r="733" spans="1:14" x14ac:dyDescent="0.25">
      <c r="A733" t="s">
        <v>17</v>
      </c>
      <c r="B733" t="s">
        <v>2</v>
      </c>
      <c r="C733" t="s">
        <v>1</v>
      </c>
      <c r="D733" t="s">
        <v>7</v>
      </c>
      <c r="E733" s="4">
        <f t="shared" si="58"/>
        <v>81.430081581047446</v>
      </c>
      <c r="J733">
        <f t="shared" si="59"/>
        <v>763</v>
      </c>
      <c r="K733">
        <f t="shared" si="60"/>
        <v>285</v>
      </c>
      <c r="L733" s="3">
        <v>8</v>
      </c>
      <c r="M733" s="2">
        <v>60.524999999999999</v>
      </c>
      <c r="N733" s="1">
        <v>992.76</v>
      </c>
    </row>
    <row r="734" spans="1:14" x14ac:dyDescent="0.25">
      <c r="A734" t="s">
        <v>17</v>
      </c>
      <c r="B734" t="s">
        <v>2</v>
      </c>
      <c r="C734" t="s">
        <v>1</v>
      </c>
      <c r="D734" t="s">
        <v>7</v>
      </c>
      <c r="E734" s="4">
        <f t="shared" si="58"/>
        <v>81.430081581047446</v>
      </c>
      <c r="J734">
        <f t="shared" si="59"/>
        <v>763</v>
      </c>
      <c r="K734">
        <f t="shared" si="60"/>
        <v>285</v>
      </c>
      <c r="L734" s="3">
        <v>8</v>
      </c>
      <c r="M734" s="2">
        <v>60.920999999999999</v>
      </c>
      <c r="N734" s="1">
        <v>1040.94</v>
      </c>
    </row>
    <row r="735" spans="1:14" x14ac:dyDescent="0.25">
      <c r="A735" t="s">
        <v>17</v>
      </c>
      <c r="B735" t="s">
        <v>2</v>
      </c>
      <c r="C735" t="s">
        <v>1</v>
      </c>
      <c r="D735" t="s">
        <v>7</v>
      </c>
      <c r="E735" s="4">
        <f t="shared" si="58"/>
        <v>81.430081581047446</v>
      </c>
      <c r="J735">
        <f t="shared" si="59"/>
        <v>763</v>
      </c>
      <c r="K735">
        <f t="shared" si="60"/>
        <v>285</v>
      </c>
      <c r="L735" s="3">
        <v>8</v>
      </c>
      <c r="M735" s="2">
        <v>59.456000000000003</v>
      </c>
      <c r="N735" s="1">
        <v>1072.0999999999999</v>
      </c>
    </row>
    <row r="736" spans="1:14" x14ac:dyDescent="0.25">
      <c r="A736" t="s">
        <v>17</v>
      </c>
      <c r="B736" t="s">
        <v>2</v>
      </c>
      <c r="C736" t="s">
        <v>1</v>
      </c>
      <c r="D736" t="s">
        <v>7</v>
      </c>
      <c r="E736" s="4">
        <f t="shared" si="58"/>
        <v>81.430081581047446</v>
      </c>
      <c r="J736">
        <f t="shared" si="59"/>
        <v>763</v>
      </c>
      <c r="K736">
        <f t="shared" si="60"/>
        <v>285</v>
      </c>
      <c r="L736" s="3">
        <v>8</v>
      </c>
      <c r="M736" s="2">
        <v>58.372</v>
      </c>
      <c r="N736" s="1">
        <v>1123.0899999999999</v>
      </c>
    </row>
    <row r="737" spans="1:14" x14ac:dyDescent="0.25">
      <c r="A737" t="s">
        <v>17</v>
      </c>
      <c r="B737" t="s">
        <v>2</v>
      </c>
      <c r="C737" t="s">
        <v>1</v>
      </c>
      <c r="D737" t="s">
        <v>7</v>
      </c>
      <c r="E737" s="4">
        <f t="shared" si="58"/>
        <v>81.430081581047446</v>
      </c>
      <c r="J737">
        <f t="shared" si="59"/>
        <v>763</v>
      </c>
      <c r="K737">
        <f t="shared" si="60"/>
        <v>285</v>
      </c>
      <c r="L737" s="3">
        <v>8</v>
      </c>
      <c r="M737" s="2">
        <v>58.034999999999997</v>
      </c>
      <c r="N737" s="1">
        <v>1185.44</v>
      </c>
    </row>
    <row r="738" spans="1:14" x14ac:dyDescent="0.25">
      <c r="A738" t="s">
        <v>17</v>
      </c>
      <c r="B738" t="s">
        <v>2</v>
      </c>
      <c r="C738" t="s">
        <v>1</v>
      </c>
      <c r="D738" t="s">
        <v>7</v>
      </c>
      <c r="E738" s="4">
        <f t="shared" si="58"/>
        <v>81.430081581047446</v>
      </c>
      <c r="J738">
        <f t="shared" si="59"/>
        <v>763</v>
      </c>
      <c r="K738">
        <f t="shared" si="60"/>
        <v>285</v>
      </c>
      <c r="L738" s="3">
        <v>8</v>
      </c>
      <c r="M738" s="2">
        <v>53.988</v>
      </c>
      <c r="N738" s="1">
        <v>1236.3900000000001</v>
      </c>
    </row>
    <row r="739" spans="1:14" x14ac:dyDescent="0.25">
      <c r="A739" t="s">
        <v>16</v>
      </c>
      <c r="B739" t="s">
        <v>2</v>
      </c>
      <c r="C739" t="s">
        <v>13</v>
      </c>
      <c r="D739" t="s">
        <v>9</v>
      </c>
      <c r="E739" s="4">
        <v>508.94</v>
      </c>
      <c r="F739">
        <v>31.81</v>
      </c>
      <c r="J739">
        <f>373</f>
        <v>373</v>
      </c>
      <c r="K739">
        <f>273+30</f>
        <v>303</v>
      </c>
      <c r="L739" s="3">
        <v>1</v>
      </c>
      <c r="M739" s="2">
        <v>1.0240000000000001E-2</v>
      </c>
      <c r="N739" s="1">
        <v>105</v>
      </c>
    </row>
    <row r="740" spans="1:14" x14ac:dyDescent="0.25">
      <c r="A740" t="s">
        <v>15</v>
      </c>
      <c r="B740" t="s">
        <v>2</v>
      </c>
      <c r="C740" t="s">
        <v>13</v>
      </c>
      <c r="D740" t="s">
        <v>0</v>
      </c>
      <c r="E740" s="4">
        <f>PI()*(0.097^2)*(0.075)/4*10^6</f>
        <v>554.23584895549425</v>
      </c>
      <c r="F740">
        <f>PI()*(0.084^2)*(0.075)/4*10^6</f>
        <v>415.63270806992966</v>
      </c>
      <c r="J740">
        <f>273+393</f>
        <v>666</v>
      </c>
      <c r="K740">
        <f>273+33.5</f>
        <v>306.5</v>
      </c>
      <c r="L740" s="3">
        <v>8.1</v>
      </c>
      <c r="M740" s="2">
        <v>400</v>
      </c>
      <c r="N740" s="1">
        <f>14*60</f>
        <v>840</v>
      </c>
    </row>
    <row r="741" spans="1:14" x14ac:dyDescent="0.25">
      <c r="A741" t="s">
        <v>15</v>
      </c>
      <c r="B741" t="s">
        <v>2</v>
      </c>
      <c r="C741" t="s">
        <v>13</v>
      </c>
      <c r="D741" t="s">
        <v>0</v>
      </c>
      <c r="E741" s="4">
        <f>PI()*(0.097^2)*(0.075)/4*10^6</f>
        <v>554.23584895549425</v>
      </c>
      <c r="F741">
        <f>PI()*(0.084^2)*(0.075)/4*10^6</f>
        <v>415.63270806992966</v>
      </c>
      <c r="J741">
        <f>273+400</f>
        <v>673</v>
      </c>
      <c r="K741">
        <f>273+40</f>
        <v>313</v>
      </c>
      <c r="L741" s="3">
        <v>6.2</v>
      </c>
      <c r="M741" s="2">
        <v>343</v>
      </c>
      <c r="N741" s="1">
        <f>14*60</f>
        <v>840</v>
      </c>
    </row>
    <row r="742" spans="1:14" x14ac:dyDescent="0.25">
      <c r="A742" t="s">
        <v>15</v>
      </c>
      <c r="B742" t="s">
        <v>2</v>
      </c>
      <c r="C742" t="s">
        <v>13</v>
      </c>
      <c r="D742" t="s">
        <v>0</v>
      </c>
      <c r="E742" s="4">
        <f>PI()*(0.097^2)*(0.075)/4*10^6</f>
        <v>554.23584895549425</v>
      </c>
      <c r="F742">
        <f>PI()*(0.084^2)*(0.075)/4*10^6</f>
        <v>415.63270806992966</v>
      </c>
      <c r="J742">
        <f>273+395</f>
        <v>668</v>
      </c>
      <c r="K742">
        <f>273+35</f>
        <v>308</v>
      </c>
      <c r="L742" s="3">
        <v>4.5999999999999996</v>
      </c>
      <c r="M742" s="2">
        <v>235</v>
      </c>
      <c r="N742" s="1">
        <f>14*60</f>
        <v>840</v>
      </c>
    </row>
    <row r="743" spans="1:14" x14ac:dyDescent="0.25">
      <c r="A743" t="s">
        <v>14</v>
      </c>
      <c r="B743" t="s">
        <v>2</v>
      </c>
      <c r="C743" t="s">
        <v>13</v>
      </c>
      <c r="D743" t="s">
        <v>9</v>
      </c>
      <c r="E743" s="4">
        <v>62.35</v>
      </c>
      <c r="F743">
        <v>17.59</v>
      </c>
      <c r="G743">
        <v>33.26</v>
      </c>
      <c r="H743">
        <v>88.24</v>
      </c>
      <c r="I743">
        <v>93.52</v>
      </c>
      <c r="J743">
        <v>417.78</v>
      </c>
      <c r="K743">
        <v>340.98</v>
      </c>
      <c r="L743" s="3">
        <v>1</v>
      </c>
      <c r="M743" s="2">
        <v>0.21099999999999999</v>
      </c>
      <c r="N743" s="1">
        <v>1140</v>
      </c>
    </row>
    <row r="744" spans="1:14" x14ac:dyDescent="0.25">
      <c r="A744" t="s">
        <v>12</v>
      </c>
      <c r="B744" t="s">
        <v>2</v>
      </c>
      <c r="C744" t="s">
        <v>10</v>
      </c>
      <c r="D744" t="s">
        <v>9</v>
      </c>
      <c r="E744" s="4">
        <v>129.38999999999999</v>
      </c>
      <c r="F744">
        <v>129.38999999999999</v>
      </c>
      <c r="G744">
        <v>53</v>
      </c>
      <c r="H744">
        <v>43</v>
      </c>
      <c r="I744">
        <v>12</v>
      </c>
      <c r="J744">
        <f t="shared" ref="J744:J775" si="61">1100+273</f>
        <v>1373</v>
      </c>
      <c r="K744">
        <f t="shared" ref="K744:K775" si="62">273+25</f>
        <v>298</v>
      </c>
      <c r="L744" s="3">
        <v>1</v>
      </c>
      <c r="M744" s="2">
        <v>16.712</v>
      </c>
      <c r="N744" s="1">
        <v>30.24</v>
      </c>
    </row>
    <row r="745" spans="1:14" x14ac:dyDescent="0.25">
      <c r="A745" t="s">
        <v>12</v>
      </c>
      <c r="B745" t="s">
        <v>2</v>
      </c>
      <c r="C745" t="s">
        <v>10</v>
      </c>
      <c r="D745" t="s">
        <v>9</v>
      </c>
      <c r="E745" s="4">
        <v>129.38999999999999</v>
      </c>
      <c r="F745">
        <v>129.38999999999999</v>
      </c>
      <c r="G745">
        <v>53</v>
      </c>
      <c r="H745">
        <v>43</v>
      </c>
      <c r="I745">
        <v>12</v>
      </c>
      <c r="J745">
        <f t="shared" si="61"/>
        <v>1373</v>
      </c>
      <c r="K745">
        <f t="shared" si="62"/>
        <v>298</v>
      </c>
      <c r="L745" s="3">
        <v>1</v>
      </c>
      <c r="M745" s="2">
        <v>20.648</v>
      </c>
      <c r="N745" s="1">
        <v>80.86</v>
      </c>
    </row>
    <row r="746" spans="1:14" x14ac:dyDescent="0.25">
      <c r="A746" t="s">
        <v>12</v>
      </c>
      <c r="B746" t="s">
        <v>2</v>
      </c>
      <c r="C746" t="s">
        <v>10</v>
      </c>
      <c r="D746" t="s">
        <v>9</v>
      </c>
      <c r="E746" s="4">
        <v>129.38999999999999</v>
      </c>
      <c r="F746">
        <v>129.38999999999999</v>
      </c>
      <c r="G746">
        <v>53</v>
      </c>
      <c r="H746">
        <v>43</v>
      </c>
      <c r="I746">
        <v>12</v>
      </c>
      <c r="J746">
        <f t="shared" si="61"/>
        <v>1373</v>
      </c>
      <c r="K746">
        <f t="shared" si="62"/>
        <v>298</v>
      </c>
      <c r="L746" s="3">
        <v>1</v>
      </c>
      <c r="M746" s="2">
        <v>21.454999999999998</v>
      </c>
      <c r="N746" s="1">
        <v>113.62</v>
      </c>
    </row>
    <row r="747" spans="1:14" x14ac:dyDescent="0.25">
      <c r="A747" t="s">
        <v>12</v>
      </c>
      <c r="B747" t="s">
        <v>2</v>
      </c>
      <c r="C747" t="s">
        <v>10</v>
      </c>
      <c r="D747" t="s">
        <v>9</v>
      </c>
      <c r="E747" s="4">
        <v>129.38999999999999</v>
      </c>
      <c r="F747">
        <v>129.38999999999999</v>
      </c>
      <c r="G747">
        <v>53</v>
      </c>
      <c r="H747">
        <v>43</v>
      </c>
      <c r="I747">
        <v>12</v>
      </c>
      <c r="J747">
        <f t="shared" si="61"/>
        <v>1373</v>
      </c>
      <c r="K747">
        <f t="shared" si="62"/>
        <v>298</v>
      </c>
      <c r="L747" s="3">
        <v>1</v>
      </c>
      <c r="M747" s="2">
        <v>21.556000000000001</v>
      </c>
      <c r="N747" s="1">
        <v>134.46</v>
      </c>
    </row>
    <row r="748" spans="1:14" x14ac:dyDescent="0.25">
      <c r="A748" t="s">
        <v>12</v>
      </c>
      <c r="B748" t="s">
        <v>2</v>
      </c>
      <c r="C748" t="s">
        <v>10</v>
      </c>
      <c r="D748" t="s">
        <v>9</v>
      </c>
      <c r="E748" s="4">
        <v>129.38999999999999</v>
      </c>
      <c r="F748">
        <v>129.38999999999999</v>
      </c>
      <c r="G748">
        <v>53</v>
      </c>
      <c r="H748">
        <v>43</v>
      </c>
      <c r="I748">
        <v>12</v>
      </c>
      <c r="J748">
        <f t="shared" si="61"/>
        <v>1373</v>
      </c>
      <c r="K748">
        <f t="shared" si="62"/>
        <v>298</v>
      </c>
      <c r="L748" s="3">
        <v>1</v>
      </c>
      <c r="M748" s="2">
        <v>22.766999999999999</v>
      </c>
      <c r="N748" s="1">
        <v>158.28</v>
      </c>
    </row>
    <row r="749" spans="1:14" x14ac:dyDescent="0.25">
      <c r="A749" t="s">
        <v>12</v>
      </c>
      <c r="B749" t="s">
        <v>2</v>
      </c>
      <c r="C749" t="s">
        <v>10</v>
      </c>
      <c r="D749" t="s">
        <v>9</v>
      </c>
      <c r="E749" s="4">
        <v>129.38999999999999</v>
      </c>
      <c r="F749">
        <v>129.38999999999999</v>
      </c>
      <c r="G749">
        <v>53</v>
      </c>
      <c r="H749">
        <v>43</v>
      </c>
      <c r="I749">
        <v>12</v>
      </c>
      <c r="J749">
        <f t="shared" si="61"/>
        <v>1373</v>
      </c>
      <c r="K749">
        <f t="shared" si="62"/>
        <v>298</v>
      </c>
      <c r="L749" s="3">
        <v>1</v>
      </c>
      <c r="M749" s="2">
        <v>23.574000000000002</v>
      </c>
      <c r="N749" s="1">
        <v>185.08</v>
      </c>
    </row>
    <row r="750" spans="1:14" x14ac:dyDescent="0.25">
      <c r="A750" t="s">
        <v>12</v>
      </c>
      <c r="B750" t="s">
        <v>2</v>
      </c>
      <c r="C750" t="s">
        <v>10</v>
      </c>
      <c r="D750" t="s">
        <v>9</v>
      </c>
      <c r="E750" s="4">
        <v>129.38999999999999</v>
      </c>
      <c r="F750">
        <v>129.38999999999999</v>
      </c>
      <c r="G750">
        <v>53</v>
      </c>
      <c r="H750">
        <v>43</v>
      </c>
      <c r="I750">
        <v>12</v>
      </c>
      <c r="J750">
        <f t="shared" si="61"/>
        <v>1373</v>
      </c>
      <c r="K750">
        <f t="shared" si="62"/>
        <v>298</v>
      </c>
      <c r="L750" s="3">
        <v>1</v>
      </c>
      <c r="M750" s="2">
        <v>23.07</v>
      </c>
      <c r="N750" s="1">
        <v>234.21</v>
      </c>
    </row>
    <row r="751" spans="1:14" x14ac:dyDescent="0.25">
      <c r="A751" t="s">
        <v>12</v>
      </c>
      <c r="B751" t="s">
        <v>2</v>
      </c>
      <c r="C751" t="s">
        <v>10</v>
      </c>
      <c r="D751" t="s">
        <v>9</v>
      </c>
      <c r="E751" s="4">
        <v>129.38999999999999</v>
      </c>
      <c r="F751">
        <v>129.38999999999999</v>
      </c>
      <c r="G751">
        <v>53</v>
      </c>
      <c r="H751">
        <v>43</v>
      </c>
      <c r="I751">
        <v>12</v>
      </c>
      <c r="J751">
        <f t="shared" si="61"/>
        <v>1373</v>
      </c>
      <c r="K751">
        <f t="shared" si="62"/>
        <v>298</v>
      </c>
      <c r="L751" s="3">
        <v>1</v>
      </c>
      <c r="M751" s="2">
        <v>21.353999999999999</v>
      </c>
      <c r="N751" s="1">
        <v>307.91000000000003</v>
      </c>
    </row>
    <row r="752" spans="1:14" x14ac:dyDescent="0.25">
      <c r="A752" t="s">
        <v>12</v>
      </c>
      <c r="B752" t="s">
        <v>2</v>
      </c>
      <c r="C752" t="s">
        <v>10</v>
      </c>
      <c r="D752" t="s">
        <v>9</v>
      </c>
      <c r="E752" s="4">
        <v>129.38999999999999</v>
      </c>
      <c r="F752">
        <v>129.38999999999999</v>
      </c>
      <c r="G752">
        <v>53</v>
      </c>
      <c r="H752">
        <v>43</v>
      </c>
      <c r="I752">
        <v>12</v>
      </c>
      <c r="J752">
        <f t="shared" si="61"/>
        <v>1373</v>
      </c>
      <c r="K752">
        <f t="shared" si="62"/>
        <v>298</v>
      </c>
      <c r="L752" s="3">
        <v>1</v>
      </c>
      <c r="M752" s="2">
        <v>21.253</v>
      </c>
      <c r="N752" s="1">
        <v>325.02999999999997</v>
      </c>
    </row>
    <row r="753" spans="1:14" x14ac:dyDescent="0.25">
      <c r="A753" t="s">
        <v>12</v>
      </c>
      <c r="B753" t="s">
        <v>2</v>
      </c>
      <c r="C753" t="s">
        <v>10</v>
      </c>
      <c r="D753" t="s">
        <v>9</v>
      </c>
      <c r="E753" s="4">
        <v>129.38999999999999</v>
      </c>
      <c r="F753">
        <v>129.38999999999999</v>
      </c>
      <c r="G753">
        <v>53</v>
      </c>
      <c r="H753">
        <v>43</v>
      </c>
      <c r="I753">
        <v>12</v>
      </c>
      <c r="J753">
        <f t="shared" si="61"/>
        <v>1373</v>
      </c>
      <c r="K753">
        <f t="shared" si="62"/>
        <v>298</v>
      </c>
      <c r="L753" s="3">
        <v>1</v>
      </c>
      <c r="M753" s="2">
        <v>19.033000000000001</v>
      </c>
      <c r="N753" s="1">
        <v>383.09</v>
      </c>
    </row>
    <row r="754" spans="1:14" x14ac:dyDescent="0.25">
      <c r="A754" t="s">
        <v>12</v>
      </c>
      <c r="B754" t="s">
        <v>2</v>
      </c>
      <c r="C754" t="s">
        <v>10</v>
      </c>
      <c r="D754" t="s">
        <v>9</v>
      </c>
      <c r="E754" s="4">
        <v>129.38999999999999</v>
      </c>
      <c r="F754">
        <v>129.38999999999999</v>
      </c>
      <c r="G754">
        <v>53</v>
      </c>
      <c r="H754">
        <v>43</v>
      </c>
      <c r="I754">
        <v>12</v>
      </c>
      <c r="J754">
        <f t="shared" si="61"/>
        <v>1373</v>
      </c>
      <c r="K754">
        <f t="shared" si="62"/>
        <v>298</v>
      </c>
      <c r="L754" s="3">
        <v>1</v>
      </c>
      <c r="M754" s="2">
        <v>17.922999999999998</v>
      </c>
      <c r="N754" s="1">
        <v>398.73</v>
      </c>
    </row>
    <row r="755" spans="1:14" x14ac:dyDescent="0.25">
      <c r="A755" t="s">
        <v>12</v>
      </c>
      <c r="B755" t="s">
        <v>2</v>
      </c>
      <c r="C755" t="s">
        <v>10</v>
      </c>
      <c r="D755" t="s">
        <v>9</v>
      </c>
      <c r="E755" s="4">
        <v>129.38999999999999</v>
      </c>
      <c r="F755">
        <v>129.38999999999999</v>
      </c>
      <c r="G755">
        <v>53</v>
      </c>
      <c r="H755">
        <v>43</v>
      </c>
      <c r="I755">
        <v>12</v>
      </c>
      <c r="J755">
        <f t="shared" si="61"/>
        <v>1373</v>
      </c>
      <c r="K755">
        <f t="shared" si="62"/>
        <v>298</v>
      </c>
      <c r="L755" s="3">
        <v>1</v>
      </c>
      <c r="M755" s="2">
        <v>16.207999999999998</v>
      </c>
      <c r="N755" s="1">
        <v>420.31</v>
      </c>
    </row>
    <row r="756" spans="1:14" x14ac:dyDescent="0.25">
      <c r="A756" t="s">
        <v>12</v>
      </c>
      <c r="B756" t="s">
        <v>2</v>
      </c>
      <c r="C756" t="s">
        <v>10</v>
      </c>
      <c r="D756" t="s">
        <v>9</v>
      </c>
      <c r="E756" s="4">
        <v>129.38999999999999</v>
      </c>
      <c r="F756">
        <v>129.38999999999999</v>
      </c>
      <c r="G756">
        <v>53</v>
      </c>
      <c r="H756">
        <v>43</v>
      </c>
      <c r="I756">
        <v>12</v>
      </c>
      <c r="J756">
        <f t="shared" si="61"/>
        <v>1373</v>
      </c>
      <c r="K756">
        <f t="shared" si="62"/>
        <v>298</v>
      </c>
      <c r="L756" s="3">
        <v>1</v>
      </c>
      <c r="M756" s="2">
        <v>14.593</v>
      </c>
      <c r="N756" s="1">
        <v>435.95</v>
      </c>
    </row>
    <row r="757" spans="1:14" x14ac:dyDescent="0.25">
      <c r="A757" t="s">
        <v>12</v>
      </c>
      <c r="B757" t="s">
        <v>2</v>
      </c>
      <c r="C757" t="s">
        <v>10</v>
      </c>
      <c r="D757" t="s">
        <v>9</v>
      </c>
      <c r="E757" s="4">
        <v>129.38999999999999</v>
      </c>
      <c r="F757">
        <v>129.38999999999999</v>
      </c>
      <c r="G757">
        <v>53</v>
      </c>
      <c r="H757">
        <v>43</v>
      </c>
      <c r="I757">
        <v>12</v>
      </c>
      <c r="J757">
        <f t="shared" si="61"/>
        <v>1373</v>
      </c>
      <c r="K757">
        <f t="shared" si="62"/>
        <v>298</v>
      </c>
      <c r="L757" s="3">
        <v>1</v>
      </c>
      <c r="M757" s="2">
        <v>13.584</v>
      </c>
      <c r="N757" s="1">
        <v>447.11</v>
      </c>
    </row>
    <row r="758" spans="1:14" x14ac:dyDescent="0.25">
      <c r="A758" t="s">
        <v>12</v>
      </c>
      <c r="B758" t="s">
        <v>2</v>
      </c>
      <c r="C758" t="s">
        <v>10</v>
      </c>
      <c r="D758" t="s">
        <v>9</v>
      </c>
      <c r="E758" s="4">
        <v>129.38999999999999</v>
      </c>
      <c r="F758">
        <v>129.38999999999999</v>
      </c>
      <c r="G758">
        <v>53</v>
      </c>
      <c r="H758">
        <v>43</v>
      </c>
      <c r="I758">
        <v>12</v>
      </c>
      <c r="J758">
        <f t="shared" si="61"/>
        <v>1373</v>
      </c>
      <c r="K758">
        <f t="shared" si="62"/>
        <v>298</v>
      </c>
      <c r="L758" s="3">
        <v>1</v>
      </c>
      <c r="M758" s="2">
        <v>13.887</v>
      </c>
      <c r="N758" s="1">
        <v>466.47</v>
      </c>
    </row>
    <row r="759" spans="1:14" x14ac:dyDescent="0.25">
      <c r="A759" t="s">
        <v>12</v>
      </c>
      <c r="B759" t="s">
        <v>2</v>
      </c>
      <c r="C759" t="s">
        <v>10</v>
      </c>
      <c r="D759" t="s">
        <v>9</v>
      </c>
      <c r="E759" s="4">
        <v>129.38999999999999</v>
      </c>
      <c r="F759">
        <v>129.38999999999999</v>
      </c>
      <c r="G759">
        <v>53</v>
      </c>
      <c r="H759">
        <v>43</v>
      </c>
      <c r="I759">
        <v>12</v>
      </c>
      <c r="J759">
        <f t="shared" si="61"/>
        <v>1373</v>
      </c>
      <c r="K759">
        <f t="shared" si="62"/>
        <v>298</v>
      </c>
      <c r="L759" s="3">
        <v>1</v>
      </c>
      <c r="M759" s="2">
        <v>12.170999999999999</v>
      </c>
      <c r="N759" s="1">
        <v>487.31</v>
      </c>
    </row>
    <row r="760" spans="1:14" x14ac:dyDescent="0.25">
      <c r="A760" t="s">
        <v>12</v>
      </c>
      <c r="B760" t="s">
        <v>2</v>
      </c>
      <c r="C760" t="s">
        <v>10</v>
      </c>
      <c r="D760" t="s">
        <v>9</v>
      </c>
      <c r="E760" s="4">
        <v>129.38999999999999</v>
      </c>
      <c r="F760">
        <v>129.38999999999999</v>
      </c>
      <c r="G760">
        <v>53</v>
      </c>
      <c r="H760">
        <v>43</v>
      </c>
      <c r="I760">
        <v>12</v>
      </c>
      <c r="J760">
        <f t="shared" si="61"/>
        <v>1373</v>
      </c>
      <c r="K760">
        <f t="shared" si="62"/>
        <v>298</v>
      </c>
      <c r="L760" s="3">
        <v>2</v>
      </c>
      <c r="M760" s="2">
        <v>37.902999999999999</v>
      </c>
      <c r="N760" s="1">
        <v>153.81</v>
      </c>
    </row>
    <row r="761" spans="1:14" x14ac:dyDescent="0.25">
      <c r="A761" t="s">
        <v>12</v>
      </c>
      <c r="B761" t="s">
        <v>2</v>
      </c>
      <c r="C761" t="s">
        <v>10</v>
      </c>
      <c r="D761" t="s">
        <v>9</v>
      </c>
      <c r="E761" s="4">
        <v>129.38999999999999</v>
      </c>
      <c r="F761">
        <v>129.38999999999999</v>
      </c>
      <c r="G761">
        <v>53</v>
      </c>
      <c r="H761">
        <v>43</v>
      </c>
      <c r="I761">
        <v>12</v>
      </c>
      <c r="J761">
        <f t="shared" si="61"/>
        <v>1373</v>
      </c>
      <c r="K761">
        <f t="shared" si="62"/>
        <v>298</v>
      </c>
      <c r="L761" s="3">
        <v>2</v>
      </c>
      <c r="M761" s="2">
        <v>52.231999999999999</v>
      </c>
      <c r="N761" s="1">
        <v>246.12</v>
      </c>
    </row>
    <row r="762" spans="1:14" x14ac:dyDescent="0.25">
      <c r="A762" t="s">
        <v>12</v>
      </c>
      <c r="B762" t="s">
        <v>2</v>
      </c>
      <c r="C762" t="s">
        <v>10</v>
      </c>
      <c r="D762" t="s">
        <v>9</v>
      </c>
      <c r="E762" s="4">
        <v>129.38999999999999</v>
      </c>
      <c r="F762">
        <v>129.38999999999999</v>
      </c>
      <c r="G762">
        <v>53</v>
      </c>
      <c r="H762">
        <v>43</v>
      </c>
      <c r="I762">
        <v>12</v>
      </c>
      <c r="J762">
        <f t="shared" si="61"/>
        <v>1373</v>
      </c>
      <c r="K762">
        <f t="shared" si="62"/>
        <v>298</v>
      </c>
      <c r="L762" s="3">
        <v>2</v>
      </c>
      <c r="M762" s="2">
        <v>54.654000000000003</v>
      </c>
      <c r="N762" s="1">
        <v>262.5</v>
      </c>
    </row>
    <row r="763" spans="1:14" x14ac:dyDescent="0.25">
      <c r="A763" t="s">
        <v>12</v>
      </c>
      <c r="B763" t="s">
        <v>2</v>
      </c>
      <c r="C763" t="s">
        <v>10</v>
      </c>
      <c r="D763" t="s">
        <v>9</v>
      </c>
      <c r="E763" s="4">
        <v>129.38999999999999</v>
      </c>
      <c r="F763">
        <v>129.38999999999999</v>
      </c>
      <c r="G763">
        <v>53</v>
      </c>
      <c r="H763">
        <v>43</v>
      </c>
      <c r="I763">
        <v>12</v>
      </c>
      <c r="J763">
        <f t="shared" si="61"/>
        <v>1373</v>
      </c>
      <c r="K763">
        <f t="shared" si="62"/>
        <v>298</v>
      </c>
      <c r="L763" s="3">
        <v>2</v>
      </c>
      <c r="M763" s="2">
        <v>59.094000000000001</v>
      </c>
      <c r="N763" s="1">
        <v>377.88</v>
      </c>
    </row>
    <row r="764" spans="1:14" x14ac:dyDescent="0.25">
      <c r="A764" t="s">
        <v>12</v>
      </c>
      <c r="B764" t="s">
        <v>2</v>
      </c>
      <c r="C764" t="s">
        <v>10</v>
      </c>
      <c r="D764" t="s">
        <v>9</v>
      </c>
      <c r="E764" s="4">
        <v>129.38999999999999</v>
      </c>
      <c r="F764">
        <v>129.38999999999999</v>
      </c>
      <c r="G764">
        <v>53</v>
      </c>
      <c r="H764">
        <v>43</v>
      </c>
      <c r="I764">
        <v>12</v>
      </c>
      <c r="J764">
        <f t="shared" si="61"/>
        <v>1373</v>
      </c>
      <c r="K764">
        <f t="shared" si="62"/>
        <v>298</v>
      </c>
      <c r="L764" s="3">
        <v>2</v>
      </c>
      <c r="M764" s="2">
        <v>57.076000000000001</v>
      </c>
      <c r="N764" s="1">
        <v>407.66</v>
      </c>
    </row>
    <row r="765" spans="1:14" x14ac:dyDescent="0.25">
      <c r="A765" t="s">
        <v>12</v>
      </c>
      <c r="B765" t="s">
        <v>2</v>
      </c>
      <c r="C765" t="s">
        <v>10</v>
      </c>
      <c r="D765" t="s">
        <v>9</v>
      </c>
      <c r="E765" s="4">
        <v>129.38999999999999</v>
      </c>
      <c r="F765">
        <v>129.38999999999999</v>
      </c>
      <c r="G765">
        <v>53</v>
      </c>
      <c r="H765">
        <v>43</v>
      </c>
      <c r="I765">
        <v>12</v>
      </c>
      <c r="J765">
        <f t="shared" si="61"/>
        <v>1373</v>
      </c>
      <c r="K765">
        <f t="shared" si="62"/>
        <v>298</v>
      </c>
      <c r="L765" s="3">
        <v>2</v>
      </c>
      <c r="M765" s="2">
        <v>51.627000000000002</v>
      </c>
      <c r="N765" s="1">
        <v>461.26</v>
      </c>
    </row>
    <row r="766" spans="1:14" x14ac:dyDescent="0.25">
      <c r="A766" t="s">
        <v>12</v>
      </c>
      <c r="B766" t="s">
        <v>2</v>
      </c>
      <c r="C766" t="s">
        <v>10</v>
      </c>
      <c r="D766" t="s">
        <v>9</v>
      </c>
      <c r="E766" s="4">
        <v>129.38999999999999</v>
      </c>
      <c r="F766">
        <v>129.38999999999999</v>
      </c>
      <c r="G766">
        <v>53</v>
      </c>
      <c r="H766">
        <v>43</v>
      </c>
      <c r="I766">
        <v>12</v>
      </c>
      <c r="J766">
        <f t="shared" si="61"/>
        <v>1373</v>
      </c>
      <c r="K766">
        <f t="shared" si="62"/>
        <v>298</v>
      </c>
      <c r="L766" s="3">
        <v>2</v>
      </c>
      <c r="M766" s="2">
        <v>43.655000000000001</v>
      </c>
      <c r="N766" s="1">
        <v>574.41</v>
      </c>
    </row>
    <row r="767" spans="1:14" x14ac:dyDescent="0.25">
      <c r="A767" t="s">
        <v>12</v>
      </c>
      <c r="B767" t="s">
        <v>2</v>
      </c>
      <c r="C767" t="s">
        <v>10</v>
      </c>
      <c r="D767" t="s">
        <v>9</v>
      </c>
      <c r="E767" s="4">
        <v>129.38999999999999</v>
      </c>
      <c r="F767">
        <v>129.38999999999999</v>
      </c>
      <c r="G767">
        <v>53</v>
      </c>
      <c r="H767">
        <v>43</v>
      </c>
      <c r="I767">
        <v>12</v>
      </c>
      <c r="J767">
        <f t="shared" si="61"/>
        <v>1373</v>
      </c>
      <c r="K767">
        <f t="shared" si="62"/>
        <v>298</v>
      </c>
      <c r="L767" s="3">
        <v>2</v>
      </c>
      <c r="M767" s="2">
        <v>42.747</v>
      </c>
      <c r="N767" s="1">
        <v>613.12</v>
      </c>
    </row>
    <row r="768" spans="1:14" x14ac:dyDescent="0.25">
      <c r="A768" t="s">
        <v>12</v>
      </c>
      <c r="B768" t="s">
        <v>2</v>
      </c>
      <c r="C768" t="s">
        <v>10</v>
      </c>
      <c r="D768" t="s">
        <v>9</v>
      </c>
      <c r="E768" s="4">
        <v>129.38999999999999</v>
      </c>
      <c r="F768">
        <v>129.38999999999999</v>
      </c>
      <c r="G768">
        <v>53</v>
      </c>
      <c r="H768">
        <v>43</v>
      </c>
      <c r="I768">
        <v>12</v>
      </c>
      <c r="J768">
        <f t="shared" si="61"/>
        <v>1373</v>
      </c>
      <c r="K768">
        <f t="shared" si="62"/>
        <v>298</v>
      </c>
      <c r="L768" s="3">
        <v>2</v>
      </c>
      <c r="M768" s="2">
        <v>35.078000000000003</v>
      </c>
      <c r="N768" s="1">
        <v>658.53</v>
      </c>
    </row>
    <row r="769" spans="1:14" x14ac:dyDescent="0.25">
      <c r="A769" t="s">
        <v>12</v>
      </c>
      <c r="B769" t="s">
        <v>2</v>
      </c>
      <c r="C769" t="s">
        <v>10</v>
      </c>
      <c r="D769" t="s">
        <v>9</v>
      </c>
      <c r="E769" s="4">
        <v>129.38999999999999</v>
      </c>
      <c r="F769">
        <v>129.38999999999999</v>
      </c>
      <c r="G769">
        <v>53</v>
      </c>
      <c r="H769">
        <v>43</v>
      </c>
      <c r="I769">
        <v>12</v>
      </c>
      <c r="J769">
        <f t="shared" si="61"/>
        <v>1373</v>
      </c>
      <c r="K769">
        <f t="shared" si="62"/>
        <v>298</v>
      </c>
      <c r="L769" s="3">
        <v>2</v>
      </c>
      <c r="M769" s="2">
        <v>27.308</v>
      </c>
      <c r="N769" s="1">
        <v>681.6</v>
      </c>
    </row>
    <row r="770" spans="1:14" x14ac:dyDescent="0.25">
      <c r="A770" t="s">
        <v>12</v>
      </c>
      <c r="B770" t="s">
        <v>2</v>
      </c>
      <c r="C770" t="s">
        <v>10</v>
      </c>
      <c r="D770" t="s">
        <v>9</v>
      </c>
      <c r="E770" s="4">
        <v>129.38999999999999</v>
      </c>
      <c r="F770">
        <v>129.38999999999999</v>
      </c>
      <c r="G770">
        <v>53</v>
      </c>
      <c r="H770">
        <v>43</v>
      </c>
      <c r="I770">
        <v>12</v>
      </c>
      <c r="J770">
        <f t="shared" si="61"/>
        <v>1373</v>
      </c>
      <c r="K770">
        <f t="shared" si="62"/>
        <v>298</v>
      </c>
      <c r="L770" s="3">
        <v>2.5</v>
      </c>
      <c r="M770" s="2">
        <v>49.911000000000001</v>
      </c>
      <c r="N770" s="1">
        <v>192.52</v>
      </c>
    </row>
    <row r="771" spans="1:14" x14ac:dyDescent="0.25">
      <c r="A771" t="s">
        <v>12</v>
      </c>
      <c r="B771" t="s">
        <v>2</v>
      </c>
      <c r="C771" t="s">
        <v>10</v>
      </c>
      <c r="D771" t="s">
        <v>9</v>
      </c>
      <c r="E771" s="4">
        <v>129.38999999999999</v>
      </c>
      <c r="F771">
        <v>129.38999999999999</v>
      </c>
      <c r="G771">
        <v>53</v>
      </c>
      <c r="H771">
        <v>43</v>
      </c>
      <c r="I771">
        <v>12</v>
      </c>
      <c r="J771">
        <f t="shared" si="61"/>
        <v>1373</v>
      </c>
      <c r="K771">
        <f t="shared" si="62"/>
        <v>298</v>
      </c>
      <c r="L771" s="3">
        <v>2.5</v>
      </c>
      <c r="M771" s="2">
        <v>48.296999999999997</v>
      </c>
      <c r="N771" s="1">
        <v>201.46</v>
      </c>
    </row>
    <row r="772" spans="1:14" x14ac:dyDescent="0.25">
      <c r="A772" t="s">
        <v>12</v>
      </c>
      <c r="B772" t="s">
        <v>2</v>
      </c>
      <c r="C772" t="s">
        <v>10</v>
      </c>
      <c r="D772" t="s">
        <v>9</v>
      </c>
      <c r="E772" s="4">
        <v>129.38999999999999</v>
      </c>
      <c r="F772">
        <v>129.38999999999999</v>
      </c>
      <c r="G772">
        <v>53</v>
      </c>
      <c r="H772">
        <v>43</v>
      </c>
      <c r="I772">
        <v>12</v>
      </c>
      <c r="J772">
        <f t="shared" si="61"/>
        <v>1373</v>
      </c>
      <c r="K772">
        <f t="shared" si="62"/>
        <v>298</v>
      </c>
      <c r="L772" s="3">
        <v>2.5</v>
      </c>
      <c r="M772" s="2">
        <v>57.680999999999997</v>
      </c>
      <c r="N772" s="1">
        <v>311.63</v>
      </c>
    </row>
    <row r="773" spans="1:14" x14ac:dyDescent="0.25">
      <c r="A773" t="s">
        <v>12</v>
      </c>
      <c r="B773" t="s">
        <v>2</v>
      </c>
      <c r="C773" t="s">
        <v>10</v>
      </c>
      <c r="D773" t="s">
        <v>9</v>
      </c>
      <c r="E773" s="4">
        <v>129.38999999999999</v>
      </c>
      <c r="F773">
        <v>129.38999999999999</v>
      </c>
      <c r="G773">
        <v>53</v>
      </c>
      <c r="H773">
        <v>43</v>
      </c>
      <c r="I773">
        <v>12</v>
      </c>
      <c r="J773">
        <f t="shared" si="61"/>
        <v>1373</v>
      </c>
      <c r="K773">
        <f t="shared" si="62"/>
        <v>298</v>
      </c>
      <c r="L773" s="3">
        <v>2.5</v>
      </c>
      <c r="M773" s="2">
        <v>59.698999999999998</v>
      </c>
      <c r="N773" s="1">
        <v>400.21</v>
      </c>
    </row>
    <row r="774" spans="1:14" x14ac:dyDescent="0.25">
      <c r="A774" t="s">
        <v>12</v>
      </c>
      <c r="B774" t="s">
        <v>2</v>
      </c>
      <c r="C774" t="s">
        <v>10</v>
      </c>
      <c r="D774" t="s">
        <v>9</v>
      </c>
      <c r="E774" s="4">
        <v>129.38999999999999</v>
      </c>
      <c r="F774">
        <v>129.38999999999999</v>
      </c>
      <c r="G774">
        <v>53</v>
      </c>
      <c r="H774">
        <v>43</v>
      </c>
      <c r="I774">
        <v>12</v>
      </c>
      <c r="J774">
        <f t="shared" si="61"/>
        <v>1373</v>
      </c>
      <c r="K774">
        <f t="shared" si="62"/>
        <v>298</v>
      </c>
      <c r="L774" s="3">
        <v>2.5</v>
      </c>
      <c r="M774" s="2">
        <v>59.901000000000003</v>
      </c>
      <c r="N774" s="1">
        <v>429.99</v>
      </c>
    </row>
    <row r="775" spans="1:14" x14ac:dyDescent="0.25">
      <c r="A775" t="s">
        <v>12</v>
      </c>
      <c r="B775" t="s">
        <v>2</v>
      </c>
      <c r="C775" t="s">
        <v>10</v>
      </c>
      <c r="D775" t="s">
        <v>9</v>
      </c>
      <c r="E775" s="4">
        <v>129.38999999999999</v>
      </c>
      <c r="F775">
        <v>129.38999999999999</v>
      </c>
      <c r="G775">
        <v>53</v>
      </c>
      <c r="H775">
        <v>43</v>
      </c>
      <c r="I775">
        <v>12</v>
      </c>
      <c r="J775">
        <f t="shared" si="61"/>
        <v>1373</v>
      </c>
      <c r="K775">
        <f t="shared" si="62"/>
        <v>298</v>
      </c>
      <c r="L775" s="3">
        <v>2.5</v>
      </c>
      <c r="M775" s="2">
        <v>59.598999999999997</v>
      </c>
      <c r="N775" s="1">
        <v>483.59</v>
      </c>
    </row>
    <row r="776" spans="1:14" x14ac:dyDescent="0.25">
      <c r="A776" t="s">
        <v>12</v>
      </c>
      <c r="B776" t="s">
        <v>2</v>
      </c>
      <c r="C776" t="s">
        <v>10</v>
      </c>
      <c r="D776" t="s">
        <v>9</v>
      </c>
      <c r="E776" s="4">
        <v>129.38999999999999</v>
      </c>
      <c r="F776">
        <v>129.38999999999999</v>
      </c>
      <c r="G776">
        <v>53</v>
      </c>
      <c r="H776">
        <v>43</v>
      </c>
      <c r="I776">
        <v>12</v>
      </c>
      <c r="J776">
        <f t="shared" ref="J776:J809" si="63">1100+273</f>
        <v>1373</v>
      </c>
      <c r="K776">
        <f t="shared" ref="K776:K807" si="64">273+25</f>
        <v>298</v>
      </c>
      <c r="L776" s="3">
        <v>2.5</v>
      </c>
      <c r="M776" s="2">
        <v>53.14</v>
      </c>
      <c r="N776" s="1">
        <v>490.29</v>
      </c>
    </row>
    <row r="777" spans="1:14" x14ac:dyDescent="0.25">
      <c r="A777" t="s">
        <v>12</v>
      </c>
      <c r="B777" t="s">
        <v>2</v>
      </c>
      <c r="C777" t="s">
        <v>10</v>
      </c>
      <c r="D777" t="s">
        <v>9</v>
      </c>
      <c r="E777" s="4">
        <v>129.38999999999999</v>
      </c>
      <c r="F777">
        <v>129.38999999999999</v>
      </c>
      <c r="G777">
        <v>53</v>
      </c>
      <c r="H777">
        <v>43</v>
      </c>
      <c r="I777">
        <v>12</v>
      </c>
      <c r="J777">
        <f t="shared" si="63"/>
        <v>1373</v>
      </c>
      <c r="K777">
        <f t="shared" si="64"/>
        <v>298</v>
      </c>
      <c r="L777" s="3">
        <v>2.5</v>
      </c>
      <c r="M777" s="2">
        <v>63.735999999999997</v>
      </c>
      <c r="N777" s="1">
        <v>491.03</v>
      </c>
    </row>
    <row r="778" spans="1:14" x14ac:dyDescent="0.25">
      <c r="A778" t="s">
        <v>12</v>
      </c>
      <c r="B778" t="s">
        <v>2</v>
      </c>
      <c r="C778" t="s">
        <v>10</v>
      </c>
      <c r="D778" t="s">
        <v>9</v>
      </c>
      <c r="E778" s="4">
        <v>129.38999999999999</v>
      </c>
      <c r="F778">
        <v>129.38999999999999</v>
      </c>
      <c r="G778">
        <v>53</v>
      </c>
      <c r="H778">
        <v>43</v>
      </c>
      <c r="I778">
        <v>12</v>
      </c>
      <c r="J778">
        <f t="shared" si="63"/>
        <v>1373</v>
      </c>
      <c r="K778">
        <f t="shared" si="64"/>
        <v>298</v>
      </c>
      <c r="L778" s="3">
        <v>2.5</v>
      </c>
      <c r="M778" s="2">
        <v>59.598999999999997</v>
      </c>
      <c r="N778" s="1">
        <v>500.71</v>
      </c>
    </row>
    <row r="779" spans="1:14" x14ac:dyDescent="0.25">
      <c r="A779" t="s">
        <v>12</v>
      </c>
      <c r="B779" t="s">
        <v>2</v>
      </c>
      <c r="C779" t="s">
        <v>10</v>
      </c>
      <c r="D779" t="s">
        <v>9</v>
      </c>
      <c r="E779" s="4">
        <v>129.38999999999999</v>
      </c>
      <c r="F779">
        <v>129.38999999999999</v>
      </c>
      <c r="G779">
        <v>53</v>
      </c>
      <c r="H779">
        <v>43</v>
      </c>
      <c r="I779">
        <v>12</v>
      </c>
      <c r="J779">
        <f t="shared" si="63"/>
        <v>1373</v>
      </c>
      <c r="K779">
        <f t="shared" si="64"/>
        <v>298</v>
      </c>
      <c r="L779" s="3">
        <v>2.5</v>
      </c>
      <c r="M779" s="2">
        <v>59.396999999999998</v>
      </c>
      <c r="N779" s="1">
        <v>514.85</v>
      </c>
    </row>
    <row r="780" spans="1:14" x14ac:dyDescent="0.25">
      <c r="A780" t="s">
        <v>12</v>
      </c>
      <c r="B780" t="s">
        <v>2</v>
      </c>
      <c r="C780" t="s">
        <v>10</v>
      </c>
      <c r="D780" t="s">
        <v>9</v>
      </c>
      <c r="E780" s="4">
        <v>129.38999999999999</v>
      </c>
      <c r="F780">
        <v>129.38999999999999</v>
      </c>
      <c r="G780">
        <v>53</v>
      </c>
      <c r="H780">
        <v>43</v>
      </c>
      <c r="I780">
        <v>12</v>
      </c>
      <c r="J780">
        <f t="shared" si="63"/>
        <v>1373</v>
      </c>
      <c r="K780">
        <f t="shared" si="64"/>
        <v>298</v>
      </c>
      <c r="L780" s="3">
        <v>2.5</v>
      </c>
      <c r="M780" s="2">
        <v>52.737000000000002</v>
      </c>
      <c r="N780" s="1">
        <v>541.65</v>
      </c>
    </row>
    <row r="781" spans="1:14" x14ac:dyDescent="0.25">
      <c r="A781" t="s">
        <v>12</v>
      </c>
      <c r="B781" t="s">
        <v>2</v>
      </c>
      <c r="C781" t="s">
        <v>10</v>
      </c>
      <c r="D781" t="s">
        <v>9</v>
      </c>
      <c r="E781" s="4">
        <v>129.38999999999999</v>
      </c>
      <c r="F781">
        <v>129.38999999999999</v>
      </c>
      <c r="G781">
        <v>53</v>
      </c>
      <c r="H781">
        <v>43</v>
      </c>
      <c r="I781">
        <v>12</v>
      </c>
      <c r="J781">
        <f t="shared" si="63"/>
        <v>1373</v>
      </c>
      <c r="K781">
        <f t="shared" si="64"/>
        <v>298</v>
      </c>
      <c r="L781" s="3">
        <v>2.5</v>
      </c>
      <c r="M781" s="2">
        <v>50.517000000000003</v>
      </c>
      <c r="N781" s="1">
        <v>555.79999999999995</v>
      </c>
    </row>
    <row r="782" spans="1:14" x14ac:dyDescent="0.25">
      <c r="A782" t="s">
        <v>12</v>
      </c>
      <c r="B782" t="s">
        <v>2</v>
      </c>
      <c r="C782" t="s">
        <v>10</v>
      </c>
      <c r="D782" t="s">
        <v>9</v>
      </c>
      <c r="E782" s="4">
        <v>129.38999999999999</v>
      </c>
      <c r="F782">
        <v>129.38999999999999</v>
      </c>
      <c r="G782">
        <v>53</v>
      </c>
      <c r="H782">
        <v>43</v>
      </c>
      <c r="I782">
        <v>12</v>
      </c>
      <c r="J782">
        <f t="shared" si="63"/>
        <v>1373</v>
      </c>
      <c r="K782">
        <f t="shared" si="64"/>
        <v>298</v>
      </c>
      <c r="L782" s="3">
        <v>2.5</v>
      </c>
      <c r="M782" s="2">
        <v>55.561999999999998</v>
      </c>
      <c r="N782" s="1">
        <v>559.52</v>
      </c>
    </row>
    <row r="783" spans="1:14" x14ac:dyDescent="0.25">
      <c r="A783" t="s">
        <v>12</v>
      </c>
      <c r="B783" t="s">
        <v>2</v>
      </c>
      <c r="C783" t="s">
        <v>10</v>
      </c>
      <c r="D783" t="s">
        <v>9</v>
      </c>
      <c r="E783" s="4">
        <v>129.38999999999999</v>
      </c>
      <c r="F783">
        <v>129.38999999999999</v>
      </c>
      <c r="G783">
        <v>53</v>
      </c>
      <c r="H783">
        <v>43</v>
      </c>
      <c r="I783">
        <v>12</v>
      </c>
      <c r="J783">
        <f t="shared" si="63"/>
        <v>1373</v>
      </c>
      <c r="K783">
        <f t="shared" si="64"/>
        <v>298</v>
      </c>
      <c r="L783" s="3">
        <v>2.5</v>
      </c>
      <c r="M783" s="2">
        <v>42.545000000000002</v>
      </c>
      <c r="N783" s="1">
        <v>591.53</v>
      </c>
    </row>
    <row r="784" spans="1:14" x14ac:dyDescent="0.25">
      <c r="A784" t="s">
        <v>12</v>
      </c>
      <c r="B784" t="s">
        <v>2</v>
      </c>
      <c r="C784" t="s">
        <v>10</v>
      </c>
      <c r="D784" t="s">
        <v>9</v>
      </c>
      <c r="E784" s="4">
        <v>129.38999999999999</v>
      </c>
      <c r="F784">
        <v>129.38999999999999</v>
      </c>
      <c r="G784">
        <v>53</v>
      </c>
      <c r="H784">
        <v>43</v>
      </c>
      <c r="I784">
        <v>12</v>
      </c>
      <c r="J784">
        <f t="shared" si="63"/>
        <v>1373</v>
      </c>
      <c r="K784">
        <f t="shared" si="64"/>
        <v>298</v>
      </c>
      <c r="L784" s="3">
        <v>2.5</v>
      </c>
      <c r="M784" s="2">
        <v>38.003999999999998</v>
      </c>
      <c r="N784" s="1">
        <v>606.41999999999996</v>
      </c>
    </row>
    <row r="785" spans="1:14" x14ac:dyDescent="0.25">
      <c r="A785" t="s">
        <v>12</v>
      </c>
      <c r="B785" t="s">
        <v>2</v>
      </c>
      <c r="C785" t="s">
        <v>10</v>
      </c>
      <c r="D785" t="s">
        <v>9</v>
      </c>
      <c r="E785" s="4">
        <v>129.38999999999999</v>
      </c>
      <c r="F785">
        <v>129.38999999999999</v>
      </c>
      <c r="G785">
        <v>53</v>
      </c>
      <c r="H785">
        <v>43</v>
      </c>
      <c r="I785">
        <v>12</v>
      </c>
      <c r="J785">
        <f t="shared" si="63"/>
        <v>1373</v>
      </c>
      <c r="K785">
        <f t="shared" si="64"/>
        <v>298</v>
      </c>
      <c r="L785" s="3">
        <v>2.5</v>
      </c>
      <c r="M785" s="2">
        <v>42.04</v>
      </c>
      <c r="N785" s="1">
        <v>677.88</v>
      </c>
    </row>
    <row r="786" spans="1:14" x14ac:dyDescent="0.25">
      <c r="A786" t="s">
        <v>12</v>
      </c>
      <c r="B786" t="s">
        <v>2</v>
      </c>
      <c r="C786" t="s">
        <v>10</v>
      </c>
      <c r="D786" t="s">
        <v>9</v>
      </c>
      <c r="E786" s="4">
        <v>129.38999999999999</v>
      </c>
      <c r="F786">
        <v>129.38999999999999</v>
      </c>
      <c r="G786">
        <v>53</v>
      </c>
      <c r="H786">
        <v>43</v>
      </c>
      <c r="I786">
        <v>12</v>
      </c>
      <c r="J786">
        <f t="shared" si="63"/>
        <v>1373</v>
      </c>
      <c r="K786">
        <f t="shared" si="64"/>
        <v>298</v>
      </c>
      <c r="L786" s="3">
        <v>2.5</v>
      </c>
      <c r="M786" s="2">
        <v>30.335000000000001</v>
      </c>
      <c r="N786" s="1">
        <v>712.12</v>
      </c>
    </row>
    <row r="787" spans="1:14" x14ac:dyDescent="0.25">
      <c r="A787" t="s">
        <v>12</v>
      </c>
      <c r="B787" t="s">
        <v>2</v>
      </c>
      <c r="C787" t="s">
        <v>10</v>
      </c>
      <c r="D787" t="s">
        <v>9</v>
      </c>
      <c r="E787" s="4">
        <v>129.38999999999999</v>
      </c>
      <c r="F787">
        <v>129.38999999999999</v>
      </c>
      <c r="G787">
        <v>53</v>
      </c>
      <c r="H787">
        <v>43</v>
      </c>
      <c r="I787">
        <v>12</v>
      </c>
      <c r="J787">
        <f t="shared" si="63"/>
        <v>1373</v>
      </c>
      <c r="K787">
        <f t="shared" si="64"/>
        <v>298</v>
      </c>
      <c r="L787" s="3">
        <v>2.5</v>
      </c>
      <c r="M787" s="2">
        <v>28.821000000000002</v>
      </c>
      <c r="N787" s="1">
        <v>728.5</v>
      </c>
    </row>
    <row r="788" spans="1:14" x14ac:dyDescent="0.25">
      <c r="A788" t="s">
        <v>12</v>
      </c>
      <c r="B788" t="s">
        <v>2</v>
      </c>
      <c r="C788" t="s">
        <v>10</v>
      </c>
      <c r="D788" t="s">
        <v>9</v>
      </c>
      <c r="E788" s="4">
        <v>129.38999999999999</v>
      </c>
      <c r="F788">
        <v>129.38999999999999</v>
      </c>
      <c r="G788">
        <v>53</v>
      </c>
      <c r="H788">
        <v>43</v>
      </c>
      <c r="I788">
        <v>12</v>
      </c>
      <c r="J788">
        <f t="shared" si="63"/>
        <v>1373</v>
      </c>
      <c r="K788">
        <f t="shared" si="64"/>
        <v>298</v>
      </c>
      <c r="L788" s="3">
        <v>3</v>
      </c>
      <c r="M788" s="2">
        <v>55.259</v>
      </c>
      <c r="N788" s="1">
        <v>351.08</v>
      </c>
    </row>
    <row r="789" spans="1:14" x14ac:dyDescent="0.25">
      <c r="A789" t="s">
        <v>12</v>
      </c>
      <c r="B789" t="s">
        <v>2</v>
      </c>
      <c r="C789" t="s">
        <v>10</v>
      </c>
      <c r="D789" t="s">
        <v>9</v>
      </c>
      <c r="E789" s="4">
        <v>129.38999999999999</v>
      </c>
      <c r="F789">
        <v>129.38999999999999</v>
      </c>
      <c r="G789">
        <v>53</v>
      </c>
      <c r="H789">
        <v>43</v>
      </c>
      <c r="I789">
        <v>12</v>
      </c>
      <c r="J789">
        <f t="shared" si="63"/>
        <v>1373</v>
      </c>
      <c r="K789">
        <f t="shared" si="64"/>
        <v>298</v>
      </c>
      <c r="L789" s="3">
        <v>3</v>
      </c>
      <c r="M789" s="2">
        <v>55.966000000000001</v>
      </c>
      <c r="N789" s="1">
        <v>374.16</v>
      </c>
    </row>
    <row r="790" spans="1:14" x14ac:dyDescent="0.25">
      <c r="A790" t="s">
        <v>12</v>
      </c>
      <c r="B790" t="s">
        <v>2</v>
      </c>
      <c r="C790" t="s">
        <v>10</v>
      </c>
      <c r="D790" t="s">
        <v>9</v>
      </c>
      <c r="E790" s="4">
        <v>129.38999999999999</v>
      </c>
      <c r="F790">
        <v>129.38999999999999</v>
      </c>
      <c r="G790">
        <v>53</v>
      </c>
      <c r="H790">
        <v>43</v>
      </c>
      <c r="I790">
        <v>12</v>
      </c>
      <c r="J790">
        <f t="shared" si="63"/>
        <v>1373</v>
      </c>
      <c r="K790">
        <f t="shared" si="64"/>
        <v>298</v>
      </c>
      <c r="L790" s="3">
        <v>3</v>
      </c>
      <c r="M790" s="2">
        <v>48.902000000000001</v>
      </c>
      <c r="N790" s="1">
        <v>392.77</v>
      </c>
    </row>
    <row r="791" spans="1:14" x14ac:dyDescent="0.25">
      <c r="A791" t="s">
        <v>12</v>
      </c>
      <c r="B791" t="s">
        <v>2</v>
      </c>
      <c r="C791" t="s">
        <v>10</v>
      </c>
      <c r="D791" t="s">
        <v>9</v>
      </c>
      <c r="E791" s="4">
        <v>129.38999999999999</v>
      </c>
      <c r="F791">
        <v>129.38999999999999</v>
      </c>
      <c r="G791">
        <v>53</v>
      </c>
      <c r="H791">
        <v>43</v>
      </c>
      <c r="I791">
        <v>12</v>
      </c>
      <c r="J791">
        <f t="shared" si="63"/>
        <v>1373</v>
      </c>
      <c r="K791">
        <f t="shared" si="64"/>
        <v>298</v>
      </c>
      <c r="L791" s="3">
        <v>3</v>
      </c>
      <c r="M791" s="2">
        <v>55.865000000000002</v>
      </c>
      <c r="N791" s="1">
        <v>435.95</v>
      </c>
    </row>
    <row r="792" spans="1:14" x14ac:dyDescent="0.25">
      <c r="A792" t="s">
        <v>12</v>
      </c>
      <c r="B792" t="s">
        <v>2</v>
      </c>
      <c r="C792" t="s">
        <v>10</v>
      </c>
      <c r="D792" t="s">
        <v>9</v>
      </c>
      <c r="E792" s="4">
        <v>129.38999999999999</v>
      </c>
      <c r="F792">
        <v>129.38999999999999</v>
      </c>
      <c r="G792">
        <v>53</v>
      </c>
      <c r="H792">
        <v>43</v>
      </c>
      <c r="I792">
        <v>12</v>
      </c>
      <c r="J792">
        <f t="shared" si="63"/>
        <v>1373</v>
      </c>
      <c r="K792">
        <f t="shared" si="64"/>
        <v>298</v>
      </c>
      <c r="L792" s="3">
        <v>3</v>
      </c>
      <c r="M792" s="2">
        <v>55.158999999999999</v>
      </c>
      <c r="N792" s="1">
        <v>445.62</v>
      </c>
    </row>
    <row r="793" spans="1:14" x14ac:dyDescent="0.25">
      <c r="A793" t="s">
        <v>12</v>
      </c>
      <c r="B793" t="s">
        <v>2</v>
      </c>
      <c r="C793" t="s">
        <v>10</v>
      </c>
      <c r="D793" t="s">
        <v>9</v>
      </c>
      <c r="E793" s="4">
        <v>129.38999999999999</v>
      </c>
      <c r="F793">
        <v>129.38999999999999</v>
      </c>
      <c r="G793">
        <v>53</v>
      </c>
      <c r="H793">
        <v>43</v>
      </c>
      <c r="I793">
        <v>12</v>
      </c>
      <c r="J793">
        <f t="shared" si="63"/>
        <v>1373</v>
      </c>
      <c r="K793">
        <f t="shared" si="64"/>
        <v>298</v>
      </c>
      <c r="L793" s="3">
        <v>3</v>
      </c>
      <c r="M793" s="2">
        <v>53.543999999999997</v>
      </c>
      <c r="N793" s="1">
        <v>458.28</v>
      </c>
    </row>
    <row r="794" spans="1:14" x14ac:dyDescent="0.25">
      <c r="A794" t="s">
        <v>12</v>
      </c>
      <c r="B794" t="s">
        <v>2</v>
      </c>
      <c r="C794" t="s">
        <v>10</v>
      </c>
      <c r="D794" t="s">
        <v>9</v>
      </c>
      <c r="E794" s="4">
        <v>129.38999999999999</v>
      </c>
      <c r="F794">
        <v>129.38999999999999</v>
      </c>
      <c r="G794">
        <v>53</v>
      </c>
      <c r="H794">
        <v>43</v>
      </c>
      <c r="I794">
        <v>12</v>
      </c>
      <c r="J794">
        <f t="shared" si="63"/>
        <v>1373</v>
      </c>
      <c r="K794">
        <f t="shared" si="64"/>
        <v>298</v>
      </c>
      <c r="L794" s="3">
        <v>3</v>
      </c>
      <c r="M794" s="2">
        <v>56.975000000000001</v>
      </c>
      <c r="N794" s="1">
        <v>472.42</v>
      </c>
    </row>
    <row r="795" spans="1:14" x14ac:dyDescent="0.25">
      <c r="A795" t="s">
        <v>12</v>
      </c>
      <c r="B795" t="s">
        <v>2</v>
      </c>
      <c r="C795" t="s">
        <v>10</v>
      </c>
      <c r="D795" t="s">
        <v>9</v>
      </c>
      <c r="E795" s="4">
        <v>129.38999999999999</v>
      </c>
      <c r="F795">
        <v>129.38999999999999</v>
      </c>
      <c r="G795">
        <v>53</v>
      </c>
      <c r="H795">
        <v>43</v>
      </c>
      <c r="I795">
        <v>12</v>
      </c>
      <c r="J795">
        <f t="shared" si="63"/>
        <v>1373</v>
      </c>
      <c r="K795">
        <f t="shared" si="64"/>
        <v>298</v>
      </c>
      <c r="L795" s="3">
        <v>3</v>
      </c>
      <c r="M795" s="2">
        <v>48.296999999999997</v>
      </c>
      <c r="N795" s="1">
        <v>524.53</v>
      </c>
    </row>
    <row r="796" spans="1:14" x14ac:dyDescent="0.25">
      <c r="A796" t="s">
        <v>12</v>
      </c>
      <c r="B796" t="s">
        <v>2</v>
      </c>
      <c r="C796" t="s">
        <v>10</v>
      </c>
      <c r="D796" t="s">
        <v>9</v>
      </c>
      <c r="E796" s="4">
        <v>129.38999999999999</v>
      </c>
      <c r="F796">
        <v>129.38999999999999</v>
      </c>
      <c r="G796">
        <v>53</v>
      </c>
      <c r="H796">
        <v>43</v>
      </c>
      <c r="I796">
        <v>12</v>
      </c>
      <c r="J796">
        <f t="shared" si="63"/>
        <v>1373</v>
      </c>
      <c r="K796">
        <f t="shared" si="64"/>
        <v>298</v>
      </c>
      <c r="L796" s="3">
        <v>3</v>
      </c>
      <c r="M796" s="2">
        <v>62.524999999999999</v>
      </c>
      <c r="N796" s="1">
        <v>552.82000000000005</v>
      </c>
    </row>
    <row r="797" spans="1:14" x14ac:dyDescent="0.25">
      <c r="A797" t="s">
        <v>12</v>
      </c>
      <c r="B797" t="s">
        <v>2</v>
      </c>
      <c r="C797" t="s">
        <v>10</v>
      </c>
      <c r="D797" t="s">
        <v>9</v>
      </c>
      <c r="E797" s="4">
        <v>129.38999999999999</v>
      </c>
      <c r="F797">
        <v>129.38999999999999</v>
      </c>
      <c r="G797">
        <v>53</v>
      </c>
      <c r="H797">
        <v>43</v>
      </c>
      <c r="I797">
        <v>12</v>
      </c>
      <c r="J797">
        <f t="shared" si="63"/>
        <v>1373</v>
      </c>
      <c r="K797">
        <f t="shared" si="64"/>
        <v>298</v>
      </c>
      <c r="L797" s="3">
        <v>3</v>
      </c>
      <c r="M797" s="2">
        <v>35.783999999999999</v>
      </c>
      <c r="N797" s="1">
        <v>590.78</v>
      </c>
    </row>
    <row r="798" spans="1:14" x14ac:dyDescent="0.25">
      <c r="A798" t="s">
        <v>12</v>
      </c>
      <c r="B798" t="s">
        <v>2</v>
      </c>
      <c r="C798" t="s">
        <v>10</v>
      </c>
      <c r="D798" t="s">
        <v>9</v>
      </c>
      <c r="E798" s="4">
        <v>129.38999999999999</v>
      </c>
      <c r="F798">
        <v>129.38999999999999</v>
      </c>
      <c r="G798">
        <v>53</v>
      </c>
      <c r="H798">
        <v>43</v>
      </c>
      <c r="I798">
        <v>12</v>
      </c>
      <c r="J798">
        <f t="shared" si="63"/>
        <v>1373</v>
      </c>
      <c r="K798">
        <f t="shared" si="64"/>
        <v>298</v>
      </c>
      <c r="L798" s="3">
        <v>3</v>
      </c>
      <c r="M798" s="2">
        <v>30.234000000000002</v>
      </c>
      <c r="N798" s="1">
        <v>648.1</v>
      </c>
    </row>
    <row r="799" spans="1:14" x14ac:dyDescent="0.25">
      <c r="A799" t="s">
        <v>12</v>
      </c>
      <c r="B799" t="s">
        <v>2</v>
      </c>
      <c r="C799" t="s">
        <v>10</v>
      </c>
      <c r="D799" t="s">
        <v>9</v>
      </c>
      <c r="E799" s="4">
        <v>129.38999999999999</v>
      </c>
      <c r="F799">
        <v>129.38999999999999</v>
      </c>
      <c r="G799">
        <v>53</v>
      </c>
      <c r="H799">
        <v>43</v>
      </c>
      <c r="I799">
        <v>12</v>
      </c>
      <c r="J799">
        <f t="shared" si="63"/>
        <v>1373</v>
      </c>
      <c r="K799">
        <f t="shared" si="64"/>
        <v>298</v>
      </c>
      <c r="L799" s="3">
        <v>4</v>
      </c>
      <c r="M799" s="2">
        <v>34.573</v>
      </c>
      <c r="N799" s="1">
        <v>237.19</v>
      </c>
    </row>
    <row r="800" spans="1:14" x14ac:dyDescent="0.25">
      <c r="A800" t="s">
        <v>12</v>
      </c>
      <c r="B800" t="s">
        <v>2</v>
      </c>
      <c r="C800" t="s">
        <v>10</v>
      </c>
      <c r="D800" t="s">
        <v>9</v>
      </c>
      <c r="E800" s="4">
        <v>129.38999999999999</v>
      </c>
      <c r="F800">
        <v>129.38999999999999</v>
      </c>
      <c r="G800">
        <v>53</v>
      </c>
      <c r="H800">
        <v>43</v>
      </c>
      <c r="I800">
        <v>12</v>
      </c>
      <c r="J800">
        <f t="shared" si="63"/>
        <v>1373</v>
      </c>
      <c r="K800">
        <f t="shared" si="64"/>
        <v>298</v>
      </c>
      <c r="L800" s="3">
        <v>4</v>
      </c>
      <c r="M800" s="2">
        <v>36.591000000000001</v>
      </c>
      <c r="N800" s="1">
        <v>277.39</v>
      </c>
    </row>
    <row r="801" spans="1:14" x14ac:dyDescent="0.25">
      <c r="A801" t="s">
        <v>12</v>
      </c>
      <c r="B801" t="s">
        <v>2</v>
      </c>
      <c r="C801" t="s">
        <v>10</v>
      </c>
      <c r="D801" t="s">
        <v>9</v>
      </c>
      <c r="E801" s="4">
        <v>129.38999999999999</v>
      </c>
      <c r="F801">
        <v>129.38999999999999</v>
      </c>
      <c r="G801">
        <v>53</v>
      </c>
      <c r="H801">
        <v>43</v>
      </c>
      <c r="I801">
        <v>12</v>
      </c>
      <c r="J801">
        <f t="shared" si="63"/>
        <v>1373</v>
      </c>
      <c r="K801">
        <f t="shared" si="64"/>
        <v>298</v>
      </c>
      <c r="L801" s="3">
        <v>4</v>
      </c>
      <c r="M801" s="2">
        <v>36.994999999999997</v>
      </c>
      <c r="N801" s="1">
        <v>321.31</v>
      </c>
    </row>
    <row r="802" spans="1:14" x14ac:dyDescent="0.25">
      <c r="A802" t="s">
        <v>12</v>
      </c>
      <c r="B802" t="s">
        <v>2</v>
      </c>
      <c r="C802" t="s">
        <v>10</v>
      </c>
      <c r="D802" t="s">
        <v>9</v>
      </c>
      <c r="E802" s="4">
        <v>129.38999999999999</v>
      </c>
      <c r="F802">
        <v>129.38999999999999</v>
      </c>
      <c r="G802">
        <v>53</v>
      </c>
      <c r="H802">
        <v>43</v>
      </c>
      <c r="I802">
        <v>12</v>
      </c>
      <c r="J802">
        <f t="shared" si="63"/>
        <v>1373</v>
      </c>
      <c r="K802">
        <f t="shared" si="64"/>
        <v>298</v>
      </c>
      <c r="L802" s="3">
        <v>4</v>
      </c>
      <c r="M802" s="2">
        <v>38.307000000000002</v>
      </c>
      <c r="N802" s="1">
        <v>329.5</v>
      </c>
    </row>
    <row r="803" spans="1:14" x14ac:dyDescent="0.25">
      <c r="A803" t="s">
        <v>12</v>
      </c>
      <c r="B803" t="s">
        <v>2</v>
      </c>
      <c r="C803" t="s">
        <v>10</v>
      </c>
      <c r="D803" t="s">
        <v>9</v>
      </c>
      <c r="E803" s="4">
        <v>129.38999999999999</v>
      </c>
      <c r="F803">
        <v>129.38999999999999</v>
      </c>
      <c r="G803">
        <v>53</v>
      </c>
      <c r="H803">
        <v>43</v>
      </c>
      <c r="I803">
        <v>12</v>
      </c>
      <c r="J803">
        <f t="shared" si="63"/>
        <v>1373</v>
      </c>
      <c r="K803">
        <f t="shared" si="64"/>
        <v>298</v>
      </c>
      <c r="L803" s="3">
        <v>4</v>
      </c>
      <c r="M803" s="2">
        <v>35.884999999999998</v>
      </c>
      <c r="N803" s="1">
        <v>360.76</v>
      </c>
    </row>
    <row r="804" spans="1:14" x14ac:dyDescent="0.25">
      <c r="A804" t="s">
        <v>12</v>
      </c>
      <c r="B804" t="s">
        <v>2</v>
      </c>
      <c r="C804" t="s">
        <v>10</v>
      </c>
      <c r="D804" t="s">
        <v>9</v>
      </c>
      <c r="E804" s="4">
        <v>129.38999999999999</v>
      </c>
      <c r="F804">
        <v>129.38999999999999</v>
      </c>
      <c r="G804">
        <v>53</v>
      </c>
      <c r="H804">
        <v>43</v>
      </c>
      <c r="I804">
        <v>12</v>
      </c>
      <c r="J804">
        <f t="shared" si="63"/>
        <v>1373</v>
      </c>
      <c r="K804">
        <f t="shared" si="64"/>
        <v>298</v>
      </c>
      <c r="L804" s="3">
        <v>4</v>
      </c>
      <c r="M804" s="2">
        <v>34.069000000000003</v>
      </c>
      <c r="N804" s="1">
        <v>366.72</v>
      </c>
    </row>
    <row r="805" spans="1:14" x14ac:dyDescent="0.25">
      <c r="A805" t="s">
        <v>12</v>
      </c>
      <c r="B805" t="s">
        <v>2</v>
      </c>
      <c r="C805" t="s">
        <v>10</v>
      </c>
      <c r="D805" t="s">
        <v>9</v>
      </c>
      <c r="E805" s="4">
        <v>129.38999999999999</v>
      </c>
      <c r="F805">
        <v>129.38999999999999</v>
      </c>
      <c r="G805">
        <v>53</v>
      </c>
      <c r="H805">
        <v>43</v>
      </c>
      <c r="I805">
        <v>12</v>
      </c>
      <c r="J805">
        <f t="shared" si="63"/>
        <v>1373</v>
      </c>
      <c r="K805">
        <f t="shared" si="64"/>
        <v>298</v>
      </c>
      <c r="L805" s="3">
        <v>4</v>
      </c>
      <c r="M805" s="2">
        <v>28.518999999999998</v>
      </c>
      <c r="N805" s="1">
        <v>402.45</v>
      </c>
    </row>
    <row r="806" spans="1:14" x14ac:dyDescent="0.25">
      <c r="A806" t="s">
        <v>12</v>
      </c>
      <c r="B806" t="s">
        <v>2</v>
      </c>
      <c r="C806" t="s">
        <v>10</v>
      </c>
      <c r="D806" t="s">
        <v>9</v>
      </c>
      <c r="E806" s="4">
        <v>129.38999999999999</v>
      </c>
      <c r="F806">
        <v>129.38999999999999</v>
      </c>
      <c r="G806">
        <v>53</v>
      </c>
      <c r="H806">
        <v>43</v>
      </c>
      <c r="I806">
        <v>12</v>
      </c>
      <c r="J806">
        <f t="shared" si="63"/>
        <v>1373</v>
      </c>
      <c r="K806">
        <f t="shared" si="64"/>
        <v>298</v>
      </c>
      <c r="L806" s="3">
        <v>4</v>
      </c>
      <c r="M806" s="2">
        <v>31.748000000000001</v>
      </c>
      <c r="N806" s="1">
        <v>404.68</v>
      </c>
    </row>
    <row r="807" spans="1:14" x14ac:dyDescent="0.25">
      <c r="A807" t="s">
        <v>12</v>
      </c>
      <c r="B807" t="s">
        <v>2</v>
      </c>
      <c r="C807" t="s">
        <v>10</v>
      </c>
      <c r="D807" t="s">
        <v>9</v>
      </c>
      <c r="E807" s="4">
        <v>129.38999999999999</v>
      </c>
      <c r="F807">
        <v>129.38999999999999</v>
      </c>
      <c r="G807">
        <v>53</v>
      </c>
      <c r="H807">
        <v>43</v>
      </c>
      <c r="I807">
        <v>12</v>
      </c>
      <c r="J807">
        <f t="shared" si="63"/>
        <v>1373</v>
      </c>
      <c r="K807">
        <f t="shared" si="64"/>
        <v>298</v>
      </c>
      <c r="L807" s="3">
        <v>4</v>
      </c>
      <c r="M807" s="2">
        <v>37.399000000000001</v>
      </c>
      <c r="N807" s="1">
        <v>420.31</v>
      </c>
    </row>
    <row r="808" spans="1:14" x14ac:dyDescent="0.25">
      <c r="A808" t="s">
        <v>12</v>
      </c>
      <c r="B808" t="s">
        <v>2</v>
      </c>
      <c r="C808" t="s">
        <v>10</v>
      </c>
      <c r="D808" t="s">
        <v>9</v>
      </c>
      <c r="E808" s="4">
        <v>129.38999999999999</v>
      </c>
      <c r="F808">
        <v>129.38999999999999</v>
      </c>
      <c r="G808">
        <v>53</v>
      </c>
      <c r="H808">
        <v>43</v>
      </c>
      <c r="I808">
        <v>12</v>
      </c>
      <c r="J808">
        <f t="shared" si="63"/>
        <v>1373</v>
      </c>
      <c r="K808">
        <f t="shared" ref="K808:K839" si="65">273+25</f>
        <v>298</v>
      </c>
      <c r="L808" s="3">
        <v>4</v>
      </c>
      <c r="M808" s="2">
        <v>28.821000000000002</v>
      </c>
      <c r="N808" s="1">
        <v>472.42</v>
      </c>
    </row>
    <row r="809" spans="1:14" x14ac:dyDescent="0.25">
      <c r="A809" t="s">
        <v>12</v>
      </c>
      <c r="B809" t="s">
        <v>2</v>
      </c>
      <c r="C809" t="s">
        <v>10</v>
      </c>
      <c r="D809" t="s">
        <v>9</v>
      </c>
      <c r="E809" s="4">
        <v>129.38999999999999</v>
      </c>
      <c r="F809">
        <v>129.38999999999999</v>
      </c>
      <c r="G809">
        <v>53</v>
      </c>
      <c r="H809">
        <v>43</v>
      </c>
      <c r="I809">
        <v>12</v>
      </c>
      <c r="J809">
        <f t="shared" si="63"/>
        <v>1373</v>
      </c>
      <c r="K809">
        <f t="shared" si="65"/>
        <v>298</v>
      </c>
      <c r="L809" s="3">
        <v>4</v>
      </c>
      <c r="M809" s="2">
        <v>21.152000000000001</v>
      </c>
      <c r="N809" s="1">
        <v>492.52</v>
      </c>
    </row>
    <row r="810" spans="1:14" x14ac:dyDescent="0.25">
      <c r="A810" t="s">
        <v>12</v>
      </c>
      <c r="B810" t="s">
        <v>2</v>
      </c>
      <c r="C810" t="s">
        <v>10</v>
      </c>
      <c r="D810" t="s">
        <v>9</v>
      </c>
      <c r="E810" s="4">
        <v>129.38999999999999</v>
      </c>
      <c r="F810">
        <v>129.38999999999999</v>
      </c>
      <c r="G810">
        <v>53</v>
      </c>
      <c r="H810">
        <v>43</v>
      </c>
      <c r="I810">
        <v>12</v>
      </c>
      <c r="J810">
        <f>750+273</f>
        <v>1023</v>
      </c>
      <c r="K810">
        <f t="shared" si="65"/>
        <v>298</v>
      </c>
      <c r="L810" s="3">
        <v>2.5</v>
      </c>
      <c r="M810" s="2">
        <v>11.801</v>
      </c>
      <c r="N810" s="1">
        <v>15.48</v>
      </c>
    </row>
    <row r="811" spans="1:14" x14ac:dyDescent="0.25">
      <c r="A811" t="s">
        <v>12</v>
      </c>
      <c r="B811" t="s">
        <v>2</v>
      </c>
      <c r="C811" t="s">
        <v>10</v>
      </c>
      <c r="D811" t="s">
        <v>9</v>
      </c>
      <c r="E811" s="4">
        <v>129.38999999999999</v>
      </c>
      <c r="F811">
        <v>129.38999999999999</v>
      </c>
      <c r="G811">
        <v>53</v>
      </c>
      <c r="H811">
        <v>43</v>
      </c>
      <c r="I811">
        <v>12</v>
      </c>
      <c r="J811">
        <f>750+273</f>
        <v>1023</v>
      </c>
      <c r="K811">
        <f t="shared" si="65"/>
        <v>298</v>
      </c>
      <c r="L811" s="3">
        <v>2.5</v>
      </c>
      <c r="M811" s="2">
        <v>13.617000000000001</v>
      </c>
      <c r="N811" s="1">
        <v>63.32</v>
      </c>
    </row>
    <row r="812" spans="1:14" x14ac:dyDescent="0.25">
      <c r="A812" t="s">
        <v>12</v>
      </c>
      <c r="B812" t="s">
        <v>2</v>
      </c>
      <c r="C812" t="s">
        <v>10</v>
      </c>
      <c r="D812" t="s">
        <v>9</v>
      </c>
      <c r="E812" s="4">
        <v>129.38999999999999</v>
      </c>
      <c r="F812">
        <v>129.38999999999999</v>
      </c>
      <c r="G812">
        <v>53</v>
      </c>
      <c r="H812">
        <v>43</v>
      </c>
      <c r="I812">
        <v>12</v>
      </c>
      <c r="J812">
        <f>750+273</f>
        <v>1023</v>
      </c>
      <c r="K812">
        <f t="shared" si="65"/>
        <v>298</v>
      </c>
      <c r="L812" s="3">
        <v>2.5</v>
      </c>
      <c r="M812" s="2">
        <v>11.095000000000001</v>
      </c>
      <c r="N812" s="1">
        <v>123.82</v>
      </c>
    </row>
    <row r="813" spans="1:14" x14ac:dyDescent="0.25">
      <c r="A813" t="s">
        <v>12</v>
      </c>
      <c r="B813" t="s">
        <v>2</v>
      </c>
      <c r="C813" t="s">
        <v>10</v>
      </c>
      <c r="D813" t="s">
        <v>9</v>
      </c>
      <c r="E813" s="4">
        <v>129.38999999999999</v>
      </c>
      <c r="F813">
        <v>129.38999999999999</v>
      </c>
      <c r="G813">
        <v>53</v>
      </c>
      <c r="H813">
        <v>43</v>
      </c>
      <c r="I813">
        <v>12</v>
      </c>
      <c r="J813">
        <f>750+273</f>
        <v>1023</v>
      </c>
      <c r="K813">
        <f t="shared" si="65"/>
        <v>298</v>
      </c>
      <c r="L813" s="3">
        <v>2.5</v>
      </c>
      <c r="M813" s="2">
        <v>7.867</v>
      </c>
      <c r="N813" s="1">
        <v>196.28</v>
      </c>
    </row>
    <row r="814" spans="1:14" x14ac:dyDescent="0.25">
      <c r="A814" t="s">
        <v>12</v>
      </c>
      <c r="B814" t="s">
        <v>2</v>
      </c>
      <c r="C814" t="s">
        <v>10</v>
      </c>
      <c r="D814" t="s">
        <v>9</v>
      </c>
      <c r="E814" s="4">
        <v>129.38999999999999</v>
      </c>
      <c r="F814">
        <v>129.38999999999999</v>
      </c>
      <c r="G814">
        <v>53</v>
      </c>
      <c r="H814">
        <v>43</v>
      </c>
      <c r="I814">
        <v>12</v>
      </c>
      <c r="J814">
        <f t="shared" ref="J814:J819" si="66">800+273</f>
        <v>1073</v>
      </c>
      <c r="K814">
        <f t="shared" si="65"/>
        <v>298</v>
      </c>
      <c r="L814" s="3">
        <v>2.5</v>
      </c>
      <c r="M814" s="2">
        <v>15.836</v>
      </c>
      <c r="N814" s="1">
        <v>71.760000000000005</v>
      </c>
    </row>
    <row r="815" spans="1:14" x14ac:dyDescent="0.25">
      <c r="A815" t="s">
        <v>12</v>
      </c>
      <c r="B815" t="s">
        <v>2</v>
      </c>
      <c r="C815" t="s">
        <v>10</v>
      </c>
      <c r="D815" t="s">
        <v>9</v>
      </c>
      <c r="E815" s="4">
        <v>129.38999999999999</v>
      </c>
      <c r="F815">
        <v>129.38999999999999</v>
      </c>
      <c r="G815">
        <v>53</v>
      </c>
      <c r="H815">
        <v>43</v>
      </c>
      <c r="I815">
        <v>12</v>
      </c>
      <c r="J815">
        <f t="shared" si="66"/>
        <v>1073</v>
      </c>
      <c r="K815">
        <f t="shared" si="65"/>
        <v>298</v>
      </c>
      <c r="L815" s="3">
        <v>2.5</v>
      </c>
      <c r="M815" s="2">
        <v>16.643000000000001</v>
      </c>
      <c r="N815" s="1">
        <v>132.26</v>
      </c>
    </row>
    <row r="816" spans="1:14" x14ac:dyDescent="0.25">
      <c r="A816" t="s">
        <v>12</v>
      </c>
      <c r="B816" t="s">
        <v>2</v>
      </c>
      <c r="C816" t="s">
        <v>10</v>
      </c>
      <c r="D816" t="s">
        <v>9</v>
      </c>
      <c r="E816" s="4">
        <v>129.38999999999999</v>
      </c>
      <c r="F816">
        <v>129.38999999999999</v>
      </c>
      <c r="G816">
        <v>53</v>
      </c>
      <c r="H816">
        <v>43</v>
      </c>
      <c r="I816">
        <v>12</v>
      </c>
      <c r="J816">
        <f t="shared" si="66"/>
        <v>1073</v>
      </c>
      <c r="K816">
        <f t="shared" si="65"/>
        <v>298</v>
      </c>
      <c r="L816" s="3">
        <v>2.5</v>
      </c>
      <c r="M816" s="2">
        <v>15.029</v>
      </c>
      <c r="N816" s="1">
        <v>153.37</v>
      </c>
    </row>
    <row r="817" spans="1:14" x14ac:dyDescent="0.25">
      <c r="A817" t="s">
        <v>12</v>
      </c>
      <c r="B817" t="s">
        <v>2</v>
      </c>
      <c r="C817" t="s">
        <v>10</v>
      </c>
      <c r="D817" t="s">
        <v>9</v>
      </c>
      <c r="E817" s="4">
        <v>129.38999999999999</v>
      </c>
      <c r="F817">
        <v>129.38999999999999</v>
      </c>
      <c r="G817">
        <v>53</v>
      </c>
      <c r="H817">
        <v>43</v>
      </c>
      <c r="I817">
        <v>12</v>
      </c>
      <c r="J817">
        <f t="shared" si="66"/>
        <v>1073</v>
      </c>
      <c r="K817">
        <f t="shared" si="65"/>
        <v>298</v>
      </c>
      <c r="L817" s="3">
        <v>2.5</v>
      </c>
      <c r="M817" s="2">
        <v>13.617000000000001</v>
      </c>
      <c r="N817" s="1">
        <v>186.43</v>
      </c>
    </row>
    <row r="818" spans="1:14" x14ac:dyDescent="0.25">
      <c r="A818" t="s">
        <v>12</v>
      </c>
      <c r="B818" t="s">
        <v>2</v>
      </c>
      <c r="C818" t="s">
        <v>10</v>
      </c>
      <c r="D818" t="s">
        <v>9</v>
      </c>
      <c r="E818" s="4">
        <v>129.38999999999999</v>
      </c>
      <c r="F818">
        <v>129.38999999999999</v>
      </c>
      <c r="G818">
        <v>53</v>
      </c>
      <c r="H818">
        <v>43</v>
      </c>
      <c r="I818">
        <v>12</v>
      </c>
      <c r="J818">
        <f t="shared" si="66"/>
        <v>1073</v>
      </c>
      <c r="K818">
        <f t="shared" si="65"/>
        <v>298</v>
      </c>
      <c r="L818" s="3">
        <v>2.5</v>
      </c>
      <c r="M818" s="2">
        <v>11.801</v>
      </c>
      <c r="N818" s="1">
        <v>217.39</v>
      </c>
    </row>
    <row r="819" spans="1:14" x14ac:dyDescent="0.25">
      <c r="A819" t="s">
        <v>12</v>
      </c>
      <c r="B819" t="s">
        <v>2</v>
      </c>
      <c r="C819" t="s">
        <v>10</v>
      </c>
      <c r="D819" t="s">
        <v>9</v>
      </c>
      <c r="E819" s="4">
        <v>129.38999999999999</v>
      </c>
      <c r="F819">
        <v>129.38999999999999</v>
      </c>
      <c r="G819">
        <v>53</v>
      </c>
      <c r="H819">
        <v>43</v>
      </c>
      <c r="I819">
        <v>12</v>
      </c>
      <c r="J819">
        <f t="shared" si="66"/>
        <v>1073</v>
      </c>
      <c r="K819">
        <f t="shared" si="65"/>
        <v>298</v>
      </c>
      <c r="L819" s="3">
        <v>2.5</v>
      </c>
      <c r="M819" s="2">
        <v>10.288</v>
      </c>
      <c r="N819" s="1">
        <v>249.75</v>
      </c>
    </row>
    <row r="820" spans="1:14" x14ac:dyDescent="0.25">
      <c r="A820" t="s">
        <v>12</v>
      </c>
      <c r="B820" t="s">
        <v>2</v>
      </c>
      <c r="C820" t="s">
        <v>10</v>
      </c>
      <c r="D820" t="s">
        <v>9</v>
      </c>
      <c r="E820" s="4">
        <v>129.38999999999999</v>
      </c>
      <c r="F820">
        <v>129.38999999999999</v>
      </c>
      <c r="G820">
        <v>53</v>
      </c>
      <c r="H820">
        <v>43</v>
      </c>
      <c r="I820">
        <v>12</v>
      </c>
      <c r="J820">
        <f t="shared" ref="J820:J828" si="67">850+273</f>
        <v>1123</v>
      </c>
      <c r="K820">
        <f t="shared" si="65"/>
        <v>298</v>
      </c>
      <c r="L820" s="3">
        <v>2.5</v>
      </c>
      <c r="M820" s="2">
        <v>21.585000000000001</v>
      </c>
      <c r="N820" s="1">
        <v>39.4</v>
      </c>
    </row>
    <row r="821" spans="1:14" x14ac:dyDescent="0.25">
      <c r="A821" t="s">
        <v>12</v>
      </c>
      <c r="B821" t="s">
        <v>2</v>
      </c>
      <c r="C821" t="s">
        <v>10</v>
      </c>
      <c r="D821" t="s">
        <v>9</v>
      </c>
      <c r="E821" s="4">
        <v>129.38999999999999</v>
      </c>
      <c r="F821">
        <v>129.38999999999999</v>
      </c>
      <c r="G821">
        <v>53</v>
      </c>
      <c r="H821">
        <v>43</v>
      </c>
      <c r="I821">
        <v>12</v>
      </c>
      <c r="J821">
        <f t="shared" si="67"/>
        <v>1123</v>
      </c>
      <c r="K821">
        <f t="shared" si="65"/>
        <v>298</v>
      </c>
      <c r="L821" s="3">
        <v>2.5</v>
      </c>
      <c r="M821" s="2">
        <v>23.401</v>
      </c>
      <c r="N821" s="1">
        <v>79.5</v>
      </c>
    </row>
    <row r="822" spans="1:14" x14ac:dyDescent="0.25">
      <c r="A822" t="s">
        <v>12</v>
      </c>
      <c r="B822" t="s">
        <v>2</v>
      </c>
      <c r="C822" t="s">
        <v>10</v>
      </c>
      <c r="D822" t="s">
        <v>9</v>
      </c>
      <c r="E822" s="4">
        <v>129.38999999999999</v>
      </c>
      <c r="F822">
        <v>129.38999999999999</v>
      </c>
      <c r="G822">
        <v>53</v>
      </c>
      <c r="H822">
        <v>43</v>
      </c>
      <c r="I822">
        <v>12</v>
      </c>
      <c r="J822">
        <f t="shared" si="67"/>
        <v>1123</v>
      </c>
      <c r="K822">
        <f t="shared" si="65"/>
        <v>298</v>
      </c>
      <c r="L822" s="3">
        <v>2.5</v>
      </c>
      <c r="M822" s="2">
        <v>23.702999999999999</v>
      </c>
      <c r="N822" s="1">
        <v>156.88</v>
      </c>
    </row>
    <row r="823" spans="1:14" x14ac:dyDescent="0.25">
      <c r="A823" t="s">
        <v>12</v>
      </c>
      <c r="B823" t="s">
        <v>2</v>
      </c>
      <c r="C823" t="s">
        <v>10</v>
      </c>
      <c r="D823" t="s">
        <v>9</v>
      </c>
      <c r="E823" s="4">
        <v>129.38999999999999</v>
      </c>
      <c r="F823">
        <v>129.38999999999999</v>
      </c>
      <c r="G823">
        <v>53</v>
      </c>
      <c r="H823">
        <v>43</v>
      </c>
      <c r="I823">
        <v>12</v>
      </c>
      <c r="J823">
        <f t="shared" si="67"/>
        <v>1123</v>
      </c>
      <c r="K823">
        <f t="shared" si="65"/>
        <v>298</v>
      </c>
      <c r="L823" s="3">
        <v>2.5</v>
      </c>
      <c r="M823" s="2">
        <v>22.795000000000002</v>
      </c>
      <c r="N823" s="1">
        <v>179.4</v>
      </c>
    </row>
    <row r="824" spans="1:14" x14ac:dyDescent="0.25">
      <c r="A824" t="s">
        <v>12</v>
      </c>
      <c r="B824" t="s">
        <v>2</v>
      </c>
      <c r="C824" t="s">
        <v>10</v>
      </c>
      <c r="D824" t="s">
        <v>9</v>
      </c>
      <c r="E824" s="4">
        <v>129.38999999999999</v>
      </c>
      <c r="F824">
        <v>129.38999999999999</v>
      </c>
      <c r="G824">
        <v>53</v>
      </c>
      <c r="H824">
        <v>43</v>
      </c>
      <c r="I824">
        <v>12</v>
      </c>
      <c r="J824">
        <f t="shared" si="67"/>
        <v>1123</v>
      </c>
      <c r="K824">
        <f t="shared" si="65"/>
        <v>298</v>
      </c>
      <c r="L824" s="3">
        <v>2.5</v>
      </c>
      <c r="M824" s="2">
        <v>18.760999999999999</v>
      </c>
      <c r="N824" s="1">
        <v>275.08</v>
      </c>
    </row>
    <row r="825" spans="1:14" x14ac:dyDescent="0.25">
      <c r="A825" t="s">
        <v>12</v>
      </c>
      <c r="B825" t="s">
        <v>2</v>
      </c>
      <c r="C825" t="s">
        <v>10</v>
      </c>
      <c r="D825" t="s">
        <v>9</v>
      </c>
      <c r="E825" s="4">
        <v>129.38999999999999</v>
      </c>
      <c r="F825">
        <v>129.38999999999999</v>
      </c>
      <c r="G825">
        <v>53</v>
      </c>
      <c r="H825">
        <v>43</v>
      </c>
      <c r="I825">
        <v>12</v>
      </c>
      <c r="J825">
        <f t="shared" si="67"/>
        <v>1123</v>
      </c>
      <c r="K825">
        <f t="shared" si="65"/>
        <v>298</v>
      </c>
      <c r="L825" s="3">
        <v>2.5</v>
      </c>
      <c r="M825" s="2">
        <v>18.66</v>
      </c>
      <c r="N825" s="1">
        <v>303.92</v>
      </c>
    </row>
    <row r="826" spans="1:14" x14ac:dyDescent="0.25">
      <c r="A826" t="s">
        <v>12</v>
      </c>
      <c r="B826" t="s">
        <v>2</v>
      </c>
      <c r="C826" t="s">
        <v>10</v>
      </c>
      <c r="D826" t="s">
        <v>9</v>
      </c>
      <c r="E826" s="4">
        <v>129.38999999999999</v>
      </c>
      <c r="F826">
        <v>129.38999999999999</v>
      </c>
      <c r="G826">
        <v>53</v>
      </c>
      <c r="H826">
        <v>43</v>
      </c>
      <c r="I826">
        <v>12</v>
      </c>
      <c r="J826">
        <f t="shared" si="67"/>
        <v>1123</v>
      </c>
      <c r="K826">
        <f t="shared" si="65"/>
        <v>298</v>
      </c>
      <c r="L826" s="3">
        <v>2.5</v>
      </c>
      <c r="M826" s="2">
        <v>16.239000000000001</v>
      </c>
      <c r="N826" s="1">
        <v>340.5</v>
      </c>
    </row>
    <row r="827" spans="1:14" x14ac:dyDescent="0.25">
      <c r="A827" t="s">
        <v>12</v>
      </c>
      <c r="B827" t="s">
        <v>2</v>
      </c>
      <c r="C827" t="s">
        <v>10</v>
      </c>
      <c r="D827" t="s">
        <v>9</v>
      </c>
      <c r="E827" s="4">
        <v>129.38999999999999</v>
      </c>
      <c r="F827">
        <v>129.38999999999999</v>
      </c>
      <c r="G827">
        <v>53</v>
      </c>
      <c r="H827">
        <v>43</v>
      </c>
      <c r="I827">
        <v>12</v>
      </c>
      <c r="J827">
        <f t="shared" si="67"/>
        <v>1123</v>
      </c>
      <c r="K827">
        <f t="shared" si="65"/>
        <v>298</v>
      </c>
      <c r="L827" s="3">
        <v>2.5</v>
      </c>
      <c r="M827" s="2">
        <v>13.414999999999999</v>
      </c>
      <c r="N827" s="1">
        <v>389.75</v>
      </c>
    </row>
    <row r="828" spans="1:14" x14ac:dyDescent="0.25">
      <c r="A828" t="s">
        <v>12</v>
      </c>
      <c r="B828" t="s">
        <v>2</v>
      </c>
      <c r="C828" t="s">
        <v>10</v>
      </c>
      <c r="D828" t="s">
        <v>9</v>
      </c>
      <c r="E828" s="4">
        <v>129.38999999999999</v>
      </c>
      <c r="F828">
        <v>129.38999999999999</v>
      </c>
      <c r="G828">
        <v>53</v>
      </c>
      <c r="H828">
        <v>43</v>
      </c>
      <c r="I828">
        <v>12</v>
      </c>
      <c r="J828">
        <f t="shared" si="67"/>
        <v>1123</v>
      </c>
      <c r="K828">
        <f t="shared" si="65"/>
        <v>298</v>
      </c>
      <c r="L828" s="3">
        <v>2.5</v>
      </c>
      <c r="M828" s="2">
        <v>8.7750000000000004</v>
      </c>
      <c r="N828" s="1">
        <v>448.84</v>
      </c>
    </row>
    <row r="829" spans="1:14" x14ac:dyDescent="0.25">
      <c r="A829" t="s">
        <v>12</v>
      </c>
      <c r="B829" t="s">
        <v>2</v>
      </c>
      <c r="C829" t="s">
        <v>10</v>
      </c>
      <c r="D829" t="s">
        <v>9</v>
      </c>
      <c r="E829" s="4">
        <v>129.38999999999999</v>
      </c>
      <c r="F829">
        <v>129.38999999999999</v>
      </c>
      <c r="G829">
        <v>53</v>
      </c>
      <c r="H829">
        <v>43</v>
      </c>
      <c r="I829">
        <v>12</v>
      </c>
      <c r="J829">
        <f t="shared" ref="J829:J835" si="68">900+273</f>
        <v>1173</v>
      </c>
      <c r="K829">
        <f t="shared" si="65"/>
        <v>298</v>
      </c>
      <c r="L829" s="3">
        <v>2.5</v>
      </c>
      <c r="M829" s="2">
        <v>25.821000000000002</v>
      </c>
      <c r="N829" s="1">
        <v>39.4</v>
      </c>
    </row>
    <row r="830" spans="1:14" x14ac:dyDescent="0.25">
      <c r="A830" t="s">
        <v>12</v>
      </c>
      <c r="B830" t="s">
        <v>2</v>
      </c>
      <c r="C830" t="s">
        <v>10</v>
      </c>
      <c r="D830" t="s">
        <v>9</v>
      </c>
      <c r="E830" s="4">
        <v>129.38999999999999</v>
      </c>
      <c r="F830">
        <v>129.38999999999999</v>
      </c>
      <c r="G830">
        <v>53</v>
      </c>
      <c r="H830">
        <v>43</v>
      </c>
      <c r="I830">
        <v>12</v>
      </c>
      <c r="J830">
        <f t="shared" si="68"/>
        <v>1173</v>
      </c>
      <c r="K830">
        <f t="shared" si="65"/>
        <v>298</v>
      </c>
      <c r="L830" s="3">
        <v>2.5</v>
      </c>
      <c r="M830" s="2">
        <v>27.032</v>
      </c>
      <c r="N830" s="1">
        <v>131.56</v>
      </c>
    </row>
    <row r="831" spans="1:14" x14ac:dyDescent="0.25">
      <c r="A831" t="s">
        <v>12</v>
      </c>
      <c r="B831" t="s">
        <v>2</v>
      </c>
      <c r="C831" t="s">
        <v>10</v>
      </c>
      <c r="D831" t="s">
        <v>9</v>
      </c>
      <c r="E831" s="4">
        <v>129.38999999999999</v>
      </c>
      <c r="F831">
        <v>129.38999999999999</v>
      </c>
      <c r="G831">
        <v>53</v>
      </c>
      <c r="H831">
        <v>43</v>
      </c>
      <c r="I831">
        <v>12</v>
      </c>
      <c r="J831">
        <f t="shared" si="68"/>
        <v>1173</v>
      </c>
      <c r="K831">
        <f t="shared" si="65"/>
        <v>298</v>
      </c>
      <c r="L831" s="3">
        <v>2.5</v>
      </c>
      <c r="M831" s="2">
        <v>27.738</v>
      </c>
      <c r="N831" s="1">
        <v>150.55000000000001</v>
      </c>
    </row>
    <row r="832" spans="1:14" x14ac:dyDescent="0.25">
      <c r="A832" t="s">
        <v>12</v>
      </c>
      <c r="B832" t="s">
        <v>2</v>
      </c>
      <c r="C832" t="s">
        <v>10</v>
      </c>
      <c r="D832" t="s">
        <v>9</v>
      </c>
      <c r="E832" s="4">
        <v>129.38999999999999</v>
      </c>
      <c r="F832">
        <v>129.38999999999999</v>
      </c>
      <c r="G832">
        <v>53</v>
      </c>
      <c r="H832">
        <v>43</v>
      </c>
      <c r="I832">
        <v>12</v>
      </c>
      <c r="J832">
        <f t="shared" si="68"/>
        <v>1173</v>
      </c>
      <c r="K832">
        <f t="shared" si="65"/>
        <v>298</v>
      </c>
      <c r="L832" s="3">
        <v>2.5</v>
      </c>
      <c r="M832" s="2">
        <v>28.343</v>
      </c>
      <c r="N832" s="1">
        <v>220.2</v>
      </c>
    </row>
    <row r="833" spans="1:14" x14ac:dyDescent="0.25">
      <c r="A833" t="s">
        <v>12</v>
      </c>
      <c r="B833" t="s">
        <v>2</v>
      </c>
      <c r="C833" t="s">
        <v>10</v>
      </c>
      <c r="D833" t="s">
        <v>9</v>
      </c>
      <c r="E833" s="4">
        <v>129.38999999999999</v>
      </c>
      <c r="F833">
        <v>129.38999999999999</v>
      </c>
      <c r="G833">
        <v>53</v>
      </c>
      <c r="H833">
        <v>43</v>
      </c>
      <c r="I833">
        <v>12</v>
      </c>
      <c r="J833">
        <f t="shared" si="68"/>
        <v>1173</v>
      </c>
      <c r="K833">
        <f t="shared" si="65"/>
        <v>298</v>
      </c>
      <c r="L833" s="3">
        <v>2.5</v>
      </c>
      <c r="M833" s="2">
        <v>28.646000000000001</v>
      </c>
      <c r="N833" s="1">
        <v>272.95999999999998</v>
      </c>
    </row>
    <row r="834" spans="1:14" x14ac:dyDescent="0.25">
      <c r="A834" t="s">
        <v>12</v>
      </c>
      <c r="B834" t="s">
        <v>2</v>
      </c>
      <c r="C834" t="s">
        <v>10</v>
      </c>
      <c r="D834" t="s">
        <v>9</v>
      </c>
      <c r="E834" s="4">
        <v>129.38999999999999</v>
      </c>
      <c r="F834">
        <v>129.38999999999999</v>
      </c>
      <c r="G834">
        <v>53</v>
      </c>
      <c r="H834">
        <v>43</v>
      </c>
      <c r="I834">
        <v>12</v>
      </c>
      <c r="J834">
        <f t="shared" si="68"/>
        <v>1173</v>
      </c>
      <c r="K834">
        <f t="shared" si="65"/>
        <v>298</v>
      </c>
      <c r="L834" s="3">
        <v>2.5</v>
      </c>
      <c r="M834" s="2">
        <v>23.401</v>
      </c>
      <c r="N834" s="1">
        <v>334.87</v>
      </c>
    </row>
    <row r="835" spans="1:14" x14ac:dyDescent="0.25">
      <c r="A835" t="s">
        <v>12</v>
      </c>
      <c r="B835" t="s">
        <v>2</v>
      </c>
      <c r="C835" t="s">
        <v>10</v>
      </c>
      <c r="D835" t="s">
        <v>9</v>
      </c>
      <c r="E835" s="4">
        <v>129.38999999999999</v>
      </c>
      <c r="F835">
        <v>129.38999999999999</v>
      </c>
      <c r="G835">
        <v>53</v>
      </c>
      <c r="H835">
        <v>43</v>
      </c>
      <c r="I835">
        <v>12</v>
      </c>
      <c r="J835">
        <f t="shared" si="68"/>
        <v>1173</v>
      </c>
      <c r="K835">
        <f t="shared" si="65"/>
        <v>298</v>
      </c>
      <c r="L835" s="3">
        <v>2.5</v>
      </c>
      <c r="M835" s="2">
        <v>21.585000000000001</v>
      </c>
      <c r="N835" s="1">
        <v>358.09</v>
      </c>
    </row>
    <row r="836" spans="1:14" x14ac:dyDescent="0.25">
      <c r="A836" t="s">
        <v>12</v>
      </c>
      <c r="B836" t="s">
        <v>2</v>
      </c>
      <c r="C836" t="s">
        <v>10</v>
      </c>
      <c r="D836" t="s">
        <v>9</v>
      </c>
      <c r="E836" s="4">
        <v>129.38999999999999</v>
      </c>
      <c r="F836">
        <v>129.38999999999999</v>
      </c>
      <c r="G836">
        <v>53</v>
      </c>
      <c r="H836">
        <v>43</v>
      </c>
      <c r="I836">
        <v>12</v>
      </c>
      <c r="J836">
        <f t="shared" ref="J836:J842" si="69">1000+273</f>
        <v>1273</v>
      </c>
      <c r="K836">
        <f t="shared" si="65"/>
        <v>298</v>
      </c>
      <c r="L836" s="3">
        <v>2.5</v>
      </c>
      <c r="M836" s="2">
        <v>39.539000000000001</v>
      </c>
      <c r="N836" s="1">
        <v>154.77000000000001</v>
      </c>
    </row>
    <row r="837" spans="1:14" x14ac:dyDescent="0.25">
      <c r="A837" t="s">
        <v>12</v>
      </c>
      <c r="B837" t="s">
        <v>2</v>
      </c>
      <c r="C837" t="s">
        <v>10</v>
      </c>
      <c r="D837" t="s">
        <v>9</v>
      </c>
      <c r="E837" s="4">
        <v>129.38999999999999</v>
      </c>
      <c r="F837">
        <v>129.38999999999999</v>
      </c>
      <c r="G837">
        <v>53</v>
      </c>
      <c r="H837">
        <v>43</v>
      </c>
      <c r="I837">
        <v>12</v>
      </c>
      <c r="J837">
        <f t="shared" si="69"/>
        <v>1273</v>
      </c>
      <c r="K837">
        <f t="shared" si="65"/>
        <v>298</v>
      </c>
      <c r="L837" s="3">
        <v>2.5</v>
      </c>
      <c r="M837" s="2">
        <v>44.683</v>
      </c>
      <c r="N837" s="1">
        <v>249.75</v>
      </c>
    </row>
    <row r="838" spans="1:14" x14ac:dyDescent="0.25">
      <c r="A838" t="s">
        <v>12</v>
      </c>
      <c r="B838" t="s">
        <v>2</v>
      </c>
      <c r="C838" t="s">
        <v>10</v>
      </c>
      <c r="D838" t="s">
        <v>9</v>
      </c>
      <c r="E838" s="4">
        <v>129.38999999999999</v>
      </c>
      <c r="F838">
        <v>129.38999999999999</v>
      </c>
      <c r="G838">
        <v>53</v>
      </c>
      <c r="H838">
        <v>43</v>
      </c>
      <c r="I838">
        <v>12</v>
      </c>
      <c r="J838">
        <f t="shared" si="69"/>
        <v>1273</v>
      </c>
      <c r="K838">
        <f t="shared" si="65"/>
        <v>298</v>
      </c>
      <c r="L838" s="3">
        <v>2.5</v>
      </c>
      <c r="M838" s="2">
        <v>49.927999999999997</v>
      </c>
      <c r="N838" s="1">
        <v>314.47000000000003</v>
      </c>
    </row>
    <row r="839" spans="1:14" x14ac:dyDescent="0.25">
      <c r="A839" t="s">
        <v>12</v>
      </c>
      <c r="B839" t="s">
        <v>2</v>
      </c>
      <c r="C839" t="s">
        <v>10</v>
      </c>
      <c r="D839" t="s">
        <v>9</v>
      </c>
      <c r="E839" s="4">
        <v>129.38999999999999</v>
      </c>
      <c r="F839">
        <v>129.38999999999999</v>
      </c>
      <c r="G839">
        <v>53</v>
      </c>
      <c r="H839">
        <v>43</v>
      </c>
      <c r="I839">
        <v>12</v>
      </c>
      <c r="J839">
        <f t="shared" si="69"/>
        <v>1273</v>
      </c>
      <c r="K839">
        <f t="shared" si="65"/>
        <v>298</v>
      </c>
      <c r="L839" s="3">
        <v>2.5</v>
      </c>
      <c r="M839" s="2">
        <v>50.029000000000003</v>
      </c>
      <c r="N839" s="1">
        <v>374.97</v>
      </c>
    </row>
    <row r="840" spans="1:14" x14ac:dyDescent="0.25">
      <c r="A840" t="s">
        <v>12</v>
      </c>
      <c r="B840" t="s">
        <v>2</v>
      </c>
      <c r="C840" t="s">
        <v>10</v>
      </c>
      <c r="D840" t="s">
        <v>9</v>
      </c>
      <c r="E840" s="4">
        <v>129.38999999999999</v>
      </c>
      <c r="F840">
        <v>129.38999999999999</v>
      </c>
      <c r="G840">
        <v>53</v>
      </c>
      <c r="H840">
        <v>43</v>
      </c>
      <c r="I840">
        <v>12</v>
      </c>
      <c r="J840">
        <f t="shared" si="69"/>
        <v>1273</v>
      </c>
      <c r="K840">
        <f t="shared" ref="K840:K850" si="70">273+25</f>
        <v>298</v>
      </c>
      <c r="L840" s="3">
        <v>2.5</v>
      </c>
      <c r="M840" s="2">
        <v>48.012</v>
      </c>
      <c r="N840" s="1">
        <v>420.7</v>
      </c>
    </row>
    <row r="841" spans="1:14" x14ac:dyDescent="0.25">
      <c r="A841" t="s">
        <v>12</v>
      </c>
      <c r="B841" t="s">
        <v>2</v>
      </c>
      <c r="C841" t="s">
        <v>10</v>
      </c>
      <c r="D841" t="s">
        <v>9</v>
      </c>
      <c r="E841" s="4">
        <v>129.38999999999999</v>
      </c>
      <c r="F841">
        <v>129.38999999999999</v>
      </c>
      <c r="G841">
        <v>53</v>
      </c>
      <c r="H841">
        <v>43</v>
      </c>
      <c r="I841">
        <v>12</v>
      </c>
      <c r="J841">
        <f t="shared" si="69"/>
        <v>1273</v>
      </c>
      <c r="K841">
        <f t="shared" si="70"/>
        <v>298</v>
      </c>
      <c r="L841" s="3">
        <v>2.5</v>
      </c>
      <c r="M841" s="2">
        <v>42.866999999999997</v>
      </c>
      <c r="N841" s="1">
        <v>497.39</v>
      </c>
    </row>
    <row r="842" spans="1:14" x14ac:dyDescent="0.25">
      <c r="A842" t="s">
        <v>12</v>
      </c>
      <c r="B842" t="s">
        <v>2</v>
      </c>
      <c r="C842" t="s">
        <v>10</v>
      </c>
      <c r="D842" t="s">
        <v>9</v>
      </c>
      <c r="E842" s="4">
        <v>129.38999999999999</v>
      </c>
      <c r="F842">
        <v>129.38999999999999</v>
      </c>
      <c r="G842">
        <v>53</v>
      </c>
      <c r="H842">
        <v>43</v>
      </c>
      <c r="I842">
        <v>12</v>
      </c>
      <c r="J842">
        <f t="shared" si="69"/>
        <v>1273</v>
      </c>
      <c r="K842">
        <f t="shared" si="70"/>
        <v>298</v>
      </c>
      <c r="L842" s="3">
        <v>2.5</v>
      </c>
      <c r="M842" s="2">
        <v>37.32</v>
      </c>
      <c r="N842" s="1">
        <v>559.29999999999995</v>
      </c>
    </row>
    <row r="843" spans="1:14" x14ac:dyDescent="0.25">
      <c r="A843" t="s">
        <v>12</v>
      </c>
      <c r="B843" t="s">
        <v>2</v>
      </c>
      <c r="C843" t="s">
        <v>10</v>
      </c>
      <c r="D843" t="s">
        <v>9</v>
      </c>
      <c r="E843" s="4">
        <v>129.38999999999999</v>
      </c>
      <c r="F843">
        <v>129.38999999999999</v>
      </c>
      <c r="G843">
        <v>53</v>
      </c>
      <c r="H843">
        <v>43</v>
      </c>
      <c r="I843">
        <v>12</v>
      </c>
      <c r="J843">
        <f t="shared" ref="J843:J850" si="71">1100+273</f>
        <v>1373</v>
      </c>
      <c r="K843">
        <f t="shared" si="70"/>
        <v>298</v>
      </c>
      <c r="L843" s="3">
        <v>2.5</v>
      </c>
      <c r="M843" s="2">
        <v>50.533000000000001</v>
      </c>
      <c r="N843" s="1">
        <v>91.46</v>
      </c>
    </row>
    <row r="844" spans="1:14" x14ac:dyDescent="0.25">
      <c r="A844" t="s">
        <v>12</v>
      </c>
      <c r="B844" t="s">
        <v>2</v>
      </c>
      <c r="C844" t="s">
        <v>10</v>
      </c>
      <c r="D844" t="s">
        <v>9</v>
      </c>
      <c r="E844" s="4">
        <v>129.38999999999999</v>
      </c>
      <c r="F844">
        <v>129.38999999999999</v>
      </c>
      <c r="G844">
        <v>53</v>
      </c>
      <c r="H844">
        <v>43</v>
      </c>
      <c r="I844">
        <v>12</v>
      </c>
      <c r="J844">
        <f t="shared" si="71"/>
        <v>1373</v>
      </c>
      <c r="K844">
        <f t="shared" si="70"/>
        <v>298</v>
      </c>
      <c r="L844" s="3">
        <v>2.5</v>
      </c>
      <c r="M844" s="2">
        <v>57.594000000000001</v>
      </c>
      <c r="N844" s="1">
        <v>249.75</v>
      </c>
    </row>
    <row r="845" spans="1:14" x14ac:dyDescent="0.25">
      <c r="A845" t="s">
        <v>12</v>
      </c>
      <c r="B845" t="s">
        <v>2</v>
      </c>
      <c r="C845" t="s">
        <v>10</v>
      </c>
      <c r="D845" t="s">
        <v>9</v>
      </c>
      <c r="E845" s="4">
        <v>129.38999999999999</v>
      </c>
      <c r="F845">
        <v>129.38999999999999</v>
      </c>
      <c r="G845">
        <v>53</v>
      </c>
      <c r="H845">
        <v>43</v>
      </c>
      <c r="I845">
        <v>12</v>
      </c>
      <c r="J845">
        <f t="shared" si="71"/>
        <v>1373</v>
      </c>
      <c r="K845">
        <f t="shared" si="70"/>
        <v>298</v>
      </c>
      <c r="L845" s="3">
        <v>2.5</v>
      </c>
      <c r="M845" s="2">
        <v>59.408999999999999</v>
      </c>
      <c r="N845" s="1">
        <v>350.35</v>
      </c>
    </row>
    <row r="846" spans="1:14" x14ac:dyDescent="0.25">
      <c r="A846" t="s">
        <v>12</v>
      </c>
      <c r="B846" t="s">
        <v>2</v>
      </c>
      <c r="C846" t="s">
        <v>10</v>
      </c>
      <c r="D846" t="s">
        <v>9</v>
      </c>
      <c r="E846" s="4">
        <v>129.38999999999999</v>
      </c>
      <c r="F846">
        <v>129.38999999999999</v>
      </c>
      <c r="G846">
        <v>53</v>
      </c>
      <c r="H846">
        <v>43</v>
      </c>
      <c r="I846">
        <v>12</v>
      </c>
      <c r="J846">
        <f t="shared" si="71"/>
        <v>1373</v>
      </c>
      <c r="K846">
        <f t="shared" si="70"/>
        <v>298</v>
      </c>
      <c r="L846" s="3">
        <v>2.5</v>
      </c>
      <c r="M846" s="2">
        <v>60.216000000000001</v>
      </c>
      <c r="N846" s="1">
        <v>389.05</v>
      </c>
    </row>
    <row r="847" spans="1:14" x14ac:dyDescent="0.25">
      <c r="A847" t="s">
        <v>12</v>
      </c>
      <c r="B847" t="s">
        <v>2</v>
      </c>
      <c r="C847" t="s">
        <v>10</v>
      </c>
      <c r="D847" t="s">
        <v>9</v>
      </c>
      <c r="E847" s="4">
        <v>129.38999999999999</v>
      </c>
      <c r="F847">
        <v>129.38999999999999</v>
      </c>
      <c r="G847">
        <v>53</v>
      </c>
      <c r="H847">
        <v>43</v>
      </c>
      <c r="I847">
        <v>12</v>
      </c>
      <c r="J847">
        <f t="shared" si="71"/>
        <v>1373</v>
      </c>
      <c r="K847">
        <f t="shared" si="70"/>
        <v>298</v>
      </c>
      <c r="L847" s="3">
        <v>2.5</v>
      </c>
      <c r="M847" s="2">
        <v>65.259</v>
      </c>
      <c r="N847" s="1">
        <v>450.95</v>
      </c>
    </row>
    <row r="848" spans="1:14" x14ac:dyDescent="0.25">
      <c r="A848" t="s">
        <v>12</v>
      </c>
      <c r="B848" t="s">
        <v>2</v>
      </c>
      <c r="C848" t="s">
        <v>10</v>
      </c>
      <c r="D848" t="s">
        <v>9</v>
      </c>
      <c r="E848" s="4">
        <v>129.38999999999999</v>
      </c>
      <c r="F848">
        <v>129.38999999999999</v>
      </c>
      <c r="G848">
        <v>53</v>
      </c>
      <c r="H848">
        <v>43</v>
      </c>
      <c r="I848">
        <v>12</v>
      </c>
      <c r="J848">
        <f t="shared" si="71"/>
        <v>1373</v>
      </c>
      <c r="K848">
        <f t="shared" si="70"/>
        <v>298</v>
      </c>
      <c r="L848" s="3">
        <v>2.5</v>
      </c>
      <c r="M848" s="2">
        <v>56.182000000000002</v>
      </c>
      <c r="N848" s="1">
        <v>546.63</v>
      </c>
    </row>
    <row r="849" spans="1:14" x14ac:dyDescent="0.25">
      <c r="A849" t="s">
        <v>12</v>
      </c>
      <c r="B849" t="s">
        <v>2</v>
      </c>
      <c r="C849" t="s">
        <v>10</v>
      </c>
      <c r="D849" t="s">
        <v>9</v>
      </c>
      <c r="E849" s="4">
        <v>129.38999999999999</v>
      </c>
      <c r="F849">
        <v>129.38999999999999</v>
      </c>
      <c r="G849">
        <v>53</v>
      </c>
      <c r="H849">
        <v>43</v>
      </c>
      <c r="I849">
        <v>12</v>
      </c>
      <c r="J849">
        <f t="shared" si="71"/>
        <v>1373</v>
      </c>
      <c r="K849">
        <f t="shared" si="70"/>
        <v>298</v>
      </c>
      <c r="L849" s="3">
        <v>2.5</v>
      </c>
      <c r="M849" s="2">
        <v>42.262</v>
      </c>
      <c r="N849" s="1">
        <v>703.52</v>
      </c>
    </row>
    <row r="850" spans="1:14" x14ac:dyDescent="0.25">
      <c r="A850" t="s">
        <v>12</v>
      </c>
      <c r="B850" t="s">
        <v>2</v>
      </c>
      <c r="C850" t="s">
        <v>10</v>
      </c>
      <c r="D850" t="s">
        <v>9</v>
      </c>
      <c r="E850" s="4">
        <v>129.38999999999999</v>
      </c>
      <c r="F850">
        <v>129.38999999999999</v>
      </c>
      <c r="G850">
        <v>53</v>
      </c>
      <c r="H850">
        <v>43</v>
      </c>
      <c r="I850">
        <v>12</v>
      </c>
      <c r="J850">
        <f t="shared" si="71"/>
        <v>1373</v>
      </c>
      <c r="K850">
        <f t="shared" si="70"/>
        <v>298</v>
      </c>
      <c r="L850" s="3">
        <v>2.5</v>
      </c>
      <c r="M850" s="2">
        <v>32.277000000000001</v>
      </c>
      <c r="N850" s="1">
        <v>733.07</v>
      </c>
    </row>
    <row r="851" spans="1:14" x14ac:dyDescent="0.25">
      <c r="A851" t="s">
        <v>11</v>
      </c>
      <c r="B851" t="s">
        <v>2</v>
      </c>
      <c r="C851" t="s">
        <v>10</v>
      </c>
      <c r="D851" t="s">
        <v>0</v>
      </c>
      <c r="E851" s="4">
        <v>542.86721054031625</v>
      </c>
      <c r="F851">
        <v>425.58762979099231</v>
      </c>
      <c r="J851">
        <f>273+500</f>
        <v>773</v>
      </c>
      <c r="K851">
        <f t="shared" ref="K851:K881" si="72">25+273</f>
        <v>298</v>
      </c>
      <c r="L851" s="3">
        <v>7</v>
      </c>
      <c r="M851" s="2">
        <v>137.5</v>
      </c>
      <c r="N851" s="1">
        <v>299.14</v>
      </c>
    </row>
    <row r="852" spans="1:14" x14ac:dyDescent="0.25">
      <c r="A852" t="s">
        <v>11</v>
      </c>
      <c r="B852" t="s">
        <v>2</v>
      </c>
      <c r="C852" t="s">
        <v>10</v>
      </c>
      <c r="D852" t="s">
        <v>0</v>
      </c>
      <c r="E852" s="4">
        <v>542.86721054031625</v>
      </c>
      <c r="F852">
        <v>425.58762979099231</v>
      </c>
      <c r="J852">
        <f>273+500</f>
        <v>773</v>
      </c>
      <c r="K852">
        <f t="shared" si="72"/>
        <v>298</v>
      </c>
      <c r="L852" s="3">
        <v>7</v>
      </c>
      <c r="M852" s="2">
        <v>238.98</v>
      </c>
      <c r="N852" s="1">
        <v>403.71</v>
      </c>
    </row>
    <row r="853" spans="1:14" x14ac:dyDescent="0.25">
      <c r="A853" t="s">
        <v>11</v>
      </c>
      <c r="B853" t="s">
        <v>2</v>
      </c>
      <c r="C853" t="s">
        <v>10</v>
      </c>
      <c r="D853" t="s">
        <v>0</v>
      </c>
      <c r="E853" s="4">
        <v>542.86721054031625</v>
      </c>
      <c r="F853">
        <v>425.58762979099231</v>
      </c>
      <c r="J853">
        <f>273+500</f>
        <v>773</v>
      </c>
      <c r="K853">
        <f t="shared" si="72"/>
        <v>298</v>
      </c>
      <c r="L853" s="3">
        <v>7</v>
      </c>
      <c r="M853" s="2">
        <v>390</v>
      </c>
      <c r="N853" s="1">
        <v>599.48</v>
      </c>
    </row>
    <row r="854" spans="1:14" x14ac:dyDescent="0.25">
      <c r="A854" t="s">
        <v>11</v>
      </c>
      <c r="B854" t="s">
        <v>2</v>
      </c>
      <c r="C854" t="s">
        <v>10</v>
      </c>
      <c r="D854" t="s">
        <v>0</v>
      </c>
      <c r="E854" s="4">
        <v>542.86721054031625</v>
      </c>
      <c r="F854">
        <v>425.58762979099231</v>
      </c>
      <c r="J854">
        <f>273+500</f>
        <v>773</v>
      </c>
      <c r="K854">
        <f t="shared" si="72"/>
        <v>298</v>
      </c>
      <c r="L854" s="3">
        <v>7</v>
      </c>
      <c r="M854" s="2">
        <v>517</v>
      </c>
      <c r="N854" s="1">
        <v>800.65</v>
      </c>
    </row>
    <row r="855" spans="1:14" x14ac:dyDescent="0.25">
      <c r="A855" t="s">
        <v>11</v>
      </c>
      <c r="B855" t="s">
        <v>2</v>
      </c>
      <c r="C855" t="s">
        <v>10</v>
      </c>
      <c r="D855" t="s">
        <v>0</v>
      </c>
      <c r="E855" s="4">
        <v>542.86721054031625</v>
      </c>
      <c r="F855">
        <v>425.58762979099231</v>
      </c>
      <c r="J855">
        <f>273+500</f>
        <v>773</v>
      </c>
      <c r="K855">
        <f t="shared" si="72"/>
        <v>298</v>
      </c>
      <c r="L855" s="3">
        <v>7</v>
      </c>
      <c r="M855" s="2">
        <v>620</v>
      </c>
      <c r="N855" s="1">
        <v>999.17</v>
      </c>
    </row>
    <row r="856" spans="1:14" x14ac:dyDescent="0.25">
      <c r="A856" t="s">
        <v>11</v>
      </c>
      <c r="B856" t="s">
        <v>2</v>
      </c>
      <c r="C856" t="s">
        <v>10</v>
      </c>
      <c r="D856" t="s">
        <v>0</v>
      </c>
      <c r="E856" s="4">
        <v>542.86721054031625</v>
      </c>
      <c r="F856">
        <v>425.58762979099231</v>
      </c>
      <c r="J856">
        <f>273+600</f>
        <v>873</v>
      </c>
      <c r="K856">
        <f t="shared" si="72"/>
        <v>298</v>
      </c>
      <c r="L856" s="3">
        <v>7</v>
      </c>
      <c r="M856" s="2">
        <v>183.52</v>
      </c>
      <c r="N856" s="1">
        <v>296.39999999999998</v>
      </c>
    </row>
    <row r="857" spans="1:14" x14ac:dyDescent="0.25">
      <c r="A857" t="s">
        <v>11</v>
      </c>
      <c r="B857" t="s">
        <v>2</v>
      </c>
      <c r="C857" t="s">
        <v>10</v>
      </c>
      <c r="D857" t="s">
        <v>0</v>
      </c>
      <c r="E857" s="4">
        <v>542.86721054031625</v>
      </c>
      <c r="F857">
        <v>425.58762979099231</v>
      </c>
      <c r="J857">
        <f>273+600</f>
        <v>873</v>
      </c>
      <c r="K857">
        <f t="shared" si="72"/>
        <v>298</v>
      </c>
      <c r="L857" s="3">
        <v>7</v>
      </c>
      <c r="M857" s="2">
        <v>293</v>
      </c>
      <c r="N857" s="1">
        <v>399.61</v>
      </c>
    </row>
    <row r="858" spans="1:14" x14ac:dyDescent="0.25">
      <c r="A858" t="s">
        <v>11</v>
      </c>
      <c r="B858" t="s">
        <v>2</v>
      </c>
      <c r="C858" t="s">
        <v>10</v>
      </c>
      <c r="D858" t="s">
        <v>0</v>
      </c>
      <c r="E858" s="4">
        <v>542.86721054031625</v>
      </c>
      <c r="F858">
        <v>425.58762979099231</v>
      </c>
      <c r="J858">
        <f>273+600</f>
        <v>873</v>
      </c>
      <c r="K858">
        <f t="shared" si="72"/>
        <v>298</v>
      </c>
      <c r="L858" s="3">
        <v>7</v>
      </c>
      <c r="M858" s="2">
        <v>472</v>
      </c>
      <c r="N858" s="1">
        <v>600.71</v>
      </c>
    </row>
    <row r="859" spans="1:14" x14ac:dyDescent="0.25">
      <c r="A859" t="s">
        <v>11</v>
      </c>
      <c r="B859" t="s">
        <v>2</v>
      </c>
      <c r="C859" t="s">
        <v>10</v>
      </c>
      <c r="D859" t="s">
        <v>0</v>
      </c>
      <c r="E859" s="4">
        <v>542.86721054031625</v>
      </c>
      <c r="F859">
        <v>425.58762979099231</v>
      </c>
      <c r="J859">
        <f>273+600</f>
        <v>873</v>
      </c>
      <c r="K859">
        <f t="shared" si="72"/>
        <v>298</v>
      </c>
      <c r="L859" s="3">
        <v>7</v>
      </c>
      <c r="M859" s="2">
        <v>636.99</v>
      </c>
      <c r="N859" s="1">
        <v>801.83</v>
      </c>
    </row>
    <row r="860" spans="1:14" x14ac:dyDescent="0.25">
      <c r="A860" t="s">
        <v>11</v>
      </c>
      <c r="B860" t="s">
        <v>2</v>
      </c>
      <c r="C860" t="s">
        <v>10</v>
      </c>
      <c r="D860" t="s">
        <v>0</v>
      </c>
      <c r="E860" s="4">
        <v>542.86721054031625</v>
      </c>
      <c r="F860">
        <v>425.58762979099231</v>
      </c>
      <c r="J860">
        <f>273+600</f>
        <v>873</v>
      </c>
      <c r="K860">
        <f t="shared" si="72"/>
        <v>298</v>
      </c>
      <c r="L860" s="3">
        <v>7</v>
      </c>
      <c r="M860" s="2">
        <v>772.01</v>
      </c>
      <c r="N860" s="1">
        <v>997.62</v>
      </c>
    </row>
    <row r="861" spans="1:14" x14ac:dyDescent="0.25">
      <c r="A861" t="s">
        <v>11</v>
      </c>
      <c r="B861" t="s">
        <v>2</v>
      </c>
      <c r="C861" t="s">
        <v>10</v>
      </c>
      <c r="D861" t="s">
        <v>0</v>
      </c>
      <c r="E861" s="4">
        <v>542.86721054031625</v>
      </c>
      <c r="F861">
        <v>425.58762979099231</v>
      </c>
      <c r="J861">
        <f>700+273</f>
        <v>973</v>
      </c>
      <c r="K861">
        <f t="shared" si="72"/>
        <v>298</v>
      </c>
      <c r="L861" s="3">
        <v>7</v>
      </c>
      <c r="M861" s="2">
        <v>205.52</v>
      </c>
      <c r="N861" s="1">
        <v>295.02999999999997</v>
      </c>
    </row>
    <row r="862" spans="1:14" x14ac:dyDescent="0.25">
      <c r="A862" t="s">
        <v>11</v>
      </c>
      <c r="B862" t="s">
        <v>2</v>
      </c>
      <c r="C862" t="s">
        <v>10</v>
      </c>
      <c r="D862" t="s">
        <v>0</v>
      </c>
      <c r="E862" s="4">
        <v>542.86721054031625</v>
      </c>
      <c r="F862">
        <v>425.58762979099231</v>
      </c>
      <c r="J862">
        <f>700+273</f>
        <v>973</v>
      </c>
      <c r="K862">
        <f t="shared" si="72"/>
        <v>298</v>
      </c>
      <c r="L862" s="3">
        <v>7</v>
      </c>
      <c r="M862" s="2">
        <v>333.02</v>
      </c>
      <c r="N862" s="1">
        <v>395.53</v>
      </c>
    </row>
    <row r="863" spans="1:14" x14ac:dyDescent="0.25">
      <c r="A863" t="s">
        <v>11</v>
      </c>
      <c r="B863" t="s">
        <v>2</v>
      </c>
      <c r="C863" t="s">
        <v>10</v>
      </c>
      <c r="D863" t="s">
        <v>0</v>
      </c>
      <c r="E863" s="4">
        <v>542.86721054031625</v>
      </c>
      <c r="F863">
        <v>425.58762979099231</v>
      </c>
      <c r="J863">
        <f>700+273</f>
        <v>973</v>
      </c>
      <c r="K863">
        <f t="shared" si="72"/>
        <v>298</v>
      </c>
      <c r="L863" s="3">
        <v>7</v>
      </c>
      <c r="M863" s="2">
        <v>524.02</v>
      </c>
      <c r="N863" s="1">
        <v>595.27</v>
      </c>
    </row>
    <row r="864" spans="1:14" x14ac:dyDescent="0.25">
      <c r="A864" t="s">
        <v>11</v>
      </c>
      <c r="B864" t="s">
        <v>2</v>
      </c>
      <c r="C864" t="s">
        <v>10</v>
      </c>
      <c r="D864" t="s">
        <v>0</v>
      </c>
      <c r="E864" s="4">
        <v>542.86721054031625</v>
      </c>
      <c r="F864">
        <v>425.58762979099231</v>
      </c>
      <c r="J864">
        <f>700+273</f>
        <v>973</v>
      </c>
      <c r="K864">
        <f t="shared" si="72"/>
        <v>298</v>
      </c>
      <c r="L864" s="3">
        <v>7</v>
      </c>
      <c r="M864" s="2">
        <v>731.01</v>
      </c>
      <c r="N864" s="1">
        <v>797.68</v>
      </c>
    </row>
    <row r="865" spans="1:14" x14ac:dyDescent="0.25">
      <c r="A865" t="s">
        <v>11</v>
      </c>
      <c r="B865" t="s">
        <v>2</v>
      </c>
      <c r="C865" t="s">
        <v>10</v>
      </c>
      <c r="D865" t="s">
        <v>0</v>
      </c>
      <c r="E865" s="4">
        <v>542.86721054031625</v>
      </c>
      <c r="F865">
        <v>425.58762979099231</v>
      </c>
      <c r="J865">
        <f>700+273</f>
        <v>973</v>
      </c>
      <c r="K865">
        <f t="shared" si="72"/>
        <v>298</v>
      </c>
      <c r="L865" s="3">
        <v>7</v>
      </c>
      <c r="M865" s="2">
        <v>884.01</v>
      </c>
      <c r="N865" s="1">
        <v>998.81</v>
      </c>
    </row>
    <row r="866" spans="1:14" x14ac:dyDescent="0.25">
      <c r="A866" t="s">
        <v>11</v>
      </c>
      <c r="B866" t="s">
        <v>2</v>
      </c>
      <c r="C866" t="s">
        <v>10</v>
      </c>
      <c r="D866" t="s">
        <v>9</v>
      </c>
      <c r="E866" s="4">
        <v>542.86721054031625</v>
      </c>
      <c r="F866">
        <v>425.58762979099231</v>
      </c>
      <c r="J866">
        <f t="shared" ref="J866:J871" si="73">273+500</f>
        <v>773</v>
      </c>
      <c r="K866">
        <f t="shared" si="72"/>
        <v>298</v>
      </c>
      <c r="L866" s="3">
        <v>7</v>
      </c>
      <c r="M866" s="2">
        <v>157.81</v>
      </c>
      <c r="N866" s="1">
        <v>200.59</v>
      </c>
    </row>
    <row r="867" spans="1:14" x14ac:dyDescent="0.25">
      <c r="A867" t="s">
        <v>11</v>
      </c>
      <c r="B867" t="s">
        <v>2</v>
      </c>
      <c r="C867" t="s">
        <v>10</v>
      </c>
      <c r="D867" t="s">
        <v>9</v>
      </c>
      <c r="E867" s="4">
        <v>542.86721054031625</v>
      </c>
      <c r="F867">
        <v>425.58762979099231</v>
      </c>
      <c r="J867">
        <f t="shared" si="73"/>
        <v>773</v>
      </c>
      <c r="K867">
        <f t="shared" si="72"/>
        <v>298</v>
      </c>
      <c r="L867" s="3">
        <v>7</v>
      </c>
      <c r="M867" s="2">
        <v>224.23</v>
      </c>
      <c r="N867" s="1">
        <v>301.26</v>
      </c>
    </row>
    <row r="868" spans="1:14" x14ac:dyDescent="0.25">
      <c r="A868" t="s">
        <v>11</v>
      </c>
      <c r="B868" t="s">
        <v>2</v>
      </c>
      <c r="C868" t="s">
        <v>10</v>
      </c>
      <c r="D868" t="s">
        <v>9</v>
      </c>
      <c r="E868" s="4">
        <v>542.86721054031625</v>
      </c>
      <c r="F868">
        <v>425.58762979099231</v>
      </c>
      <c r="J868">
        <f t="shared" si="73"/>
        <v>773</v>
      </c>
      <c r="K868">
        <f t="shared" si="72"/>
        <v>298</v>
      </c>
      <c r="L868" s="3">
        <v>7</v>
      </c>
      <c r="M868" s="2">
        <v>280.8</v>
      </c>
      <c r="N868" s="1">
        <v>397.72</v>
      </c>
    </row>
    <row r="869" spans="1:14" x14ac:dyDescent="0.25">
      <c r="A869" t="s">
        <v>11</v>
      </c>
      <c r="B869" t="s">
        <v>2</v>
      </c>
      <c r="C869" t="s">
        <v>10</v>
      </c>
      <c r="D869" t="s">
        <v>9</v>
      </c>
      <c r="E869" s="4">
        <v>542.86721054031625</v>
      </c>
      <c r="F869">
        <v>425.58762979099231</v>
      </c>
      <c r="J869">
        <f t="shared" si="73"/>
        <v>773</v>
      </c>
      <c r="K869">
        <f t="shared" si="72"/>
        <v>298</v>
      </c>
      <c r="L869" s="3">
        <v>7</v>
      </c>
      <c r="M869" s="2">
        <v>359.38</v>
      </c>
      <c r="N869" s="1">
        <v>594.72</v>
      </c>
    </row>
    <row r="870" spans="1:14" x14ac:dyDescent="0.25">
      <c r="A870" t="s">
        <v>11</v>
      </c>
      <c r="B870" t="s">
        <v>2</v>
      </c>
      <c r="C870" t="s">
        <v>10</v>
      </c>
      <c r="D870" t="s">
        <v>9</v>
      </c>
      <c r="E870" s="4">
        <v>542.86721054031625</v>
      </c>
      <c r="F870">
        <v>425.58762979099231</v>
      </c>
      <c r="J870">
        <f t="shared" si="73"/>
        <v>773</v>
      </c>
      <c r="K870">
        <f t="shared" si="72"/>
        <v>298</v>
      </c>
      <c r="L870" s="3">
        <v>7</v>
      </c>
      <c r="M870" s="2">
        <v>336.76</v>
      </c>
      <c r="N870" s="1">
        <v>802.58</v>
      </c>
    </row>
    <row r="871" spans="1:14" x14ac:dyDescent="0.25">
      <c r="A871" t="s">
        <v>11</v>
      </c>
      <c r="B871" t="s">
        <v>2</v>
      </c>
      <c r="C871" t="s">
        <v>10</v>
      </c>
      <c r="D871" t="s">
        <v>9</v>
      </c>
      <c r="E871" s="4">
        <v>542.86721054031625</v>
      </c>
      <c r="F871">
        <v>425.58762979099231</v>
      </c>
      <c r="J871">
        <f t="shared" si="73"/>
        <v>773</v>
      </c>
      <c r="K871">
        <f t="shared" si="72"/>
        <v>298</v>
      </c>
      <c r="L871" s="3">
        <v>7</v>
      </c>
      <c r="M871" s="2">
        <v>209.3</v>
      </c>
      <c r="N871" s="1">
        <v>1003.16</v>
      </c>
    </row>
    <row r="872" spans="1:14" x14ac:dyDescent="0.25">
      <c r="A872" t="s">
        <v>11</v>
      </c>
      <c r="B872" t="s">
        <v>2</v>
      </c>
      <c r="C872" t="s">
        <v>10</v>
      </c>
      <c r="D872" t="s">
        <v>9</v>
      </c>
      <c r="E872" s="4">
        <v>542.86721054031625</v>
      </c>
      <c r="F872">
        <v>425.58762979099231</v>
      </c>
      <c r="J872">
        <f>273+600</f>
        <v>873</v>
      </c>
      <c r="K872">
        <f t="shared" si="72"/>
        <v>298</v>
      </c>
      <c r="L872" s="3">
        <v>7</v>
      </c>
      <c r="M872" s="2">
        <v>261.25</v>
      </c>
      <c r="N872" s="1">
        <v>301.37</v>
      </c>
    </row>
    <row r="873" spans="1:14" x14ac:dyDescent="0.25">
      <c r="A873" t="s">
        <v>11</v>
      </c>
      <c r="B873" t="s">
        <v>2</v>
      </c>
      <c r="C873" t="s">
        <v>10</v>
      </c>
      <c r="D873" t="s">
        <v>9</v>
      </c>
      <c r="E873" s="4">
        <v>542.86721054031625</v>
      </c>
      <c r="F873">
        <v>425.58762979099231</v>
      </c>
      <c r="J873">
        <f>273+600</f>
        <v>873</v>
      </c>
      <c r="K873">
        <f t="shared" si="72"/>
        <v>298</v>
      </c>
      <c r="L873" s="3">
        <v>7</v>
      </c>
      <c r="M873" s="2">
        <v>332.61</v>
      </c>
      <c r="N873" s="1">
        <v>400.66</v>
      </c>
    </row>
    <row r="874" spans="1:14" x14ac:dyDescent="0.25">
      <c r="A874" t="s">
        <v>11</v>
      </c>
      <c r="B874" t="s">
        <v>2</v>
      </c>
      <c r="C874" t="s">
        <v>10</v>
      </c>
      <c r="D874" t="s">
        <v>9</v>
      </c>
      <c r="E874" s="4">
        <v>542.86721054031625</v>
      </c>
      <c r="F874">
        <v>425.58762979099231</v>
      </c>
      <c r="J874">
        <f>273+600</f>
        <v>873</v>
      </c>
      <c r="K874">
        <f t="shared" si="72"/>
        <v>298</v>
      </c>
      <c r="L874" s="3">
        <v>7</v>
      </c>
      <c r="M874" s="2">
        <v>440.78</v>
      </c>
      <c r="N874" s="1">
        <v>603.33000000000004</v>
      </c>
    </row>
    <row r="875" spans="1:14" x14ac:dyDescent="0.25">
      <c r="A875" t="s">
        <v>11</v>
      </c>
      <c r="B875" t="s">
        <v>2</v>
      </c>
      <c r="C875" t="s">
        <v>10</v>
      </c>
      <c r="D875" t="s">
        <v>9</v>
      </c>
      <c r="E875" s="4">
        <v>542.86721054031625</v>
      </c>
      <c r="F875">
        <v>425.58762979099231</v>
      </c>
      <c r="J875">
        <f>273+600</f>
        <v>873</v>
      </c>
      <c r="K875">
        <f t="shared" si="72"/>
        <v>298</v>
      </c>
      <c r="L875" s="3">
        <v>7</v>
      </c>
      <c r="M875" s="2">
        <v>468.77</v>
      </c>
      <c r="N875" s="1">
        <v>802.97</v>
      </c>
    </row>
    <row r="876" spans="1:14" x14ac:dyDescent="0.25">
      <c r="A876" t="s">
        <v>11</v>
      </c>
      <c r="B876" t="s">
        <v>2</v>
      </c>
      <c r="C876" t="s">
        <v>10</v>
      </c>
      <c r="D876" t="s">
        <v>9</v>
      </c>
      <c r="E876" s="4">
        <v>542.86721054031625</v>
      </c>
      <c r="F876">
        <v>425.58762979099231</v>
      </c>
      <c r="J876">
        <f>273+600</f>
        <v>873</v>
      </c>
      <c r="K876">
        <f t="shared" si="72"/>
        <v>298</v>
      </c>
      <c r="L876" s="3">
        <v>7</v>
      </c>
      <c r="M876" s="2">
        <v>380.79</v>
      </c>
      <c r="N876" s="1">
        <v>1002.27</v>
      </c>
    </row>
    <row r="877" spans="1:14" x14ac:dyDescent="0.25">
      <c r="A877" t="s">
        <v>11</v>
      </c>
      <c r="B877" t="s">
        <v>2</v>
      </c>
      <c r="C877" t="s">
        <v>10</v>
      </c>
      <c r="D877" t="s">
        <v>9</v>
      </c>
      <c r="E877" s="4">
        <v>542.86721054031625</v>
      </c>
      <c r="F877">
        <v>425.58762979099231</v>
      </c>
      <c r="J877">
        <f>700+273</f>
        <v>973</v>
      </c>
      <c r="K877">
        <f t="shared" si="72"/>
        <v>298</v>
      </c>
      <c r="L877" s="3">
        <v>7</v>
      </c>
      <c r="M877" s="2">
        <v>280.99</v>
      </c>
      <c r="N877" s="1">
        <v>300.02999999999997</v>
      </c>
    </row>
    <row r="878" spans="1:14" x14ac:dyDescent="0.25">
      <c r="A878" t="s">
        <v>11</v>
      </c>
      <c r="B878" t="s">
        <v>2</v>
      </c>
      <c r="C878" t="s">
        <v>10</v>
      </c>
      <c r="D878" t="s">
        <v>9</v>
      </c>
      <c r="E878" s="4">
        <v>542.86721054031625</v>
      </c>
      <c r="F878">
        <v>425.58762979099231</v>
      </c>
      <c r="J878">
        <f>700+273</f>
        <v>973</v>
      </c>
      <c r="K878">
        <f t="shared" si="72"/>
        <v>298</v>
      </c>
      <c r="L878" s="3">
        <v>7</v>
      </c>
      <c r="M878" s="2">
        <v>357.28</v>
      </c>
      <c r="N878" s="1">
        <v>403.52</v>
      </c>
    </row>
    <row r="879" spans="1:14" x14ac:dyDescent="0.25">
      <c r="A879" t="s">
        <v>11</v>
      </c>
      <c r="B879" t="s">
        <v>2</v>
      </c>
      <c r="C879" t="s">
        <v>10</v>
      </c>
      <c r="D879" t="s">
        <v>9</v>
      </c>
      <c r="E879" s="4">
        <v>542.86721054031625</v>
      </c>
      <c r="F879">
        <v>425.58762979099231</v>
      </c>
      <c r="J879">
        <f>700+273</f>
        <v>973</v>
      </c>
      <c r="K879">
        <f t="shared" si="72"/>
        <v>298</v>
      </c>
      <c r="L879" s="3">
        <v>7</v>
      </c>
      <c r="M879" s="2">
        <v>465.46</v>
      </c>
      <c r="N879" s="1">
        <v>602</v>
      </c>
    </row>
    <row r="880" spans="1:14" ht="23.25" customHeight="1" x14ac:dyDescent="0.25">
      <c r="A880" t="s">
        <v>11</v>
      </c>
      <c r="B880" t="s">
        <v>2</v>
      </c>
      <c r="C880" t="s">
        <v>10</v>
      </c>
      <c r="D880" t="s">
        <v>9</v>
      </c>
      <c r="E880" s="4">
        <v>542.86721054031625</v>
      </c>
      <c r="F880">
        <v>425.58762979099231</v>
      </c>
      <c r="J880">
        <f>700+273</f>
        <v>973</v>
      </c>
      <c r="K880">
        <f t="shared" si="72"/>
        <v>298</v>
      </c>
      <c r="L880" s="3">
        <v>7</v>
      </c>
      <c r="M880" s="2">
        <v>514.41999999999996</v>
      </c>
      <c r="N880" s="1">
        <v>801.71</v>
      </c>
    </row>
    <row r="881" spans="1:14" ht="19.5" customHeight="1" x14ac:dyDescent="0.25">
      <c r="A881" t="s">
        <v>11</v>
      </c>
      <c r="B881" t="s">
        <v>2</v>
      </c>
      <c r="C881" t="s">
        <v>10</v>
      </c>
      <c r="D881" t="s">
        <v>9</v>
      </c>
      <c r="E881" s="4">
        <v>542.86721054031625</v>
      </c>
      <c r="F881">
        <v>425.58762979099231</v>
      </c>
      <c r="J881">
        <f>700+273</f>
        <v>973</v>
      </c>
      <c r="K881">
        <f t="shared" si="72"/>
        <v>298</v>
      </c>
      <c r="L881" s="3">
        <v>7</v>
      </c>
      <c r="M881" s="2">
        <v>456.04</v>
      </c>
      <c r="N881" s="1">
        <v>1003.89</v>
      </c>
    </row>
    <row r="882" spans="1:14" x14ac:dyDescent="0.25">
      <c r="A882" t="s">
        <v>8</v>
      </c>
      <c r="B882" t="s">
        <v>2</v>
      </c>
      <c r="D882" t="s">
        <v>7</v>
      </c>
      <c r="E882" s="4">
        <f>28.4*2</f>
        <v>56.8</v>
      </c>
      <c r="F882">
        <f>27.4*2</f>
        <v>54.8</v>
      </c>
      <c r="G882">
        <f>19.9*2</f>
        <v>39.799999999999997</v>
      </c>
      <c r="H882">
        <f>19.1*2</f>
        <v>38.200000000000003</v>
      </c>
      <c r="J882">
        <f>656+273</f>
        <v>929</v>
      </c>
      <c r="K882">
        <f>273+30</f>
        <v>303</v>
      </c>
      <c r="L882" s="3">
        <v>8.0219000000000005</v>
      </c>
      <c r="M882" s="2">
        <v>371.06</v>
      </c>
      <c r="N882" s="1">
        <f>25*60</f>
        <v>1500</v>
      </c>
    </row>
    <row r="883" spans="1:14" x14ac:dyDescent="0.25">
      <c r="A883" t="s">
        <v>8</v>
      </c>
      <c r="B883" t="s">
        <v>2</v>
      </c>
      <c r="D883" t="s">
        <v>7</v>
      </c>
      <c r="E883" s="4">
        <f>28.4*2</f>
        <v>56.8</v>
      </c>
      <c r="F883">
        <f>27.4*2</f>
        <v>54.8</v>
      </c>
      <c r="G883">
        <f>19.9*2</f>
        <v>39.799999999999997</v>
      </c>
      <c r="H883">
        <f>19.1*2</f>
        <v>38.200000000000003</v>
      </c>
      <c r="J883">
        <f>610+273</f>
        <v>883</v>
      </c>
      <c r="K883">
        <f>273+30</f>
        <v>303</v>
      </c>
      <c r="L883" s="3">
        <v>11.9781</v>
      </c>
      <c r="M883" s="2">
        <v>600.80999999999995</v>
      </c>
      <c r="N883" s="1">
        <f>25*60</f>
        <v>1500</v>
      </c>
    </row>
    <row r="884" spans="1:14" x14ac:dyDescent="0.25">
      <c r="A884" t="s">
        <v>8</v>
      </c>
      <c r="B884" t="s">
        <v>2</v>
      </c>
      <c r="D884" t="s">
        <v>7</v>
      </c>
      <c r="E884" s="4">
        <f>28.4*2</f>
        <v>56.8</v>
      </c>
      <c r="F884">
        <f>27.4*2</f>
        <v>54.8</v>
      </c>
      <c r="G884">
        <f>19.9*2</f>
        <v>39.799999999999997</v>
      </c>
      <c r="H884">
        <f>19.1*2</f>
        <v>38.200000000000003</v>
      </c>
      <c r="J884">
        <f>569+273</f>
        <v>842</v>
      </c>
      <c r="K884">
        <f>273+30</f>
        <v>303</v>
      </c>
      <c r="L884" s="3">
        <v>15.9543</v>
      </c>
      <c r="M884" s="2">
        <v>732.56</v>
      </c>
      <c r="N884" s="1">
        <f>25*60</f>
        <v>1500</v>
      </c>
    </row>
    <row r="885" spans="1:14" x14ac:dyDescent="0.25">
      <c r="A885" t="s">
        <v>8</v>
      </c>
      <c r="B885" t="s">
        <v>2</v>
      </c>
      <c r="D885" t="s">
        <v>7</v>
      </c>
      <c r="E885" s="4">
        <f>28.4*2</f>
        <v>56.8</v>
      </c>
      <c r="F885">
        <f>27.4*2</f>
        <v>54.8</v>
      </c>
      <c r="G885">
        <f>19.9*2</f>
        <v>39.799999999999997</v>
      </c>
      <c r="H885">
        <f>19.1*2</f>
        <v>38.200000000000003</v>
      </c>
      <c r="J885">
        <f>532+273</f>
        <v>805</v>
      </c>
      <c r="K885">
        <f>273+30</f>
        <v>303</v>
      </c>
      <c r="L885" s="3">
        <v>19.970199999999998</v>
      </c>
      <c r="M885" s="2">
        <v>886.11</v>
      </c>
      <c r="N885" s="1">
        <f>25*60</f>
        <v>1500</v>
      </c>
    </row>
    <row r="886" spans="1:14" x14ac:dyDescent="0.25">
      <c r="A886" t="s">
        <v>6</v>
      </c>
      <c r="B886" t="s">
        <v>2</v>
      </c>
      <c r="C886" t="s">
        <v>1</v>
      </c>
      <c r="D886" t="s">
        <v>0</v>
      </c>
      <c r="E886" s="4">
        <v>120</v>
      </c>
      <c r="F886">
        <v>116</v>
      </c>
      <c r="J886">
        <f t="shared" ref="J886:J900" si="74">649+273</f>
        <v>922</v>
      </c>
      <c r="K886">
        <f t="shared" ref="K886:K900" si="75">13+273</f>
        <v>286</v>
      </c>
      <c r="L886" s="3">
        <v>69</v>
      </c>
      <c r="M886" s="2">
        <v>3424.4</v>
      </c>
      <c r="N886" s="1">
        <v>3518.2</v>
      </c>
    </row>
    <row r="887" spans="1:14" x14ac:dyDescent="0.25">
      <c r="A887" t="s">
        <v>6</v>
      </c>
      <c r="B887" t="s">
        <v>2</v>
      </c>
      <c r="C887" t="s">
        <v>1</v>
      </c>
      <c r="D887" t="s">
        <v>0</v>
      </c>
      <c r="E887" s="4">
        <v>120</v>
      </c>
      <c r="F887">
        <v>116</v>
      </c>
      <c r="J887">
        <f t="shared" si="74"/>
        <v>922</v>
      </c>
      <c r="K887">
        <f t="shared" si="75"/>
        <v>286</v>
      </c>
      <c r="L887" s="3">
        <v>55.2</v>
      </c>
      <c r="M887" s="2">
        <v>3318.9</v>
      </c>
      <c r="N887" s="1">
        <v>2462.9</v>
      </c>
    </row>
    <row r="888" spans="1:14" x14ac:dyDescent="0.25">
      <c r="A888" t="s">
        <v>5</v>
      </c>
      <c r="B888" t="s">
        <v>2</v>
      </c>
      <c r="C888" t="s">
        <v>1</v>
      </c>
      <c r="D888" t="s">
        <v>0</v>
      </c>
      <c r="E888" s="4">
        <v>120</v>
      </c>
      <c r="F888">
        <v>116</v>
      </c>
      <c r="J888">
        <f t="shared" si="74"/>
        <v>922</v>
      </c>
      <c r="K888">
        <f t="shared" si="75"/>
        <v>286</v>
      </c>
      <c r="L888" s="3">
        <v>55.2</v>
      </c>
      <c r="M888" s="2">
        <v>3335.1</v>
      </c>
      <c r="N888" s="1">
        <v>3054.9</v>
      </c>
    </row>
    <row r="889" spans="1:14" x14ac:dyDescent="0.25">
      <c r="A889" t="s">
        <v>5</v>
      </c>
      <c r="B889" t="s">
        <v>2</v>
      </c>
      <c r="C889" t="s">
        <v>1</v>
      </c>
      <c r="D889" t="s">
        <v>0</v>
      </c>
      <c r="E889" s="4">
        <v>120</v>
      </c>
      <c r="F889">
        <v>116</v>
      </c>
      <c r="J889">
        <f t="shared" si="74"/>
        <v>922</v>
      </c>
      <c r="K889">
        <f t="shared" si="75"/>
        <v>286</v>
      </c>
      <c r="L889" s="3">
        <v>55.2</v>
      </c>
      <c r="M889" s="2">
        <v>2799.3</v>
      </c>
      <c r="N889" s="1">
        <v>3503.7</v>
      </c>
    </row>
    <row r="890" spans="1:14" x14ac:dyDescent="0.25">
      <c r="A890" t="s">
        <v>5</v>
      </c>
      <c r="B890" t="s">
        <v>2</v>
      </c>
      <c r="C890" t="s">
        <v>1</v>
      </c>
      <c r="D890" t="s">
        <v>0</v>
      </c>
      <c r="E890" s="4">
        <v>120</v>
      </c>
      <c r="F890">
        <v>116</v>
      </c>
      <c r="J890">
        <f t="shared" si="74"/>
        <v>922</v>
      </c>
      <c r="K890">
        <f t="shared" si="75"/>
        <v>286</v>
      </c>
      <c r="L890" s="3">
        <v>41.4</v>
      </c>
      <c r="M890" s="2">
        <v>1792.8</v>
      </c>
      <c r="N890" s="1">
        <v>1495.9</v>
      </c>
    </row>
    <row r="891" spans="1:14" x14ac:dyDescent="0.25">
      <c r="A891" t="s">
        <v>4</v>
      </c>
      <c r="B891" t="s">
        <v>2</v>
      </c>
      <c r="C891" t="s">
        <v>1</v>
      </c>
      <c r="D891" t="s">
        <v>0</v>
      </c>
      <c r="E891" s="4">
        <v>120</v>
      </c>
      <c r="F891">
        <v>116</v>
      </c>
      <c r="J891">
        <f t="shared" si="74"/>
        <v>922</v>
      </c>
      <c r="K891">
        <f t="shared" si="75"/>
        <v>286</v>
      </c>
      <c r="L891" s="3">
        <v>41.4</v>
      </c>
      <c r="M891" s="2">
        <v>2231.1</v>
      </c>
      <c r="N891" s="1">
        <v>2004.4</v>
      </c>
    </row>
    <row r="892" spans="1:14" x14ac:dyDescent="0.25">
      <c r="A892" t="s">
        <v>4</v>
      </c>
      <c r="B892" t="s">
        <v>2</v>
      </c>
      <c r="C892" t="s">
        <v>1</v>
      </c>
      <c r="D892" t="s">
        <v>0</v>
      </c>
      <c r="E892" s="4">
        <v>120</v>
      </c>
      <c r="F892">
        <v>116</v>
      </c>
      <c r="J892">
        <f t="shared" si="74"/>
        <v>922</v>
      </c>
      <c r="K892">
        <f t="shared" si="75"/>
        <v>286</v>
      </c>
      <c r="L892" s="3">
        <v>41.4</v>
      </c>
      <c r="M892" s="2">
        <v>2474.6</v>
      </c>
      <c r="N892" s="1">
        <v>2479.4</v>
      </c>
    </row>
    <row r="893" spans="1:14" x14ac:dyDescent="0.25">
      <c r="A893" t="s">
        <v>4</v>
      </c>
      <c r="B893" t="s">
        <v>2</v>
      </c>
      <c r="C893" t="s">
        <v>1</v>
      </c>
      <c r="D893" t="s">
        <v>0</v>
      </c>
      <c r="E893" s="4">
        <v>120</v>
      </c>
      <c r="F893">
        <v>116</v>
      </c>
      <c r="J893">
        <f t="shared" si="74"/>
        <v>922</v>
      </c>
      <c r="K893">
        <f t="shared" si="75"/>
        <v>286</v>
      </c>
      <c r="L893" s="3">
        <v>41.4</v>
      </c>
      <c r="M893" s="2">
        <v>2352.9</v>
      </c>
      <c r="N893" s="1">
        <v>2984.4</v>
      </c>
    </row>
    <row r="894" spans="1:14" x14ac:dyDescent="0.25">
      <c r="A894" t="s">
        <v>4</v>
      </c>
      <c r="B894" t="s">
        <v>2</v>
      </c>
      <c r="C894" t="s">
        <v>1</v>
      </c>
      <c r="D894" t="s">
        <v>0</v>
      </c>
      <c r="E894" s="4">
        <v>120</v>
      </c>
      <c r="F894">
        <v>116</v>
      </c>
      <c r="J894">
        <f t="shared" si="74"/>
        <v>922</v>
      </c>
      <c r="K894">
        <f t="shared" si="75"/>
        <v>286</v>
      </c>
      <c r="L894" s="3">
        <v>41.4</v>
      </c>
      <c r="M894" s="2">
        <v>1744.1</v>
      </c>
      <c r="N894" s="1">
        <v>3486.6</v>
      </c>
    </row>
    <row r="895" spans="1:14" x14ac:dyDescent="0.25">
      <c r="A895" t="s">
        <v>4</v>
      </c>
      <c r="B895" t="s">
        <v>2</v>
      </c>
      <c r="C895" t="s">
        <v>1</v>
      </c>
      <c r="D895" t="s">
        <v>0</v>
      </c>
      <c r="E895" s="4">
        <v>120</v>
      </c>
      <c r="F895">
        <v>116</v>
      </c>
      <c r="J895">
        <f t="shared" si="74"/>
        <v>922</v>
      </c>
      <c r="K895">
        <f t="shared" si="75"/>
        <v>286</v>
      </c>
      <c r="L895" s="3">
        <v>27.6</v>
      </c>
      <c r="M895" s="2">
        <v>834.9</v>
      </c>
      <c r="N895" s="1">
        <v>1005.8</v>
      </c>
    </row>
    <row r="896" spans="1:14" x14ac:dyDescent="0.25">
      <c r="A896" t="s">
        <v>3</v>
      </c>
      <c r="B896" t="s">
        <v>2</v>
      </c>
      <c r="C896" t="s">
        <v>1</v>
      </c>
      <c r="D896" t="s">
        <v>0</v>
      </c>
      <c r="E896" s="4">
        <v>120</v>
      </c>
      <c r="F896">
        <v>116</v>
      </c>
      <c r="J896">
        <f t="shared" si="74"/>
        <v>922</v>
      </c>
      <c r="K896">
        <f t="shared" si="75"/>
        <v>286</v>
      </c>
      <c r="L896" s="3">
        <v>27.6</v>
      </c>
      <c r="M896" s="2">
        <v>1110.9000000000001</v>
      </c>
      <c r="N896" s="1">
        <v>1491.8</v>
      </c>
    </row>
    <row r="897" spans="1:14" x14ac:dyDescent="0.25">
      <c r="A897" t="s">
        <v>3</v>
      </c>
      <c r="B897" t="s">
        <v>2</v>
      </c>
      <c r="C897" t="s">
        <v>1</v>
      </c>
      <c r="D897" t="s">
        <v>0</v>
      </c>
      <c r="E897" s="4">
        <v>120</v>
      </c>
      <c r="F897">
        <v>116</v>
      </c>
      <c r="J897">
        <f t="shared" si="74"/>
        <v>922</v>
      </c>
      <c r="K897">
        <f t="shared" si="75"/>
        <v>286</v>
      </c>
      <c r="L897" s="3">
        <v>27.6</v>
      </c>
      <c r="M897" s="2">
        <v>1208.3</v>
      </c>
      <c r="N897" s="1">
        <v>2062.8000000000002</v>
      </c>
    </row>
    <row r="898" spans="1:14" x14ac:dyDescent="0.25">
      <c r="A898" t="s">
        <v>3</v>
      </c>
      <c r="B898" t="s">
        <v>2</v>
      </c>
      <c r="C898" t="s">
        <v>1</v>
      </c>
      <c r="D898" t="s">
        <v>0</v>
      </c>
      <c r="E898" s="4">
        <v>120</v>
      </c>
      <c r="F898">
        <v>116</v>
      </c>
      <c r="J898">
        <f t="shared" si="74"/>
        <v>922</v>
      </c>
      <c r="K898">
        <f t="shared" si="75"/>
        <v>286</v>
      </c>
      <c r="L898" s="3">
        <v>27.6</v>
      </c>
      <c r="M898" s="2">
        <v>1224.5999999999999</v>
      </c>
      <c r="N898" s="1">
        <v>2504.1</v>
      </c>
    </row>
    <row r="899" spans="1:14" x14ac:dyDescent="0.25">
      <c r="A899" t="s">
        <v>3</v>
      </c>
      <c r="B899" t="s">
        <v>2</v>
      </c>
      <c r="C899" t="s">
        <v>1</v>
      </c>
      <c r="D899" t="s">
        <v>0</v>
      </c>
      <c r="E899" s="4">
        <v>120</v>
      </c>
      <c r="F899">
        <v>116</v>
      </c>
      <c r="J899">
        <f t="shared" si="74"/>
        <v>922</v>
      </c>
      <c r="K899">
        <f t="shared" si="75"/>
        <v>286</v>
      </c>
      <c r="L899" s="3">
        <v>27.6</v>
      </c>
      <c r="M899" s="2">
        <v>1054.0999999999999</v>
      </c>
      <c r="N899" s="1">
        <v>3008.9</v>
      </c>
    </row>
    <row r="900" spans="1:14" x14ac:dyDescent="0.25">
      <c r="A900" t="s">
        <v>3</v>
      </c>
      <c r="B900" t="s">
        <v>2</v>
      </c>
      <c r="C900" t="s">
        <v>1</v>
      </c>
      <c r="D900" t="s">
        <v>0</v>
      </c>
      <c r="E900" s="4">
        <v>120</v>
      </c>
      <c r="F900">
        <v>116</v>
      </c>
      <c r="J900">
        <f t="shared" si="74"/>
        <v>922</v>
      </c>
      <c r="K900">
        <f t="shared" si="75"/>
        <v>286</v>
      </c>
      <c r="L900" s="3">
        <v>27.6</v>
      </c>
      <c r="M900" s="2">
        <v>542.70000000000005</v>
      </c>
      <c r="N900" s="1">
        <v>3500.9</v>
      </c>
    </row>
    <row r="901" spans="1:14" x14ac:dyDescent="0.25">
      <c r="A901" t="s">
        <v>3</v>
      </c>
      <c r="B901" t="s">
        <v>2</v>
      </c>
      <c r="C901" t="s">
        <v>1</v>
      </c>
      <c r="D901" t="s">
        <v>0</v>
      </c>
      <c r="E901" s="4">
        <v>120</v>
      </c>
      <c r="F901">
        <v>116</v>
      </c>
      <c r="G901">
        <v>0.74444379999999999</v>
      </c>
      <c r="H901">
        <v>0.20196600000000001</v>
      </c>
      <c r="I901">
        <v>0</v>
      </c>
      <c r="J901">
        <f>273+185</f>
        <v>458</v>
      </c>
      <c r="K901">
        <f>273+51.93</f>
        <v>324.93</v>
      </c>
      <c r="L901" s="3">
        <v>1</v>
      </c>
      <c r="M901" s="2">
        <v>2.6825000000000001</v>
      </c>
      <c r="N901" s="1">
        <v>339.17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PeVse</vt:lpstr>
      <vt:lpstr>PeVse!OLE_LINK1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Klein Gussoli</dc:creator>
  <cp:lastModifiedBy>Mauricio Klein Gussoli</cp:lastModifiedBy>
  <dcterms:created xsi:type="dcterms:W3CDTF">2025-10-06T09:30:14Z</dcterms:created>
  <dcterms:modified xsi:type="dcterms:W3CDTF">2025-10-06T09:41:17Z</dcterms:modified>
</cp:coreProperties>
</file>