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\Sincronizado\Docencia\IN 21-22\visualizacion\"/>
    </mc:Choice>
  </mc:AlternateContent>
  <xr:revisionPtr revIDLastSave="0" documentId="13_ncr:1_{1BDD0586-EFC5-434E-98E5-8C0BF6FFFABF}" xr6:coauthVersionLast="36" xr6:coauthVersionMax="36" xr10:uidLastSave="{00000000-0000-0000-0000-000000000000}"/>
  <bookViews>
    <workbookView xWindow="0" yWindow="0" windowWidth="38400" windowHeight="17330" xr2:uid="{FA3BDB03-5B80-4904-916F-63515EA203B5}"/>
  </bookViews>
  <sheets>
    <sheet name="ultimos_30_días" sheetId="2" r:id="rId1"/>
  </sheets>
  <definedNames>
    <definedName name="_xlnm._FilterDatabase" localSheetId="0" hidden="1">ultimos_30_días!$A$1:$M$114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Q2" i="2"/>
  <c r="M3" i="2"/>
  <c r="Q3" i="2"/>
  <c r="M4" i="2"/>
  <c r="Q4" i="2"/>
  <c r="M5" i="2"/>
  <c r="Q5" i="2"/>
  <c r="M6" i="2"/>
  <c r="Q6" i="2"/>
  <c r="M7" i="2"/>
  <c r="Q7" i="2"/>
  <c r="M8" i="2"/>
  <c r="Q8" i="2"/>
  <c r="M9" i="2"/>
  <c r="Q9" i="2"/>
  <c r="M10" i="2"/>
  <c r="S31" i="2" s="1"/>
  <c r="Q10" i="2"/>
  <c r="M11" i="2"/>
  <c r="Q11" i="2"/>
  <c r="M12" i="2"/>
  <c r="Q12" i="2"/>
  <c r="M13" i="2"/>
  <c r="Q13" i="2"/>
  <c r="M14" i="2"/>
  <c r="Q14" i="2"/>
  <c r="M15" i="2"/>
  <c r="Q15" i="2"/>
  <c r="M16" i="2"/>
  <c r="Q16" i="2"/>
  <c r="M17" i="2"/>
  <c r="Q17" i="2"/>
  <c r="M18" i="2"/>
  <c r="Q18" i="2"/>
  <c r="M19" i="2"/>
  <c r="Q19" i="2"/>
  <c r="M20" i="2"/>
  <c r="Q20" i="2"/>
  <c r="M21" i="2"/>
  <c r="Q21" i="2"/>
  <c r="M22" i="2"/>
  <c r="Q22" i="2"/>
  <c r="M23" i="2"/>
  <c r="Q23" i="2"/>
  <c r="M24" i="2"/>
  <c r="Q24" i="2"/>
  <c r="M25" i="2"/>
  <c r="Q25" i="2"/>
  <c r="M26" i="2"/>
  <c r="R15" i="2" s="1"/>
  <c r="Q26" i="2"/>
  <c r="M27" i="2"/>
  <c r="Q27" i="2"/>
  <c r="R27" i="2"/>
  <c r="M28" i="2"/>
  <c r="Q28" i="2"/>
  <c r="M29" i="2"/>
  <c r="Q29" i="2"/>
  <c r="M30" i="2"/>
  <c r="R11" i="2" s="1"/>
  <c r="Q30" i="2"/>
  <c r="M31" i="2"/>
  <c r="Q31" i="2"/>
  <c r="R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S3" i="2" l="1"/>
  <c r="R19" i="2"/>
  <c r="R3" i="2"/>
  <c r="U29" i="2"/>
  <c r="U25" i="2"/>
  <c r="U21" i="2"/>
  <c r="U17" i="2"/>
  <c r="U13" i="2"/>
  <c r="U9" i="2"/>
  <c r="U5" i="2"/>
  <c r="R28" i="2"/>
  <c r="R24" i="2"/>
  <c r="R20" i="2"/>
  <c r="S20" i="2" s="1"/>
  <c r="R16" i="2"/>
  <c r="S16" i="2" s="1"/>
  <c r="T16" i="2" s="1"/>
  <c r="R12" i="2"/>
  <c r="R8" i="2"/>
  <c r="R4" i="2"/>
  <c r="S4" i="2" s="1"/>
  <c r="T4" i="2" s="1"/>
  <c r="R23" i="2"/>
  <c r="R7" i="2"/>
  <c r="U30" i="2"/>
  <c r="U26" i="2"/>
  <c r="U22" i="2"/>
  <c r="U18" i="2"/>
  <c r="U14" i="2"/>
  <c r="U10" i="2"/>
  <c r="U6" i="2"/>
  <c r="U2" i="2"/>
  <c r="R29" i="2"/>
  <c r="R25" i="2"/>
  <c r="S25" i="2" s="1"/>
  <c r="R21" i="2"/>
  <c r="R17" i="2"/>
  <c r="R13" i="2"/>
  <c r="R9" i="2"/>
  <c r="S9" i="2" s="1"/>
  <c r="R5" i="2"/>
  <c r="U31" i="2"/>
  <c r="U27" i="2"/>
  <c r="U23" i="2"/>
  <c r="U19" i="2"/>
  <c r="U15" i="2"/>
  <c r="U11" i="2"/>
  <c r="U7" i="2"/>
  <c r="U3" i="2"/>
  <c r="T31" i="2"/>
  <c r="R30" i="2"/>
  <c r="R26" i="2"/>
  <c r="R22" i="2"/>
  <c r="R18" i="2"/>
  <c r="R14" i="2"/>
  <c r="R10" i="2"/>
  <c r="R6" i="2"/>
  <c r="T3" i="2"/>
  <c r="R2" i="2"/>
  <c r="U28" i="2"/>
  <c r="S27" i="2"/>
  <c r="T27" i="2" s="1"/>
  <c r="U24" i="2"/>
  <c r="S23" i="2"/>
  <c r="T23" i="2" s="1"/>
  <c r="U20" i="2"/>
  <c r="S19" i="2"/>
  <c r="T19" i="2" s="1"/>
  <c r="U16" i="2"/>
  <c r="S15" i="2"/>
  <c r="T15" i="2" s="1"/>
  <c r="U12" i="2"/>
  <c r="S11" i="2"/>
  <c r="T11" i="2" s="1"/>
  <c r="U8" i="2"/>
  <c r="S7" i="2"/>
  <c r="T7" i="2" s="1"/>
  <c r="U4" i="2"/>
  <c r="S13" i="2" l="1"/>
  <c r="T13" i="2" s="1"/>
  <c r="S29" i="2"/>
  <c r="T29" i="2" s="1"/>
  <c r="T9" i="2"/>
  <c r="T25" i="2"/>
  <c r="S8" i="2"/>
  <c r="T8" i="2" s="1"/>
  <c r="S24" i="2"/>
  <c r="T24" i="2" s="1"/>
  <c r="S14" i="2"/>
  <c r="T14" i="2" s="1"/>
  <c r="S30" i="2"/>
  <c r="T30" i="2" s="1"/>
  <c r="T28" i="2"/>
  <c r="S17" i="2"/>
  <c r="T17" i="2" s="1"/>
  <c r="S12" i="2"/>
  <c r="T12" i="2" s="1"/>
  <c r="S28" i="2"/>
  <c r="S2" i="2"/>
  <c r="T2" i="2" s="1"/>
  <c r="S18" i="2"/>
  <c r="T18" i="2" s="1"/>
  <c r="S5" i="2"/>
  <c r="T5" i="2" s="1"/>
  <c r="S21" i="2"/>
  <c r="T21" i="2" s="1"/>
  <c r="S6" i="2"/>
  <c r="T6" i="2" s="1"/>
  <c r="S22" i="2"/>
  <c r="T22" i="2" s="1"/>
  <c r="T20" i="2"/>
  <c r="S10" i="2"/>
  <c r="T10" i="2" s="1"/>
  <c r="S26" i="2"/>
  <c r="T26" i="2" s="1"/>
</calcChain>
</file>

<file path=xl/sharedStrings.xml><?xml version="1.0" encoding="utf-8"?>
<sst xmlns="http://schemas.openxmlformats.org/spreadsheetml/2006/main" count="473" uniqueCount="179">
  <si>
    <t>NW MUTXAMEL.A</t>
  </si>
  <si>
    <t>II</t>
  </si>
  <si>
    <t>mbLg</t>
  </si>
  <si>
    <t>es2021afopm</t>
  </si>
  <si>
    <t>NE JÓDAR.J</t>
  </si>
  <si>
    <t>es2021ahpsy</t>
  </si>
  <si>
    <t>NW NADOR.MAC</t>
  </si>
  <si>
    <t>II-III</t>
  </si>
  <si>
    <t>es2021ajdvv</t>
  </si>
  <si>
    <t>NE SOLLANA.V</t>
  </si>
  <si>
    <t>es2021aldzx</t>
  </si>
  <si>
    <t>E CHAUCHINA.GR</t>
  </si>
  <si>
    <t>es2021alyen</t>
  </si>
  <si>
    <t>SW LA VILLA DE DON FADRIQUE.TO</t>
  </si>
  <si>
    <t>es2021amlog</t>
  </si>
  <si>
    <t>W SANTA FE.GR</t>
  </si>
  <si>
    <t>es2021aobtu</t>
  </si>
  <si>
    <t>SW SANTA FE.GR</t>
  </si>
  <si>
    <t>es2021aoorw</t>
  </si>
  <si>
    <t>W NÍJAR.AL</t>
  </si>
  <si>
    <t>es2021apqvl</t>
  </si>
  <si>
    <t>NW TOUS.V</t>
  </si>
  <si>
    <t>IV</t>
  </si>
  <si>
    <t>es2021aprbf</t>
  </si>
  <si>
    <t>NE ELCHE/ELX.A</t>
  </si>
  <si>
    <t>es2021aqrxu</t>
  </si>
  <si>
    <t>SE BURLADA/BURLATA.NA</t>
  </si>
  <si>
    <t>es2021argac</t>
  </si>
  <si>
    <t>es2021arkir</t>
  </si>
  <si>
    <t>S ATARFE.GR</t>
  </si>
  <si>
    <t>es2021ayker</t>
  </si>
  <si>
    <t>NW SANTA FE.GR</t>
  </si>
  <si>
    <t>es2021azkrf</t>
  </si>
  <si>
    <t>E SANTA FE.GR</t>
  </si>
  <si>
    <t>es2021baecn</t>
  </si>
  <si>
    <t>SE CASSÀ DE LA SELVA.GI</t>
  </si>
  <si>
    <t>III</t>
  </si>
  <si>
    <t>es2021bchvh</t>
  </si>
  <si>
    <t>SW NOVELÉ/NOVETLÈ.V</t>
  </si>
  <si>
    <t>es2021becnb</t>
  </si>
  <si>
    <t>MEDITERRÁNEO-CABO DE PALOS</t>
  </si>
  <si>
    <t>es2021bekyf</t>
  </si>
  <si>
    <t>NW YECLA.MU</t>
  </si>
  <si>
    <t>es2021bicqr</t>
  </si>
  <si>
    <t>NE SANTA FE.GR</t>
  </si>
  <si>
    <t>es2021bjunh</t>
  </si>
  <si>
    <t>es2021bkmvs</t>
  </si>
  <si>
    <t>es2021blvpk</t>
  </si>
  <si>
    <t>SE SANTA FE.GR</t>
  </si>
  <si>
    <t>es2021boeok</t>
  </si>
  <si>
    <t>NW ARBOLEAS.AL</t>
  </si>
  <si>
    <t>III-IV</t>
  </si>
  <si>
    <t>es2021bovcf</t>
  </si>
  <si>
    <t>V-VI</t>
  </si>
  <si>
    <t>Mw</t>
  </si>
  <si>
    <t>es2021bpbpa</t>
  </si>
  <si>
    <t>N SANTA FE.GR</t>
  </si>
  <si>
    <t>es2021bpngd</t>
  </si>
  <si>
    <t>E TORREVIEJA.A</t>
  </si>
  <si>
    <t>es2021bqclj</t>
  </si>
  <si>
    <t>es2021bqlly</t>
  </si>
  <si>
    <t>SW ATARFE.GR</t>
  </si>
  <si>
    <t>es2021bqqit</t>
  </si>
  <si>
    <t>es2021bqwcz</t>
  </si>
  <si>
    <t>es2021brbio</t>
  </si>
  <si>
    <t>W ATARFE.GR</t>
  </si>
  <si>
    <t>es2021bsntk</t>
  </si>
  <si>
    <t>NE CHAUCHINA.GR</t>
  </si>
  <si>
    <t>es2021bsolw</t>
  </si>
  <si>
    <t>es2021bsvxs</t>
  </si>
  <si>
    <t>es2021btkno</t>
  </si>
  <si>
    <t>es2021buefv</t>
  </si>
  <si>
    <t>es2021bugqa</t>
  </si>
  <si>
    <t>es2021buiix</t>
  </si>
  <si>
    <t>es2021bukfm</t>
  </si>
  <si>
    <t>es2021buodo</t>
  </si>
  <si>
    <t>es2021buqgj</t>
  </si>
  <si>
    <t>IV-V</t>
  </si>
  <si>
    <t>es2021bvipw</t>
  </si>
  <si>
    <t>es2021bviwo</t>
  </si>
  <si>
    <t>es2021bvjfa</t>
  </si>
  <si>
    <t>es2021bvjie</t>
  </si>
  <si>
    <t>es2021bvjka</t>
  </si>
  <si>
    <t>NW ATARFE.GR</t>
  </si>
  <si>
    <t>es2021bvjsa</t>
  </si>
  <si>
    <t>es2021bvjvm</t>
  </si>
  <si>
    <t>es2021bvjzv</t>
  </si>
  <si>
    <t>es2021bvkpn</t>
  </si>
  <si>
    <t>es2021bvqxm</t>
  </si>
  <si>
    <t>es2021bvxzt</t>
  </si>
  <si>
    <t>es2021bweur</t>
  </si>
  <si>
    <t>SE CHAUCHINA.GR</t>
  </si>
  <si>
    <t>es2021bwije</t>
  </si>
  <si>
    <t>es2021bwlic</t>
  </si>
  <si>
    <t>NW ALHAMA DE MURCIA.MU</t>
  </si>
  <si>
    <t>es2021bwwic</t>
  </si>
  <si>
    <t>es2021bwxkp</t>
  </si>
  <si>
    <t>es2021bxgva</t>
  </si>
  <si>
    <t>es2021bxiht</t>
  </si>
  <si>
    <t>GOLFO DE VALENCIA</t>
  </si>
  <si>
    <t>I-II</t>
  </si>
  <si>
    <t>es2021bxjsp</t>
  </si>
  <si>
    <t>es2021bxuqk</t>
  </si>
  <si>
    <t>es2021byhpc</t>
  </si>
  <si>
    <t>es2021byikl</t>
  </si>
  <si>
    <t>es2021byivc</t>
  </si>
  <si>
    <t>es2021bykzp</t>
  </si>
  <si>
    <t>es2021byssi</t>
  </si>
  <si>
    <t>V</t>
  </si>
  <si>
    <t>es2021byudo</t>
  </si>
  <si>
    <t>es2021byuri</t>
  </si>
  <si>
    <t>W CÚLLAR VEGA.GR</t>
  </si>
  <si>
    <t>es2021byvjn</t>
  </si>
  <si>
    <t>es2021bywim</t>
  </si>
  <si>
    <t>es2021byxbx</t>
  </si>
  <si>
    <t>es2021byxmt</t>
  </si>
  <si>
    <t>es2021byyze</t>
  </si>
  <si>
    <t>es2021byzjr</t>
  </si>
  <si>
    <t>es2021bzafb</t>
  </si>
  <si>
    <t>es2021bzami</t>
  </si>
  <si>
    <t>es2021bzaow</t>
  </si>
  <si>
    <t>es2021bzaxw</t>
  </si>
  <si>
    <t>es2021bzbiz</t>
  </si>
  <si>
    <t>es2021bzcaj</t>
  </si>
  <si>
    <t>N ATARFE.GR</t>
  </si>
  <si>
    <t>es2021bzipo</t>
  </si>
  <si>
    <t>es2021bzlwb</t>
  </si>
  <si>
    <t>es2021bzmgr</t>
  </si>
  <si>
    <t>es2021bzsps</t>
  </si>
  <si>
    <t>es2021bzssq</t>
  </si>
  <si>
    <t>es2021bzthm</t>
  </si>
  <si>
    <t>es2021bztuw</t>
  </si>
  <si>
    <t>es2021bzwiy</t>
  </si>
  <si>
    <t>es2021bzwzw</t>
  </si>
  <si>
    <t>es2021bzzru</t>
  </si>
  <si>
    <t>es2021bzztu</t>
  </si>
  <si>
    <t>es2021cauos</t>
  </si>
  <si>
    <t>es2021cbijh</t>
  </si>
  <si>
    <t>es2021cboxv</t>
  </si>
  <si>
    <t>SW LANTEIRA.GR</t>
  </si>
  <si>
    <t>es2021cbvty</t>
  </si>
  <si>
    <t>es2021cbzig</t>
  </si>
  <si>
    <t>es2021ccqrj</t>
  </si>
  <si>
    <t>es2021cdopk</t>
  </si>
  <si>
    <t>es2021cdwvv</t>
  </si>
  <si>
    <t>es2021ceena</t>
  </si>
  <si>
    <t>SW GÉRGAL.AL</t>
  </si>
  <si>
    <t>es2021cehch</t>
  </si>
  <si>
    <t>es2021ceiqq</t>
  </si>
  <si>
    <t>es2021ceoyn</t>
  </si>
  <si>
    <t>es2021cfbjd</t>
  </si>
  <si>
    <t>es2021cfggi</t>
  </si>
  <si>
    <t>es2021cfrkd</t>
  </si>
  <si>
    <t>es2021cfzhj</t>
  </si>
  <si>
    <t>es2021cgbgk</t>
  </si>
  <si>
    <t>es2021cghcy</t>
  </si>
  <si>
    <t>es2021cglyn</t>
  </si>
  <si>
    <t>https://plotdb.com/chart/992</t>
  </si>
  <si>
    <t>es2021chnbu</t>
  </si>
  <si>
    <t>https://www.ign.es/web/ign/portal/ultimos-terremotos/-/ultimos-terremotos/get30dias</t>
  </si>
  <si>
    <t>es2021chqud</t>
  </si>
  <si>
    <t>&gt;=4</t>
  </si>
  <si>
    <t>&lt;4</t>
  </si>
  <si>
    <t>&lt;3</t>
  </si>
  <si>
    <t>&lt;2</t>
  </si>
  <si>
    <t>Fecha US</t>
  </si>
  <si>
    <t>Fecha</t>
  </si>
  <si>
    <t>URL</t>
  </si>
  <si>
    <t>Granada</t>
  </si>
  <si>
    <t>Localización</t>
  </si>
  <si>
    <t>Int. max.</t>
  </si>
  <si>
    <t>Tipo Mag.</t>
  </si>
  <si>
    <t>Magnitud</t>
  </si>
  <si>
    <t>Profundidad</t>
  </si>
  <si>
    <t>Longitud</t>
  </si>
  <si>
    <t>Latitud</t>
  </si>
  <si>
    <t>Hora Local</t>
  </si>
  <si>
    <t>Hora UTC</t>
  </si>
  <si>
    <t>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</si>
</sst>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otdb.com/chart/992" TargetMode="External"/><Relationship Id="rId2" Type="http://schemas.openxmlformats.org/officeDocument/2006/relationships/hyperlink" Target="https://www.ign.es/web/ign/portal/sis-escala-intensidad" TargetMode="External"/><Relationship Id="rId1" Type="http://schemas.openxmlformats.org/officeDocument/2006/relationships/hyperlink" Target="https://www.ign.es/web/ign/portal/sis-tipo-magnitu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gn.es/web/ign/portal/ultimos-terremotos/-/ultimos-terremotos/get30di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A45F4-3ADB-4BDC-8CB4-2C86DFF73753}">
  <dimension ref="A1:U114"/>
  <sheetViews>
    <sheetView tabSelected="1" topLeftCell="O1" workbookViewId="0">
      <pane ySplit="1" topLeftCell="A2" activePane="bottomLeft" state="frozen"/>
      <selection pane="bottomLeft" activeCell="Q1" sqref="Q1:U31"/>
    </sheetView>
  </sheetViews>
  <sheetFormatPr baseColWidth="10" defaultColWidth="18.26953125" defaultRowHeight="14.5" x14ac:dyDescent="0.35"/>
  <cols>
    <col min="1" max="1" width="13" bestFit="1" customWidth="1"/>
    <col min="2" max="2" width="10.7265625" bestFit="1" customWidth="1"/>
    <col min="3" max="3" width="11.453125" bestFit="1" customWidth="1"/>
    <col min="4" max="4" width="14.54296875" bestFit="1" customWidth="1"/>
    <col min="5" max="5" width="9.453125" bestFit="1" customWidth="1"/>
    <col min="6" max="6" width="11" bestFit="1" customWidth="1"/>
    <col min="7" max="7" width="14.26953125" bestFit="1" customWidth="1"/>
    <col min="8" max="8" width="11.81640625" bestFit="1" customWidth="1"/>
    <col min="9" max="9" width="12.453125" customWidth="1"/>
    <col min="10" max="10" width="11" bestFit="1" customWidth="1"/>
    <col min="11" max="11" width="32" bestFit="1" customWidth="1"/>
    <col min="12" max="12" width="27.26953125" customWidth="1"/>
    <col min="13" max="13" width="10.7265625" bestFit="1" customWidth="1"/>
    <col min="14" max="14" width="82.1796875" bestFit="1" customWidth="1"/>
    <col min="15" max="15" width="35.26953125" customWidth="1"/>
    <col min="16" max="16" width="10.7265625" style="1" bestFit="1" customWidth="1"/>
    <col min="17" max="17" width="10.7265625" style="1" customWidth="1"/>
    <col min="18" max="21" width="8.1796875" style="1" customWidth="1"/>
  </cols>
  <sheetData>
    <row r="1" spans="1:21" x14ac:dyDescent="0.35">
      <c r="A1" s="9" t="s">
        <v>178</v>
      </c>
      <c r="B1" s="9" t="s">
        <v>166</v>
      </c>
      <c r="C1" s="9" t="s">
        <v>177</v>
      </c>
      <c r="D1" s="7" t="s">
        <v>176</v>
      </c>
      <c r="E1" s="9" t="s">
        <v>175</v>
      </c>
      <c r="F1" s="9" t="s">
        <v>174</v>
      </c>
      <c r="G1" s="9" t="s">
        <v>173</v>
      </c>
      <c r="H1" s="9" t="s">
        <v>172</v>
      </c>
      <c r="I1" s="9" t="s">
        <v>171</v>
      </c>
      <c r="J1" s="9" t="s">
        <v>170</v>
      </c>
      <c r="K1" s="9" t="s">
        <v>169</v>
      </c>
      <c r="L1" s="9"/>
      <c r="M1" s="9" t="s">
        <v>168</v>
      </c>
      <c r="N1" s="7" t="s">
        <v>167</v>
      </c>
      <c r="O1" s="9"/>
      <c r="P1" s="7" t="s">
        <v>166</v>
      </c>
      <c r="Q1" s="7" t="s">
        <v>165</v>
      </c>
      <c r="R1" s="8" t="s">
        <v>164</v>
      </c>
      <c r="S1" s="7" t="s">
        <v>163</v>
      </c>
      <c r="T1" s="7" t="s">
        <v>162</v>
      </c>
      <c r="U1" s="7" t="s">
        <v>161</v>
      </c>
    </row>
    <row r="2" spans="1:21" x14ac:dyDescent="0.35">
      <c r="A2" s="2" t="s">
        <v>160</v>
      </c>
      <c r="B2" s="4">
        <v>44229</v>
      </c>
      <c r="C2" s="3">
        <v>0.63878472222222216</v>
      </c>
      <c r="D2" s="3">
        <v>0.6804513888888889</v>
      </c>
      <c r="E2" s="2">
        <v>37.215000000000003</v>
      </c>
      <c r="F2" s="2">
        <v>-3.7458</v>
      </c>
      <c r="G2" s="2"/>
      <c r="H2" s="2">
        <v>3.5</v>
      </c>
      <c r="I2" s="2" t="s">
        <v>2</v>
      </c>
      <c r="J2" s="2" t="s">
        <v>51</v>
      </c>
      <c r="K2" s="2" t="s">
        <v>67</v>
      </c>
      <c r="L2" s="2"/>
      <c r="M2" t="str">
        <f t="shared" ref="M2:M33" si="0">IF(RIGHT(K2,2)="GR","GR","")</f>
        <v>GR</v>
      </c>
      <c r="N2" s="6" t="s">
        <v>159</v>
      </c>
      <c r="O2" s="6"/>
      <c r="P2" s="5">
        <v>44200</v>
      </c>
      <c r="Q2" s="5" t="str">
        <f t="shared" ref="Q2:Q31" si="1">MONTH(P2)&amp;"/"&amp;DAY(P2)&amp;"/"&amp;YEAR(P2)</f>
        <v>1/4/2021</v>
      </c>
      <c r="R2" s="1">
        <f t="shared" ref="R2:R31" si="2">COUNTIFS($M:$M,"=GR",$B:$B,"="&amp;$P2,$H:$H,R$1)</f>
        <v>0</v>
      </c>
      <c r="S2" s="1">
        <f>COUNTIFS($M:$M,"=GR",$B:$B,"="&amp;$P2,$H:$H,S$1)-SUM($R2:R2)</f>
        <v>0</v>
      </c>
      <c r="T2" s="1">
        <f>COUNTIFS($M:$M,"=GR",$B:$B,"="&amp;$P2,$H:$H,T$1)-SUM($R2:S2)</f>
        <v>0</v>
      </c>
      <c r="U2" s="1">
        <f t="shared" ref="U2:U31" si="3">COUNTIFS($M:$M,"=GR",$B:$B,"="&amp;$P2,$H:$H,U$1)</f>
        <v>0</v>
      </c>
    </row>
    <row r="3" spans="1:21" x14ac:dyDescent="0.35">
      <c r="A3" s="2" t="s">
        <v>158</v>
      </c>
      <c r="B3" s="4">
        <v>44229</v>
      </c>
      <c r="C3" s="3">
        <v>0.56077546296296299</v>
      </c>
      <c r="D3" s="3">
        <v>0.60244212962962962</v>
      </c>
      <c r="E3" s="2">
        <v>37.207299999999996</v>
      </c>
      <c r="F3" s="2">
        <v>-3.7437999999999998</v>
      </c>
      <c r="G3" s="2"/>
      <c r="H3" s="2">
        <v>2.9</v>
      </c>
      <c r="I3" s="2" t="s">
        <v>2</v>
      </c>
      <c r="J3" s="2" t="s">
        <v>36</v>
      </c>
      <c r="K3" s="2" t="s">
        <v>11</v>
      </c>
      <c r="L3" s="2"/>
      <c r="M3" t="str">
        <f t="shared" si="0"/>
        <v>GR</v>
      </c>
      <c r="N3" s="6" t="s">
        <v>157</v>
      </c>
      <c r="O3" s="6"/>
      <c r="P3" s="5">
        <v>44201</v>
      </c>
      <c r="Q3" s="5" t="str">
        <f t="shared" si="1"/>
        <v>1/5/2021</v>
      </c>
      <c r="R3" s="1">
        <f t="shared" si="2"/>
        <v>0</v>
      </c>
      <c r="S3" s="1">
        <f>COUNTIFS($M:$M,"=GR",$B:$B,"="&amp;$P3,$H:$H,S$1)-SUM($R3:R3)</f>
        <v>0</v>
      </c>
      <c r="T3" s="1">
        <f>COUNTIFS($M:$M,"=GR",$B:$B,"="&amp;$P3,$H:$H,T$1)-SUM($R3:S3)</f>
        <v>0</v>
      </c>
      <c r="U3" s="1">
        <f t="shared" si="3"/>
        <v>0</v>
      </c>
    </row>
    <row r="4" spans="1:21" x14ac:dyDescent="0.35">
      <c r="A4" s="2" t="s">
        <v>156</v>
      </c>
      <c r="B4" s="4">
        <v>44228</v>
      </c>
      <c r="C4" s="3">
        <v>0.98987268518518512</v>
      </c>
      <c r="D4" s="3">
        <v>3.1539351851851853E-2</v>
      </c>
      <c r="E4" s="2">
        <v>37.208300000000001</v>
      </c>
      <c r="F4" s="2">
        <v>-3.7387000000000001</v>
      </c>
      <c r="G4" s="2"/>
      <c r="H4" s="2">
        <v>2.4</v>
      </c>
      <c r="I4" s="2" t="s">
        <v>2</v>
      </c>
      <c r="J4" s="2" t="s">
        <v>36</v>
      </c>
      <c r="K4" s="2" t="s">
        <v>31</v>
      </c>
      <c r="L4" s="2"/>
      <c r="M4" t="str">
        <f t="shared" si="0"/>
        <v>GR</v>
      </c>
      <c r="P4" s="5">
        <v>44202</v>
      </c>
      <c r="Q4" s="5" t="str">
        <f t="shared" si="1"/>
        <v>1/6/2021</v>
      </c>
      <c r="R4" s="1">
        <f t="shared" si="2"/>
        <v>0</v>
      </c>
      <c r="S4" s="1">
        <f>COUNTIFS($M:$M,"=GR",$B:$B,"="&amp;$P4,$H:$H,S$1)-SUM($R4:R4)</f>
        <v>0</v>
      </c>
      <c r="T4" s="1">
        <f>COUNTIFS($M:$M,"=GR",$B:$B,"="&amp;$P4,$H:$H,T$1)-SUM($R4:S4)</f>
        <v>0</v>
      </c>
      <c r="U4" s="1">
        <f t="shared" si="3"/>
        <v>0</v>
      </c>
    </row>
    <row r="5" spans="1:21" x14ac:dyDescent="0.35">
      <c r="A5" s="2" t="s">
        <v>155</v>
      </c>
      <c r="B5" s="4">
        <v>44228</v>
      </c>
      <c r="C5" s="3">
        <v>0.88822916666666663</v>
      </c>
      <c r="D5" s="3">
        <v>0.92989583333333325</v>
      </c>
      <c r="E5" s="2">
        <v>37.177100000000003</v>
      </c>
      <c r="F5" s="2">
        <v>-3.7023999999999999</v>
      </c>
      <c r="G5" s="2"/>
      <c r="H5" s="2">
        <v>2.6</v>
      </c>
      <c r="I5" s="2" t="s">
        <v>2</v>
      </c>
      <c r="J5" s="2" t="s">
        <v>36</v>
      </c>
      <c r="K5" s="2" t="s">
        <v>48</v>
      </c>
      <c r="L5" s="2"/>
      <c r="M5" t="str">
        <f t="shared" si="0"/>
        <v>GR</v>
      </c>
      <c r="P5" s="5">
        <v>44203</v>
      </c>
      <c r="Q5" s="5" t="str">
        <f t="shared" si="1"/>
        <v>1/7/2021</v>
      </c>
      <c r="R5" s="1">
        <f t="shared" si="2"/>
        <v>1</v>
      </c>
      <c r="S5" s="1">
        <f>COUNTIFS($M:$M,"=GR",$B:$B,"="&amp;$P5,$H:$H,S$1)-SUM($R5:R5)</f>
        <v>0</v>
      </c>
      <c r="T5" s="1">
        <f>COUNTIFS($M:$M,"=GR",$B:$B,"="&amp;$P5,$H:$H,T$1)-SUM($R5:S5)</f>
        <v>0</v>
      </c>
      <c r="U5" s="1">
        <f t="shared" si="3"/>
        <v>0</v>
      </c>
    </row>
    <row r="6" spans="1:21" x14ac:dyDescent="0.35">
      <c r="A6" s="2" t="s">
        <v>154</v>
      </c>
      <c r="B6" s="4">
        <v>44228</v>
      </c>
      <c r="C6" s="3">
        <v>0.76474537037037038</v>
      </c>
      <c r="D6" s="3">
        <v>0.80641203703703701</v>
      </c>
      <c r="E6" s="2">
        <v>37.190800000000003</v>
      </c>
      <c r="F6" s="2">
        <v>-3.6916000000000002</v>
      </c>
      <c r="G6" s="2"/>
      <c r="H6" s="2">
        <v>2.5</v>
      </c>
      <c r="I6" s="2" t="s">
        <v>2</v>
      </c>
      <c r="J6" s="2" t="s">
        <v>36</v>
      </c>
      <c r="K6" s="2" t="s">
        <v>33</v>
      </c>
      <c r="L6" s="2"/>
      <c r="M6" t="str">
        <f t="shared" si="0"/>
        <v>GR</v>
      </c>
      <c r="P6" s="5">
        <v>44204</v>
      </c>
      <c r="Q6" s="5" t="str">
        <f t="shared" si="1"/>
        <v>1/8/2021</v>
      </c>
      <c r="R6" s="1">
        <f t="shared" si="2"/>
        <v>1</v>
      </c>
      <c r="S6" s="1">
        <f>COUNTIFS($M:$M,"=GR",$B:$B,"="&amp;$P6,$H:$H,S$1)-SUM($R6:R6)</f>
        <v>1</v>
      </c>
      <c r="T6" s="1">
        <f>COUNTIFS($M:$M,"=GR",$B:$B,"="&amp;$P6,$H:$H,T$1)-SUM($R6:S6)</f>
        <v>0</v>
      </c>
      <c r="U6" s="1">
        <f t="shared" si="3"/>
        <v>0</v>
      </c>
    </row>
    <row r="7" spans="1:21" x14ac:dyDescent="0.35">
      <c r="A7" s="2" t="s">
        <v>153</v>
      </c>
      <c r="B7" s="4">
        <v>44228</v>
      </c>
      <c r="C7" s="3">
        <v>0.72343750000000007</v>
      </c>
      <c r="D7" s="3">
        <v>0.7651041666666667</v>
      </c>
      <c r="E7" s="2">
        <v>37.198500000000003</v>
      </c>
      <c r="F7" s="2">
        <v>-3.7080000000000002</v>
      </c>
      <c r="G7" s="2"/>
      <c r="H7" s="2">
        <v>3</v>
      </c>
      <c r="I7" s="2" t="s">
        <v>2</v>
      </c>
      <c r="J7" s="2" t="s">
        <v>36</v>
      </c>
      <c r="K7" s="2" t="s">
        <v>44</v>
      </c>
      <c r="L7" s="2"/>
      <c r="M7" t="str">
        <f t="shared" si="0"/>
        <v>GR</v>
      </c>
      <c r="P7" s="5">
        <v>44205</v>
      </c>
      <c r="Q7" s="5" t="str">
        <f t="shared" si="1"/>
        <v>1/9/2021</v>
      </c>
      <c r="R7" s="1">
        <f t="shared" si="2"/>
        <v>0</v>
      </c>
      <c r="S7" s="1">
        <f>COUNTIFS($M:$M,"=GR",$B:$B,"="&amp;$P7,$H:$H,S$1)-SUM($R7:R7)</f>
        <v>0</v>
      </c>
      <c r="T7" s="1">
        <f>COUNTIFS($M:$M,"=GR",$B:$B,"="&amp;$P7,$H:$H,T$1)-SUM($R7:S7)</f>
        <v>0</v>
      </c>
      <c r="U7" s="1">
        <f t="shared" si="3"/>
        <v>0</v>
      </c>
    </row>
    <row r="8" spans="1:21" x14ac:dyDescent="0.35">
      <c r="A8" s="2" t="s">
        <v>152</v>
      </c>
      <c r="B8" s="4">
        <v>44228</v>
      </c>
      <c r="C8" s="3">
        <v>0.55730324074074067</v>
      </c>
      <c r="D8" s="3">
        <v>0.59896990740740741</v>
      </c>
      <c r="E8" s="2">
        <v>37.195099999999996</v>
      </c>
      <c r="F8" s="2">
        <v>-3.7322000000000002</v>
      </c>
      <c r="G8" s="2">
        <v>6</v>
      </c>
      <c r="H8" s="2">
        <v>3</v>
      </c>
      <c r="I8" s="2" t="s">
        <v>2</v>
      </c>
      <c r="J8" s="2" t="s">
        <v>51</v>
      </c>
      <c r="K8" s="2" t="s">
        <v>31</v>
      </c>
      <c r="L8" s="2"/>
      <c r="M8" t="str">
        <f t="shared" si="0"/>
        <v>GR</v>
      </c>
      <c r="P8" s="5">
        <v>44206</v>
      </c>
      <c r="Q8" s="5" t="str">
        <f t="shared" si="1"/>
        <v>1/10/2021</v>
      </c>
      <c r="R8" s="1">
        <f t="shared" si="2"/>
        <v>1</v>
      </c>
      <c r="S8" s="1">
        <f>COUNTIFS($M:$M,"=GR",$B:$B,"="&amp;$P8,$H:$H,S$1)-SUM($R8:R8)</f>
        <v>0</v>
      </c>
      <c r="T8" s="1">
        <f>COUNTIFS($M:$M,"=GR",$B:$B,"="&amp;$P8,$H:$H,T$1)-SUM($R8:S8)</f>
        <v>0</v>
      </c>
      <c r="U8" s="1">
        <f t="shared" si="3"/>
        <v>0</v>
      </c>
    </row>
    <row r="9" spans="1:21" x14ac:dyDescent="0.35">
      <c r="A9" s="2" t="s">
        <v>151</v>
      </c>
      <c r="B9" s="4">
        <v>44228</v>
      </c>
      <c r="C9" s="3">
        <v>0.32267361111111109</v>
      </c>
      <c r="D9" s="3">
        <v>0.36434027777777778</v>
      </c>
      <c r="E9" s="2">
        <v>37.191600000000001</v>
      </c>
      <c r="F9" s="2">
        <v>-3.7120000000000002</v>
      </c>
      <c r="G9" s="2"/>
      <c r="H9" s="2">
        <v>2</v>
      </c>
      <c r="I9" s="2" t="s">
        <v>2</v>
      </c>
      <c r="J9" s="2" t="s">
        <v>36</v>
      </c>
      <c r="K9" s="2" t="s">
        <v>44</v>
      </c>
      <c r="L9" s="2"/>
      <c r="M9" t="str">
        <f t="shared" si="0"/>
        <v>GR</v>
      </c>
      <c r="P9" s="5">
        <v>44207</v>
      </c>
      <c r="Q9" s="5" t="str">
        <f t="shared" si="1"/>
        <v>1/11/2021</v>
      </c>
      <c r="R9" s="1">
        <f t="shared" si="2"/>
        <v>0</v>
      </c>
      <c r="S9" s="1">
        <f>COUNTIFS($M:$M,"=GR",$B:$B,"="&amp;$P9,$H:$H,S$1)-SUM($R9:R9)</f>
        <v>0</v>
      </c>
      <c r="T9" s="1">
        <f>COUNTIFS($M:$M,"=GR",$B:$B,"="&amp;$P9,$H:$H,T$1)-SUM($R9:S9)</f>
        <v>0</v>
      </c>
      <c r="U9" s="1">
        <f t="shared" si="3"/>
        <v>0</v>
      </c>
    </row>
    <row r="10" spans="1:21" x14ac:dyDescent="0.35">
      <c r="A10" s="2" t="s">
        <v>150</v>
      </c>
      <c r="B10" s="4">
        <v>44228</v>
      </c>
      <c r="C10" s="3">
        <v>0.22012731481481482</v>
      </c>
      <c r="D10" s="3">
        <v>0.26179398148148147</v>
      </c>
      <c r="E10" s="2">
        <v>37.187899999999999</v>
      </c>
      <c r="F10" s="2">
        <v>-3.7065999999999999</v>
      </c>
      <c r="G10" s="2"/>
      <c r="H10" s="2">
        <v>2.1</v>
      </c>
      <c r="I10" s="2" t="s">
        <v>2</v>
      </c>
      <c r="J10" s="2" t="s">
        <v>7</v>
      </c>
      <c r="K10" s="2" t="s">
        <v>33</v>
      </c>
      <c r="L10" s="2"/>
      <c r="M10" t="str">
        <f t="shared" si="0"/>
        <v>GR</v>
      </c>
      <c r="P10" s="5">
        <v>44208</v>
      </c>
      <c r="Q10" s="5" t="str">
        <f t="shared" si="1"/>
        <v>1/12/2021</v>
      </c>
      <c r="R10" s="1">
        <f t="shared" si="2"/>
        <v>0</v>
      </c>
      <c r="S10" s="1">
        <f>COUNTIFS($M:$M,"=GR",$B:$B,"="&amp;$P10,$H:$H,S$1)-SUM($R10:R10)</f>
        <v>0</v>
      </c>
      <c r="T10" s="1">
        <f>COUNTIFS($M:$M,"=GR",$B:$B,"="&amp;$P10,$H:$H,T$1)-SUM($R10:S10)</f>
        <v>0</v>
      </c>
      <c r="U10" s="1">
        <f t="shared" si="3"/>
        <v>0</v>
      </c>
    </row>
    <row r="11" spans="1:21" x14ac:dyDescent="0.35">
      <c r="A11" s="2" t="s">
        <v>149</v>
      </c>
      <c r="B11" s="4">
        <v>44227</v>
      </c>
      <c r="C11" s="3">
        <v>0.95857638888888885</v>
      </c>
      <c r="D11" s="3">
        <v>2.4305555555555552E-4</v>
      </c>
      <c r="E11" s="2">
        <v>37.173999999999999</v>
      </c>
      <c r="F11" s="2">
        <v>-3.7299000000000002</v>
      </c>
      <c r="G11" s="2"/>
      <c r="H11" s="2">
        <v>2.5</v>
      </c>
      <c r="I11" s="2" t="s">
        <v>2</v>
      </c>
      <c r="J11" s="2" t="s">
        <v>36</v>
      </c>
      <c r="K11" s="2" t="s">
        <v>17</v>
      </c>
      <c r="L11" s="2"/>
      <c r="M11" t="str">
        <f t="shared" si="0"/>
        <v>GR</v>
      </c>
      <c r="P11" s="5">
        <v>44209</v>
      </c>
      <c r="Q11" s="5" t="str">
        <f t="shared" si="1"/>
        <v>1/13/2021</v>
      </c>
      <c r="R11" s="1">
        <f t="shared" si="2"/>
        <v>0</v>
      </c>
      <c r="S11" s="1">
        <f>COUNTIFS($M:$M,"=GR",$B:$B,"="&amp;$P11,$H:$H,S$1)-SUM($R11:R11)</f>
        <v>0</v>
      </c>
      <c r="T11" s="1">
        <f>COUNTIFS($M:$M,"=GR",$B:$B,"="&amp;$P11,$H:$H,T$1)-SUM($R11:S11)</f>
        <v>0</v>
      </c>
      <c r="U11" s="1">
        <f t="shared" si="3"/>
        <v>0</v>
      </c>
    </row>
    <row r="12" spans="1:21" x14ac:dyDescent="0.35">
      <c r="A12" s="2" t="s">
        <v>148</v>
      </c>
      <c r="B12" s="4">
        <v>44227</v>
      </c>
      <c r="C12" s="3">
        <v>0.8259143518518518</v>
      </c>
      <c r="D12" s="3">
        <v>0.86758101851851854</v>
      </c>
      <c r="E12" s="2">
        <v>37.214300000000001</v>
      </c>
      <c r="F12" s="2">
        <v>-3.7149999999999999</v>
      </c>
      <c r="G12" s="2">
        <v>9</v>
      </c>
      <c r="H12" s="2">
        <v>2.2999999999999998</v>
      </c>
      <c r="I12" s="2" t="s">
        <v>2</v>
      </c>
      <c r="J12" s="2" t="s">
        <v>7</v>
      </c>
      <c r="K12" s="2" t="s">
        <v>61</v>
      </c>
      <c r="L12" s="2"/>
      <c r="M12" t="str">
        <f t="shared" si="0"/>
        <v>GR</v>
      </c>
      <c r="P12" s="5">
        <v>44210</v>
      </c>
      <c r="Q12" s="5" t="str">
        <f t="shared" si="1"/>
        <v>1/14/2021</v>
      </c>
      <c r="R12" s="1">
        <f t="shared" si="2"/>
        <v>2</v>
      </c>
      <c r="S12" s="1">
        <f>COUNTIFS($M:$M,"=GR",$B:$B,"="&amp;$P12,$H:$H,S$1)-SUM($R12:R12)</f>
        <v>0</v>
      </c>
      <c r="T12" s="1">
        <f>COUNTIFS($M:$M,"=GR",$B:$B,"="&amp;$P12,$H:$H,T$1)-SUM($R12:S12)</f>
        <v>0</v>
      </c>
      <c r="U12" s="1">
        <f t="shared" si="3"/>
        <v>0</v>
      </c>
    </row>
    <row r="13" spans="1:21" x14ac:dyDescent="0.35">
      <c r="A13" s="2" t="s">
        <v>147</v>
      </c>
      <c r="B13" s="4">
        <v>44227</v>
      </c>
      <c r="C13" s="3">
        <v>0.79325231481481484</v>
      </c>
      <c r="D13" s="3">
        <v>0.83491898148148147</v>
      </c>
      <c r="E13" s="2">
        <v>37.098999999999997</v>
      </c>
      <c r="F13" s="2">
        <v>-2.5488</v>
      </c>
      <c r="G13" s="2">
        <v>2</v>
      </c>
      <c r="H13" s="2">
        <v>3.3</v>
      </c>
      <c r="I13" s="2" t="s">
        <v>2</v>
      </c>
      <c r="J13" s="2" t="s">
        <v>36</v>
      </c>
      <c r="K13" s="2" t="s">
        <v>146</v>
      </c>
      <c r="L13" s="2"/>
      <c r="M13" t="str">
        <f t="shared" si="0"/>
        <v/>
      </c>
      <c r="P13" s="5">
        <v>44211</v>
      </c>
      <c r="Q13" s="5" t="str">
        <f t="shared" si="1"/>
        <v>1/15/2021</v>
      </c>
      <c r="R13" s="1">
        <f t="shared" si="2"/>
        <v>1</v>
      </c>
      <c r="S13" s="1">
        <f>COUNTIFS($M:$M,"=GR",$B:$B,"="&amp;$P13,$H:$H,S$1)-SUM($R13:R13)</f>
        <v>0</v>
      </c>
      <c r="T13" s="1">
        <f>COUNTIFS($M:$M,"=GR",$B:$B,"="&amp;$P13,$H:$H,T$1)-SUM($R13:S13)</f>
        <v>0</v>
      </c>
      <c r="U13" s="1">
        <f t="shared" si="3"/>
        <v>0</v>
      </c>
    </row>
    <row r="14" spans="1:21" x14ac:dyDescent="0.35">
      <c r="A14" s="2" t="s">
        <v>145</v>
      </c>
      <c r="B14" s="4">
        <v>44227</v>
      </c>
      <c r="C14" s="3">
        <v>0.73879629629629628</v>
      </c>
      <c r="D14" s="3">
        <v>0.78046296296296302</v>
      </c>
      <c r="E14" s="2">
        <v>37.189700000000002</v>
      </c>
      <c r="F14" s="2">
        <v>-3.7296999999999998</v>
      </c>
      <c r="G14" s="2">
        <v>3</v>
      </c>
      <c r="H14" s="2">
        <v>2.5</v>
      </c>
      <c r="I14" s="2" t="s">
        <v>2</v>
      </c>
      <c r="J14" s="2" t="s">
        <v>36</v>
      </c>
      <c r="K14" s="2" t="s">
        <v>15</v>
      </c>
      <c r="L14" s="2"/>
      <c r="M14" t="str">
        <f t="shared" si="0"/>
        <v>GR</v>
      </c>
      <c r="P14" s="5">
        <v>44212</v>
      </c>
      <c r="Q14" s="5" t="str">
        <f t="shared" si="1"/>
        <v>1/16/2021</v>
      </c>
      <c r="R14" s="1">
        <f t="shared" si="2"/>
        <v>0</v>
      </c>
      <c r="S14" s="1">
        <f>COUNTIFS($M:$M,"=GR",$B:$B,"="&amp;$P14,$H:$H,S$1)-SUM($R14:R14)</f>
        <v>0</v>
      </c>
      <c r="T14" s="1">
        <f>COUNTIFS($M:$M,"=GR",$B:$B,"="&amp;$P14,$H:$H,T$1)-SUM($R14:S14)</f>
        <v>0</v>
      </c>
      <c r="U14" s="1">
        <f t="shared" si="3"/>
        <v>0</v>
      </c>
    </row>
    <row r="15" spans="1:21" x14ac:dyDescent="0.35">
      <c r="A15" s="2" t="s">
        <v>144</v>
      </c>
      <c r="B15" s="4">
        <v>44227</v>
      </c>
      <c r="C15" s="3">
        <v>0.57873842592592595</v>
      </c>
      <c r="D15" s="3">
        <v>0.62040509259259258</v>
      </c>
      <c r="E15" s="2">
        <v>37.184899999999999</v>
      </c>
      <c r="F15" s="2">
        <v>-3.7465999999999999</v>
      </c>
      <c r="G15" s="2">
        <v>3</v>
      </c>
      <c r="H15" s="2">
        <v>3</v>
      </c>
      <c r="I15" s="2" t="s">
        <v>2</v>
      </c>
      <c r="J15" s="2" t="s">
        <v>36</v>
      </c>
      <c r="K15" s="2" t="s">
        <v>15</v>
      </c>
      <c r="L15" s="2"/>
      <c r="M15" t="str">
        <f t="shared" si="0"/>
        <v>GR</v>
      </c>
      <c r="P15" s="5">
        <v>44213</v>
      </c>
      <c r="Q15" s="5" t="str">
        <f t="shared" si="1"/>
        <v>1/17/2021</v>
      </c>
      <c r="R15" s="1">
        <f t="shared" si="2"/>
        <v>0</v>
      </c>
      <c r="S15" s="1">
        <f>COUNTIFS($M:$M,"=GR",$B:$B,"="&amp;$P15,$H:$H,S$1)-SUM($R15:R15)</f>
        <v>0</v>
      </c>
      <c r="T15" s="1">
        <f>COUNTIFS($M:$M,"=GR",$B:$B,"="&amp;$P15,$H:$H,T$1)-SUM($R15:S15)</f>
        <v>0</v>
      </c>
      <c r="U15" s="1">
        <f t="shared" si="3"/>
        <v>0</v>
      </c>
    </row>
    <row r="16" spans="1:21" x14ac:dyDescent="0.35">
      <c r="A16" s="2" t="s">
        <v>143</v>
      </c>
      <c r="B16" s="4">
        <v>44227</v>
      </c>
      <c r="C16" s="3">
        <v>0.40399305555555554</v>
      </c>
      <c r="D16" s="3">
        <v>0.44565972222222222</v>
      </c>
      <c r="E16" s="2">
        <v>37.170699999999997</v>
      </c>
      <c r="F16" s="2">
        <v>-3.7088000000000001</v>
      </c>
      <c r="G16" s="2">
        <v>1</v>
      </c>
      <c r="H16" s="2">
        <v>2.5</v>
      </c>
      <c r="I16" s="2" t="s">
        <v>2</v>
      </c>
      <c r="J16" s="2" t="s">
        <v>36</v>
      </c>
      <c r="K16" s="2" t="s">
        <v>48</v>
      </c>
      <c r="L16" s="2"/>
      <c r="M16" t="str">
        <f t="shared" si="0"/>
        <v>GR</v>
      </c>
      <c r="P16" s="5">
        <v>44214</v>
      </c>
      <c r="Q16" s="5" t="str">
        <f t="shared" si="1"/>
        <v>1/18/2021</v>
      </c>
      <c r="R16" s="1">
        <f t="shared" si="2"/>
        <v>0</v>
      </c>
      <c r="S16" s="1">
        <f>COUNTIFS($M:$M,"=GR",$B:$B,"="&amp;$P16,$H:$H,S$1)-SUM($R16:R16)</f>
        <v>0</v>
      </c>
      <c r="T16" s="1">
        <f>COUNTIFS($M:$M,"=GR",$B:$B,"="&amp;$P16,$H:$H,T$1)-SUM($R16:S16)</f>
        <v>0</v>
      </c>
      <c r="U16" s="1">
        <f t="shared" si="3"/>
        <v>0</v>
      </c>
    </row>
    <row r="17" spans="1:21" x14ac:dyDescent="0.35">
      <c r="A17" s="2" t="s">
        <v>142</v>
      </c>
      <c r="B17" s="4">
        <v>44226</v>
      </c>
      <c r="C17" s="3">
        <v>0.90043981481481483</v>
      </c>
      <c r="D17" s="3">
        <v>0.94210648148148157</v>
      </c>
      <c r="E17" s="2">
        <v>37.192300000000003</v>
      </c>
      <c r="F17" s="2">
        <v>-3.7065000000000001</v>
      </c>
      <c r="G17" s="2">
        <v>5</v>
      </c>
      <c r="H17" s="2">
        <v>2.2000000000000002</v>
      </c>
      <c r="I17" s="2" t="s">
        <v>2</v>
      </c>
      <c r="J17" s="2" t="s">
        <v>36</v>
      </c>
      <c r="K17" s="2" t="s">
        <v>33</v>
      </c>
      <c r="L17" s="2"/>
      <c r="M17" t="str">
        <f t="shared" si="0"/>
        <v>GR</v>
      </c>
      <c r="P17" s="5">
        <v>44215</v>
      </c>
      <c r="Q17" s="5" t="str">
        <f t="shared" si="1"/>
        <v>1/19/2021</v>
      </c>
      <c r="R17" s="1">
        <f t="shared" si="2"/>
        <v>0</v>
      </c>
      <c r="S17" s="1">
        <f>COUNTIFS($M:$M,"=GR",$B:$B,"="&amp;$P17,$H:$H,S$1)-SUM($R17:R17)</f>
        <v>0</v>
      </c>
      <c r="T17" s="1">
        <f>COUNTIFS($M:$M,"=GR",$B:$B,"="&amp;$P17,$H:$H,T$1)-SUM($R17:S17)</f>
        <v>0</v>
      </c>
      <c r="U17" s="1">
        <f t="shared" si="3"/>
        <v>0</v>
      </c>
    </row>
    <row r="18" spans="1:21" x14ac:dyDescent="0.35">
      <c r="A18" s="2" t="s">
        <v>141</v>
      </c>
      <c r="B18" s="4">
        <v>44226</v>
      </c>
      <c r="C18" s="3">
        <v>0.53564814814814821</v>
      </c>
      <c r="D18" s="3">
        <v>0.57731481481481484</v>
      </c>
      <c r="E18" s="2">
        <v>37.210799999999999</v>
      </c>
      <c r="F18" s="2">
        <v>-3.7410000000000001</v>
      </c>
      <c r="G18" s="2"/>
      <c r="H18" s="2">
        <v>2.2000000000000002</v>
      </c>
      <c r="I18" s="2" t="s">
        <v>2</v>
      </c>
      <c r="J18" s="2" t="s">
        <v>36</v>
      </c>
      <c r="K18" s="2" t="s">
        <v>67</v>
      </c>
      <c r="L18" s="2"/>
      <c r="M18" t="str">
        <f t="shared" si="0"/>
        <v>GR</v>
      </c>
      <c r="P18" s="5">
        <v>44216</v>
      </c>
      <c r="Q18" s="5" t="str">
        <f t="shared" si="1"/>
        <v>1/20/2021</v>
      </c>
      <c r="R18" s="1">
        <f t="shared" si="2"/>
        <v>0</v>
      </c>
      <c r="S18" s="1">
        <f>COUNTIFS($M:$M,"=GR",$B:$B,"="&amp;$P18,$H:$H,S$1)-SUM($R18:R18)</f>
        <v>2</v>
      </c>
      <c r="T18" s="1">
        <f>COUNTIFS($M:$M,"=GR",$B:$B,"="&amp;$P18,$H:$H,T$1)-SUM($R18:S18)</f>
        <v>0</v>
      </c>
      <c r="U18" s="1">
        <f t="shared" si="3"/>
        <v>0</v>
      </c>
    </row>
    <row r="19" spans="1:21" x14ac:dyDescent="0.35">
      <c r="A19" s="2" t="s">
        <v>140</v>
      </c>
      <c r="B19" s="4">
        <v>44226</v>
      </c>
      <c r="C19" s="3">
        <v>0.46055555555555555</v>
      </c>
      <c r="D19" s="3">
        <v>0.50222222222222224</v>
      </c>
      <c r="E19" s="2">
        <v>37.124299999999998</v>
      </c>
      <c r="F19" s="2">
        <v>-3.2056</v>
      </c>
      <c r="G19" s="2"/>
      <c r="H19" s="2">
        <v>2.5</v>
      </c>
      <c r="I19" s="2" t="s">
        <v>2</v>
      </c>
      <c r="J19" s="2" t="s">
        <v>7</v>
      </c>
      <c r="K19" s="2" t="s">
        <v>139</v>
      </c>
      <c r="L19" s="2"/>
      <c r="M19" t="str">
        <f t="shared" si="0"/>
        <v>GR</v>
      </c>
      <c r="P19" s="5">
        <v>44217</v>
      </c>
      <c r="Q19" s="5" t="str">
        <f t="shared" si="1"/>
        <v>1/21/2021</v>
      </c>
      <c r="R19" s="1">
        <f t="shared" si="2"/>
        <v>0</v>
      </c>
      <c r="S19" s="1">
        <f>COUNTIFS($M:$M,"=GR",$B:$B,"="&amp;$P19,$H:$H,S$1)-SUM($R19:R19)</f>
        <v>1</v>
      </c>
      <c r="T19" s="1">
        <f>COUNTIFS($M:$M,"=GR",$B:$B,"="&amp;$P19,$H:$H,T$1)-SUM($R19:S19)</f>
        <v>0</v>
      </c>
      <c r="U19" s="1">
        <f t="shared" si="3"/>
        <v>0</v>
      </c>
    </row>
    <row r="20" spans="1:21" x14ac:dyDescent="0.35">
      <c r="A20" s="2" t="s">
        <v>138</v>
      </c>
      <c r="B20" s="4">
        <v>44226</v>
      </c>
      <c r="C20" s="3">
        <v>0.31637731481481485</v>
      </c>
      <c r="D20" s="3">
        <v>0.35804398148148148</v>
      </c>
      <c r="E20" s="2">
        <v>37.204099999999997</v>
      </c>
      <c r="F20" s="2">
        <v>-3.7119</v>
      </c>
      <c r="G20" s="2">
        <v>1</v>
      </c>
      <c r="H20" s="2">
        <v>2.1</v>
      </c>
      <c r="I20" s="2" t="s">
        <v>2</v>
      </c>
      <c r="J20" s="2" t="s">
        <v>36</v>
      </c>
      <c r="K20" s="2" t="s">
        <v>44</v>
      </c>
      <c r="L20" s="2"/>
      <c r="M20" t="str">
        <f t="shared" si="0"/>
        <v>GR</v>
      </c>
      <c r="P20" s="5">
        <v>44218</v>
      </c>
      <c r="Q20" s="5" t="str">
        <f t="shared" si="1"/>
        <v>1/22/2021</v>
      </c>
      <c r="R20" s="1">
        <f t="shared" si="2"/>
        <v>0</v>
      </c>
      <c r="S20" s="1">
        <f>COUNTIFS($M:$M,"=GR",$B:$B,"="&amp;$P20,$H:$H,S$1)-SUM($R20:R20)</f>
        <v>1</v>
      </c>
      <c r="T20" s="1">
        <f>COUNTIFS($M:$M,"=GR",$B:$B,"="&amp;$P20,$H:$H,T$1)-SUM($R20:S20)</f>
        <v>0</v>
      </c>
      <c r="U20" s="1">
        <f t="shared" si="3"/>
        <v>0</v>
      </c>
    </row>
    <row r="21" spans="1:21" x14ac:dyDescent="0.35">
      <c r="A21" s="2" t="s">
        <v>137</v>
      </c>
      <c r="B21" s="4">
        <v>44226</v>
      </c>
      <c r="C21" s="3">
        <v>0.17834490740740741</v>
      </c>
      <c r="D21" s="3">
        <v>0.2200115740740741</v>
      </c>
      <c r="E21" s="2">
        <v>37.177199999999999</v>
      </c>
      <c r="F21" s="2">
        <v>-3.7448999999999999</v>
      </c>
      <c r="G21" s="2"/>
      <c r="H21" s="2">
        <v>2.4</v>
      </c>
      <c r="I21" s="2" t="s">
        <v>2</v>
      </c>
      <c r="J21" s="2" t="s">
        <v>7</v>
      </c>
      <c r="K21" s="2" t="s">
        <v>17</v>
      </c>
      <c r="L21" s="2"/>
      <c r="M21" t="str">
        <f t="shared" si="0"/>
        <v>GR</v>
      </c>
      <c r="P21" s="5">
        <v>44219</v>
      </c>
      <c r="Q21" s="5" t="str">
        <f t="shared" si="1"/>
        <v>1/23/2021</v>
      </c>
      <c r="R21" s="1">
        <f t="shared" si="2"/>
        <v>0</v>
      </c>
      <c r="S21" s="1">
        <f>COUNTIFS($M:$M,"=GR",$B:$B,"="&amp;$P21,$H:$H,S$1)-SUM($R21:R21)</f>
        <v>0</v>
      </c>
      <c r="T21" s="1">
        <f>COUNTIFS($M:$M,"=GR",$B:$B,"="&amp;$P21,$H:$H,T$1)-SUM($R21:S21)</f>
        <v>1</v>
      </c>
      <c r="U21" s="1">
        <f t="shared" si="3"/>
        <v>1</v>
      </c>
    </row>
    <row r="22" spans="1:21" x14ac:dyDescent="0.35">
      <c r="A22" s="2" t="s">
        <v>136</v>
      </c>
      <c r="B22" s="4">
        <v>44225</v>
      </c>
      <c r="C22" s="3">
        <v>0.88805555555555549</v>
      </c>
      <c r="D22" s="3">
        <v>0.92972222222222223</v>
      </c>
      <c r="E22" s="2">
        <v>37.1691</v>
      </c>
      <c r="F22" s="2">
        <v>-3.7103999999999999</v>
      </c>
      <c r="G22" s="2"/>
      <c r="H22" s="2">
        <v>3.3</v>
      </c>
      <c r="I22" s="2" t="s">
        <v>2</v>
      </c>
      <c r="J22" s="2" t="s">
        <v>51</v>
      </c>
      <c r="K22" s="2" t="s">
        <v>48</v>
      </c>
      <c r="L22" s="2"/>
      <c r="M22" t="str">
        <f t="shared" si="0"/>
        <v>GR</v>
      </c>
      <c r="P22" s="5">
        <v>44220</v>
      </c>
      <c r="Q22" s="5" t="str">
        <f t="shared" si="1"/>
        <v>1/24/2021</v>
      </c>
      <c r="R22" s="1">
        <f t="shared" si="2"/>
        <v>0</v>
      </c>
      <c r="S22" s="1">
        <f>COUNTIFS($M:$M,"=GR",$B:$B,"="&amp;$P22,$H:$H,S$1)-SUM($R22:R22)</f>
        <v>3</v>
      </c>
      <c r="T22" s="1">
        <f>COUNTIFS($M:$M,"=GR",$B:$B,"="&amp;$P22,$H:$H,T$1)-SUM($R22:S22)</f>
        <v>1</v>
      </c>
      <c r="U22" s="1">
        <f t="shared" si="3"/>
        <v>0</v>
      </c>
    </row>
    <row r="23" spans="1:21" x14ac:dyDescent="0.35">
      <c r="A23" s="2" t="s">
        <v>135</v>
      </c>
      <c r="B23" s="4">
        <v>44225</v>
      </c>
      <c r="C23" s="3">
        <v>0.45018518518518519</v>
      </c>
      <c r="D23" s="3">
        <v>0.49185185185185182</v>
      </c>
      <c r="E23" s="2">
        <v>37.1783</v>
      </c>
      <c r="F23" s="2">
        <v>-3.7039</v>
      </c>
      <c r="G23" s="2"/>
      <c r="H23" s="2">
        <v>2.5</v>
      </c>
      <c r="I23" s="2" t="s">
        <v>2</v>
      </c>
      <c r="J23" s="2" t="s">
        <v>36</v>
      </c>
      <c r="K23" s="2" t="s">
        <v>48</v>
      </c>
      <c r="L23" s="2"/>
      <c r="M23" t="str">
        <f t="shared" si="0"/>
        <v>GR</v>
      </c>
      <c r="P23" s="5">
        <v>44221</v>
      </c>
      <c r="Q23" s="5" t="str">
        <f t="shared" si="1"/>
        <v>1/25/2021</v>
      </c>
      <c r="R23" s="1">
        <f t="shared" si="2"/>
        <v>0</v>
      </c>
      <c r="S23" s="1">
        <f>COUNTIFS($M:$M,"=GR",$B:$B,"="&amp;$P23,$H:$H,S$1)-SUM($R23:R23)</f>
        <v>2</v>
      </c>
      <c r="T23" s="1">
        <f>COUNTIFS($M:$M,"=GR",$B:$B,"="&amp;$P23,$H:$H,T$1)-SUM($R23:S23)</f>
        <v>2</v>
      </c>
      <c r="U23" s="1">
        <f t="shared" si="3"/>
        <v>0</v>
      </c>
    </row>
    <row r="24" spans="1:21" x14ac:dyDescent="0.35">
      <c r="A24" s="2" t="s">
        <v>134</v>
      </c>
      <c r="B24" s="4">
        <v>44225</v>
      </c>
      <c r="C24" s="3">
        <v>0.44858796296296299</v>
      </c>
      <c r="D24" s="3">
        <v>0.49025462962962968</v>
      </c>
      <c r="E24" s="2">
        <v>37.180100000000003</v>
      </c>
      <c r="F24" s="2">
        <v>-3.7002999999999999</v>
      </c>
      <c r="G24" s="2"/>
      <c r="H24" s="2">
        <v>2.7</v>
      </c>
      <c r="I24" s="2" t="s">
        <v>2</v>
      </c>
      <c r="J24" s="2" t="s">
        <v>36</v>
      </c>
      <c r="K24" s="2" t="s">
        <v>48</v>
      </c>
      <c r="L24" s="2"/>
      <c r="M24" t="str">
        <f t="shared" si="0"/>
        <v>GR</v>
      </c>
      <c r="P24" s="5">
        <v>44222</v>
      </c>
      <c r="Q24" s="5" t="str">
        <f t="shared" si="1"/>
        <v>1/26/2021</v>
      </c>
      <c r="R24" s="1">
        <f t="shared" si="2"/>
        <v>0</v>
      </c>
      <c r="S24" s="1">
        <f>COUNTIFS($M:$M,"=GR",$B:$B,"="&amp;$P24,$H:$H,S$1)-SUM($R24:R24)</f>
        <v>9</v>
      </c>
      <c r="T24" s="1">
        <f>COUNTIFS($M:$M,"=GR",$B:$B,"="&amp;$P24,$H:$H,T$1)-SUM($R24:S24)</f>
        <v>3</v>
      </c>
      <c r="U24" s="1">
        <f t="shared" si="3"/>
        <v>3</v>
      </c>
    </row>
    <row r="25" spans="1:21" x14ac:dyDescent="0.35">
      <c r="A25" s="2" t="s">
        <v>133</v>
      </c>
      <c r="B25" s="4">
        <v>44225</v>
      </c>
      <c r="C25" s="3">
        <v>0.39234953703703707</v>
      </c>
      <c r="D25" s="3">
        <v>0.4340162037037037</v>
      </c>
      <c r="E25" s="2">
        <v>37.190399999999997</v>
      </c>
      <c r="F25" s="2">
        <v>-3.7505999999999999</v>
      </c>
      <c r="G25" s="2"/>
      <c r="H25" s="2">
        <v>2.7</v>
      </c>
      <c r="I25" s="2" t="s">
        <v>2</v>
      </c>
      <c r="J25" s="2" t="s">
        <v>36</v>
      </c>
      <c r="K25" s="2" t="s">
        <v>91</v>
      </c>
      <c r="L25" s="2"/>
      <c r="M25" t="str">
        <f t="shared" si="0"/>
        <v>GR</v>
      </c>
      <c r="P25" s="5">
        <v>44223</v>
      </c>
      <c r="Q25" s="5" t="str">
        <f t="shared" si="1"/>
        <v>1/27/2021</v>
      </c>
      <c r="R25" s="1">
        <f t="shared" si="2"/>
        <v>1</v>
      </c>
      <c r="S25" s="1">
        <f>COUNTIFS($M:$M,"=GR",$B:$B,"="&amp;$P25,$H:$H,S$1)-SUM($R25:R25)</f>
        <v>6</v>
      </c>
      <c r="T25" s="1">
        <f>COUNTIFS($M:$M,"=GR",$B:$B,"="&amp;$P25,$H:$H,T$1)-SUM($R25:S25)</f>
        <v>1</v>
      </c>
      <c r="U25" s="1">
        <f t="shared" si="3"/>
        <v>0</v>
      </c>
    </row>
    <row r="26" spans="1:21" x14ac:dyDescent="0.35">
      <c r="A26" s="2" t="s">
        <v>132</v>
      </c>
      <c r="B26" s="4">
        <v>44225</v>
      </c>
      <c r="C26" s="3">
        <v>0.3790972222222222</v>
      </c>
      <c r="D26" s="3">
        <v>0.42076388888888888</v>
      </c>
      <c r="E26" s="2">
        <v>37.1753</v>
      </c>
      <c r="F26" s="2">
        <v>-3.7433999999999998</v>
      </c>
      <c r="G26" s="2"/>
      <c r="H26" s="2">
        <v>2.7</v>
      </c>
      <c r="I26" s="2" t="s">
        <v>2</v>
      </c>
      <c r="J26" s="2" t="s">
        <v>36</v>
      </c>
      <c r="K26" s="2" t="s">
        <v>17</v>
      </c>
      <c r="L26" s="2"/>
      <c r="M26" t="str">
        <f t="shared" si="0"/>
        <v>GR</v>
      </c>
      <c r="P26" s="5">
        <v>44224</v>
      </c>
      <c r="Q26" s="5" t="str">
        <f t="shared" si="1"/>
        <v>1/28/2021</v>
      </c>
      <c r="R26" s="1">
        <f t="shared" si="2"/>
        <v>1</v>
      </c>
      <c r="S26" s="1">
        <f>COUNTIFS($M:$M,"=GR",$B:$B,"="&amp;$P26,$H:$H,S$1)-SUM($R26:R26)</f>
        <v>12</v>
      </c>
      <c r="T26" s="1">
        <f>COUNTIFS($M:$M,"=GR",$B:$B,"="&amp;$P26,$H:$H,T$1)-SUM($R26:S26)</f>
        <v>6</v>
      </c>
      <c r="U26" s="1">
        <f t="shared" si="3"/>
        <v>1</v>
      </c>
    </row>
    <row r="27" spans="1:21" x14ac:dyDescent="0.35">
      <c r="A27" s="2" t="s">
        <v>131</v>
      </c>
      <c r="B27" s="4">
        <v>44225</v>
      </c>
      <c r="C27" s="3">
        <v>0.32480324074074074</v>
      </c>
      <c r="D27" s="3">
        <v>0.36646990740740742</v>
      </c>
      <c r="E27" s="2">
        <v>37.182699999999997</v>
      </c>
      <c r="F27" s="2">
        <v>-3.7471999999999999</v>
      </c>
      <c r="G27" s="2"/>
      <c r="H27" s="2">
        <v>2.9</v>
      </c>
      <c r="I27" s="2" t="s">
        <v>2</v>
      </c>
      <c r="J27" s="2" t="s">
        <v>36</v>
      </c>
      <c r="K27" s="2" t="s">
        <v>15</v>
      </c>
      <c r="L27" s="2"/>
      <c r="M27" t="str">
        <f t="shared" si="0"/>
        <v>GR</v>
      </c>
      <c r="P27" s="5">
        <v>44225</v>
      </c>
      <c r="Q27" s="5" t="str">
        <f t="shared" si="1"/>
        <v>1/29/2021</v>
      </c>
      <c r="R27" s="1">
        <f t="shared" si="2"/>
        <v>0</v>
      </c>
      <c r="S27" s="1">
        <f>COUNTIFS($M:$M,"=GR",$B:$B,"="&amp;$P27,$H:$H,S$1)-SUM($R27:R27)</f>
        <v>8</v>
      </c>
      <c r="T27" s="1">
        <f>COUNTIFS($M:$M,"=GR",$B:$B,"="&amp;$P27,$H:$H,T$1)-SUM($R27:S27)</f>
        <v>4</v>
      </c>
      <c r="U27" s="1">
        <f t="shared" si="3"/>
        <v>0</v>
      </c>
    </row>
    <row r="28" spans="1:21" x14ac:dyDescent="0.35">
      <c r="A28" s="2" t="s">
        <v>130</v>
      </c>
      <c r="B28" s="4">
        <v>44225</v>
      </c>
      <c r="C28" s="3">
        <v>0.31393518518518521</v>
      </c>
      <c r="D28" s="3">
        <v>0.35560185185185184</v>
      </c>
      <c r="E28" s="2">
        <v>37.183999999999997</v>
      </c>
      <c r="F28" s="2">
        <v>-3.7517999999999998</v>
      </c>
      <c r="G28" s="2"/>
      <c r="H28" s="2">
        <v>2.8</v>
      </c>
      <c r="I28" s="2" t="s">
        <v>2</v>
      </c>
      <c r="J28" s="2" t="s">
        <v>7</v>
      </c>
      <c r="K28" s="2" t="s">
        <v>91</v>
      </c>
      <c r="L28" s="2"/>
      <c r="M28" t="str">
        <f t="shared" si="0"/>
        <v>GR</v>
      </c>
      <c r="P28" s="5">
        <v>44226</v>
      </c>
      <c r="Q28" s="5" t="str">
        <f t="shared" si="1"/>
        <v>1/30/2021</v>
      </c>
      <c r="R28" s="1">
        <f t="shared" si="2"/>
        <v>0</v>
      </c>
      <c r="S28" s="1">
        <f>COUNTIFS($M:$M,"=GR",$B:$B,"="&amp;$P28,$H:$H,S$1)-SUM($R28:R28)</f>
        <v>5</v>
      </c>
      <c r="T28" s="1">
        <f>COUNTIFS($M:$M,"=GR",$B:$B,"="&amp;$P28,$H:$H,T$1)-SUM($R28:S28)</f>
        <v>0</v>
      </c>
      <c r="U28" s="1">
        <f t="shared" si="3"/>
        <v>0</v>
      </c>
    </row>
    <row r="29" spans="1:21" x14ac:dyDescent="0.35">
      <c r="A29" s="2" t="s">
        <v>129</v>
      </c>
      <c r="B29" s="4">
        <v>44225</v>
      </c>
      <c r="C29" s="3">
        <v>0.30192129629629633</v>
      </c>
      <c r="D29" s="3">
        <v>0.34358796296296296</v>
      </c>
      <c r="E29" s="2">
        <v>37.179400000000001</v>
      </c>
      <c r="F29" s="2">
        <v>-3.7501000000000002</v>
      </c>
      <c r="G29" s="2"/>
      <c r="H29" s="2">
        <v>2.8</v>
      </c>
      <c r="I29" s="2" t="s">
        <v>2</v>
      </c>
      <c r="J29" s="2" t="s">
        <v>36</v>
      </c>
      <c r="K29" s="2" t="s">
        <v>17</v>
      </c>
      <c r="L29" s="2"/>
      <c r="M29" t="str">
        <f t="shared" si="0"/>
        <v>GR</v>
      </c>
      <c r="P29" s="5">
        <v>44227</v>
      </c>
      <c r="Q29" s="5" t="str">
        <f t="shared" si="1"/>
        <v>1/31/2021</v>
      </c>
      <c r="R29" s="1">
        <f t="shared" si="2"/>
        <v>0</v>
      </c>
      <c r="S29" s="1">
        <f>COUNTIFS($M:$M,"=GR",$B:$B,"="&amp;$P29,$H:$H,S$1)-SUM($R29:R29)</f>
        <v>4</v>
      </c>
      <c r="T29" s="1">
        <f>COUNTIFS($M:$M,"=GR",$B:$B,"="&amp;$P29,$H:$H,T$1)-SUM($R29:S29)</f>
        <v>1</v>
      </c>
      <c r="U29" s="1">
        <f t="shared" si="3"/>
        <v>0</v>
      </c>
    </row>
    <row r="30" spans="1:21" x14ac:dyDescent="0.35">
      <c r="A30" s="2" t="s">
        <v>128</v>
      </c>
      <c r="B30" s="4">
        <v>44225</v>
      </c>
      <c r="C30" s="3">
        <v>0.29958333333333337</v>
      </c>
      <c r="D30" s="3">
        <v>0.34125</v>
      </c>
      <c r="E30" s="2">
        <v>37.1708</v>
      </c>
      <c r="F30" s="2">
        <v>-3.7338</v>
      </c>
      <c r="G30" s="2"/>
      <c r="H30" s="2">
        <v>3.3</v>
      </c>
      <c r="I30" s="2" t="s">
        <v>2</v>
      </c>
      <c r="J30" s="2" t="s">
        <v>51</v>
      </c>
      <c r="K30" s="2" t="s">
        <v>17</v>
      </c>
      <c r="L30" s="2"/>
      <c r="M30" t="str">
        <f t="shared" si="0"/>
        <v>GR</v>
      </c>
      <c r="P30" s="5">
        <v>44228</v>
      </c>
      <c r="Q30" s="5" t="str">
        <f t="shared" si="1"/>
        <v>2/1/2021</v>
      </c>
      <c r="R30" s="1">
        <f t="shared" si="2"/>
        <v>0</v>
      </c>
      <c r="S30" s="1">
        <f>COUNTIFS($M:$M,"=GR",$B:$B,"="&amp;$P30,$H:$H,S$1)-SUM($R30:R30)</f>
        <v>5</v>
      </c>
      <c r="T30" s="1">
        <f>COUNTIFS($M:$M,"=GR",$B:$B,"="&amp;$P30,$H:$H,T$1)-SUM($R30:S30)</f>
        <v>2</v>
      </c>
      <c r="U30" s="1">
        <f t="shared" si="3"/>
        <v>0</v>
      </c>
    </row>
    <row r="31" spans="1:21" x14ac:dyDescent="0.35">
      <c r="A31" s="2" t="s">
        <v>127</v>
      </c>
      <c r="B31" s="4">
        <v>44225</v>
      </c>
      <c r="C31" s="3">
        <v>0.16710648148148147</v>
      </c>
      <c r="D31" s="3">
        <v>0.20877314814814815</v>
      </c>
      <c r="E31" s="2">
        <v>37.221200000000003</v>
      </c>
      <c r="F31" s="2">
        <v>-3.7199</v>
      </c>
      <c r="G31" s="2">
        <v>5</v>
      </c>
      <c r="H31" s="2">
        <v>3</v>
      </c>
      <c r="I31" s="2" t="s">
        <v>2</v>
      </c>
      <c r="J31" s="2" t="s">
        <v>36</v>
      </c>
      <c r="K31" s="2" t="s">
        <v>65</v>
      </c>
      <c r="L31" s="2"/>
      <c r="M31" t="str">
        <f t="shared" si="0"/>
        <v>GR</v>
      </c>
      <c r="P31" s="5">
        <v>44229</v>
      </c>
      <c r="Q31" s="5" t="str">
        <f t="shared" si="1"/>
        <v>2/2/2021</v>
      </c>
      <c r="R31" s="1">
        <f t="shared" si="2"/>
        <v>0</v>
      </c>
      <c r="S31" s="1">
        <f>COUNTIFS($M:$M,"=GR",$B:$B,"="&amp;$P31,$H:$H,S$1)-SUM($R31:R31)</f>
        <v>1</v>
      </c>
      <c r="T31" s="1">
        <f>COUNTIFS($M:$M,"=GR",$B:$B,"="&amp;$P31,$H:$H,T$1)-SUM($R31:S31)</f>
        <v>1</v>
      </c>
      <c r="U31" s="1">
        <f t="shared" si="3"/>
        <v>0</v>
      </c>
    </row>
    <row r="32" spans="1:21" x14ac:dyDescent="0.35">
      <c r="A32" s="2" t="s">
        <v>126</v>
      </c>
      <c r="B32" s="4">
        <v>44225</v>
      </c>
      <c r="C32" s="3">
        <v>0.15737268518518518</v>
      </c>
      <c r="D32" s="3">
        <v>0.19903935185185184</v>
      </c>
      <c r="E32" s="2">
        <v>37.218400000000003</v>
      </c>
      <c r="F32" s="2">
        <v>-3.7246000000000001</v>
      </c>
      <c r="G32" s="2">
        <v>1</v>
      </c>
      <c r="H32" s="2">
        <v>3</v>
      </c>
      <c r="I32" s="2" t="s">
        <v>2</v>
      </c>
      <c r="J32" s="2" t="s">
        <v>36</v>
      </c>
      <c r="K32" s="2" t="s">
        <v>65</v>
      </c>
      <c r="L32" s="2"/>
      <c r="M32" t="str">
        <f t="shared" si="0"/>
        <v>GR</v>
      </c>
      <c r="P32" s="5"/>
      <c r="Q32" s="5"/>
    </row>
    <row r="33" spans="1:16" x14ac:dyDescent="0.35">
      <c r="A33" s="2" t="s">
        <v>125</v>
      </c>
      <c r="B33" s="4">
        <v>44225</v>
      </c>
      <c r="C33" s="3">
        <v>8.895833333333332E-2</v>
      </c>
      <c r="D33" s="3">
        <v>0.13062499999999999</v>
      </c>
      <c r="E33" s="2">
        <v>37.224899999999998</v>
      </c>
      <c r="F33" s="2">
        <v>-3.6890000000000001</v>
      </c>
      <c r="G33" s="2">
        <v>2</v>
      </c>
      <c r="H33" s="2">
        <v>2.8</v>
      </c>
      <c r="I33" s="2" t="s">
        <v>2</v>
      </c>
      <c r="J33" s="2" t="s">
        <v>7</v>
      </c>
      <c r="K33" s="2" t="s">
        <v>124</v>
      </c>
      <c r="L33" s="2"/>
      <c r="M33" t="str">
        <f t="shared" si="0"/>
        <v>GR</v>
      </c>
      <c r="P33" s="5"/>
    </row>
    <row r="34" spans="1:16" x14ac:dyDescent="0.35">
      <c r="A34" s="2" t="s">
        <v>123</v>
      </c>
      <c r="B34" s="4">
        <v>44224</v>
      </c>
      <c r="C34" s="3">
        <v>0.95035879629629638</v>
      </c>
      <c r="D34" s="3">
        <v>0.99202546296296301</v>
      </c>
      <c r="E34" s="2">
        <v>37.193100000000001</v>
      </c>
      <c r="F34" s="2">
        <v>-3.7258</v>
      </c>
      <c r="G34" s="2">
        <v>1</v>
      </c>
      <c r="H34" s="2">
        <v>2.7</v>
      </c>
      <c r="I34" s="2" t="s">
        <v>2</v>
      </c>
      <c r="J34" s="2" t="s">
        <v>7</v>
      </c>
      <c r="K34" s="2" t="s">
        <v>31</v>
      </c>
      <c r="L34" s="2"/>
      <c r="M34" t="str">
        <f t="shared" ref="M34:M65" si="4">IF(RIGHT(K34,2)="GR","GR","")</f>
        <v>GR</v>
      </c>
      <c r="P34" s="5"/>
    </row>
    <row r="35" spans="1:16" x14ac:dyDescent="0.35">
      <c r="A35" s="2" t="s">
        <v>122</v>
      </c>
      <c r="B35" s="4">
        <v>44224</v>
      </c>
      <c r="C35" s="3">
        <v>0.93682870370370364</v>
      </c>
      <c r="D35" s="3">
        <v>0.97849537037037038</v>
      </c>
      <c r="E35" s="2">
        <v>37.209099999999999</v>
      </c>
      <c r="F35" s="2">
        <v>-3.7301000000000002</v>
      </c>
      <c r="G35" s="2">
        <v>1</v>
      </c>
      <c r="H35" s="2">
        <v>2.9</v>
      </c>
      <c r="I35" s="2" t="s">
        <v>2</v>
      </c>
      <c r="J35" s="2" t="s">
        <v>36</v>
      </c>
      <c r="K35" s="2" t="s">
        <v>31</v>
      </c>
      <c r="L35" s="2"/>
      <c r="M35" t="str">
        <f t="shared" si="4"/>
        <v>GR</v>
      </c>
      <c r="P35" s="5"/>
    </row>
    <row r="36" spans="1:16" x14ac:dyDescent="0.35">
      <c r="A36" s="2" t="s">
        <v>121</v>
      </c>
      <c r="B36" s="4">
        <v>44224</v>
      </c>
      <c r="C36" s="3">
        <v>0.92732638888888885</v>
      </c>
      <c r="D36" s="3">
        <v>0.96899305555555548</v>
      </c>
      <c r="E36" s="2">
        <v>37.199800000000003</v>
      </c>
      <c r="F36" s="2">
        <v>-3.7244000000000002</v>
      </c>
      <c r="G36" s="2">
        <v>2</v>
      </c>
      <c r="H36" s="2">
        <v>2.5</v>
      </c>
      <c r="I36" s="2" t="s">
        <v>2</v>
      </c>
      <c r="J36" s="2" t="s">
        <v>22</v>
      </c>
      <c r="K36" s="2" t="s">
        <v>31</v>
      </c>
      <c r="L36" s="2"/>
      <c r="M36" t="str">
        <f t="shared" si="4"/>
        <v>GR</v>
      </c>
      <c r="P36" s="5"/>
    </row>
    <row r="37" spans="1:16" x14ac:dyDescent="0.35">
      <c r="A37" s="2" t="s">
        <v>120</v>
      </c>
      <c r="B37" s="4">
        <v>44224</v>
      </c>
      <c r="C37" s="3">
        <v>0.92003472222222227</v>
      </c>
      <c r="D37" s="3">
        <v>0.9617013888888889</v>
      </c>
      <c r="E37" s="2">
        <v>37.199199999999998</v>
      </c>
      <c r="F37" s="2">
        <v>-3.7235999999999998</v>
      </c>
      <c r="G37" s="2">
        <v>3</v>
      </c>
      <c r="H37" s="2">
        <v>2.7</v>
      </c>
      <c r="I37" s="2" t="s">
        <v>2</v>
      </c>
      <c r="J37" s="2" t="s">
        <v>7</v>
      </c>
      <c r="K37" s="2" t="s">
        <v>31</v>
      </c>
      <c r="L37" s="2"/>
      <c r="M37" t="str">
        <f t="shared" si="4"/>
        <v>GR</v>
      </c>
      <c r="P37" s="5"/>
    </row>
    <row r="38" spans="1:16" x14ac:dyDescent="0.35">
      <c r="A38" s="2" t="s">
        <v>119</v>
      </c>
      <c r="B38" s="4">
        <v>44224</v>
      </c>
      <c r="C38" s="3">
        <v>0.91795138888888894</v>
      </c>
      <c r="D38" s="3">
        <v>0.95961805555555557</v>
      </c>
      <c r="E38" s="2">
        <v>37.225299999999997</v>
      </c>
      <c r="F38" s="2">
        <v>-3.7088000000000001</v>
      </c>
      <c r="G38" s="2">
        <v>6</v>
      </c>
      <c r="H38" s="2">
        <v>2.5</v>
      </c>
      <c r="I38" s="2" t="s">
        <v>2</v>
      </c>
      <c r="J38" s="2" t="s">
        <v>51</v>
      </c>
      <c r="K38" s="2" t="s">
        <v>65</v>
      </c>
      <c r="L38" s="2"/>
      <c r="M38" t="str">
        <f t="shared" si="4"/>
        <v>GR</v>
      </c>
      <c r="P38" s="5"/>
    </row>
    <row r="39" spans="1:16" x14ac:dyDescent="0.35">
      <c r="A39" s="2" t="s">
        <v>118</v>
      </c>
      <c r="B39" s="4">
        <v>44224</v>
      </c>
      <c r="C39" s="3">
        <v>0.91141203703703699</v>
      </c>
      <c r="D39" s="3">
        <v>0.95307870370370373</v>
      </c>
      <c r="E39" s="2">
        <v>37.213299999999997</v>
      </c>
      <c r="F39" s="2">
        <v>-3.6920000000000002</v>
      </c>
      <c r="G39" s="2">
        <v>7</v>
      </c>
      <c r="H39" s="2">
        <v>1.6</v>
      </c>
      <c r="I39" s="2" t="s">
        <v>2</v>
      </c>
      <c r="J39" s="2" t="s">
        <v>36</v>
      </c>
      <c r="K39" s="2" t="s">
        <v>61</v>
      </c>
      <c r="L39" s="2"/>
      <c r="M39" t="str">
        <f t="shared" si="4"/>
        <v>GR</v>
      </c>
      <c r="P39" s="5"/>
    </row>
    <row r="40" spans="1:16" x14ac:dyDescent="0.35">
      <c r="A40" s="2" t="s">
        <v>117</v>
      </c>
      <c r="B40" s="4">
        <v>44224</v>
      </c>
      <c r="C40" s="3">
        <v>0.89518518518518519</v>
      </c>
      <c r="D40" s="3">
        <v>0.93685185185185194</v>
      </c>
      <c r="E40" s="2">
        <v>37.178899999999999</v>
      </c>
      <c r="F40" s="2">
        <v>-3.6985999999999999</v>
      </c>
      <c r="G40" s="2">
        <v>4</v>
      </c>
      <c r="H40" s="2">
        <v>3.4</v>
      </c>
      <c r="I40" s="2" t="s">
        <v>2</v>
      </c>
      <c r="J40" s="2" t="s">
        <v>51</v>
      </c>
      <c r="K40" s="2" t="s">
        <v>48</v>
      </c>
      <c r="L40" s="2"/>
      <c r="M40" t="str">
        <f t="shared" si="4"/>
        <v>GR</v>
      </c>
      <c r="P40" s="5"/>
    </row>
    <row r="41" spans="1:16" x14ac:dyDescent="0.35">
      <c r="A41" s="2" t="s">
        <v>116</v>
      </c>
      <c r="B41" s="4">
        <v>44224</v>
      </c>
      <c r="C41" s="3">
        <v>0.88628472222222221</v>
      </c>
      <c r="D41" s="3">
        <v>0.92795138888888884</v>
      </c>
      <c r="E41" s="2">
        <v>37.178400000000003</v>
      </c>
      <c r="F41" s="2">
        <v>-3.7465999999999999</v>
      </c>
      <c r="G41" s="2">
        <v>2</v>
      </c>
      <c r="H41" s="2">
        <v>3.1</v>
      </c>
      <c r="I41" s="2" t="s">
        <v>2</v>
      </c>
      <c r="J41" s="2" t="s">
        <v>51</v>
      </c>
      <c r="K41" s="2" t="s">
        <v>17</v>
      </c>
      <c r="L41" s="2"/>
      <c r="M41" t="str">
        <f t="shared" si="4"/>
        <v>GR</v>
      </c>
      <c r="P41" s="5"/>
    </row>
    <row r="42" spans="1:16" x14ac:dyDescent="0.35">
      <c r="A42" s="2" t="s">
        <v>115</v>
      </c>
      <c r="B42" s="4">
        <v>44224</v>
      </c>
      <c r="C42" s="3">
        <v>0.85519675925925931</v>
      </c>
      <c r="D42" s="3">
        <v>0.89686342592592594</v>
      </c>
      <c r="E42" s="2">
        <v>37.173000000000002</v>
      </c>
      <c r="F42" s="2">
        <v>-3.7440000000000002</v>
      </c>
      <c r="G42" s="2">
        <v>3</v>
      </c>
      <c r="H42" s="2">
        <v>2.6</v>
      </c>
      <c r="I42" s="2" t="s">
        <v>2</v>
      </c>
      <c r="J42" s="2" t="s">
        <v>36</v>
      </c>
      <c r="K42" s="2" t="s">
        <v>17</v>
      </c>
      <c r="L42" s="2"/>
      <c r="M42" t="str">
        <f t="shared" si="4"/>
        <v>GR</v>
      </c>
      <c r="P42" s="5"/>
    </row>
    <row r="43" spans="1:16" x14ac:dyDescent="0.35">
      <c r="A43" s="2" t="s">
        <v>114</v>
      </c>
      <c r="B43" s="4">
        <v>44224</v>
      </c>
      <c r="C43" s="3">
        <v>0.84642361111111108</v>
      </c>
      <c r="D43" s="3">
        <v>0.88809027777777771</v>
      </c>
      <c r="E43" s="2">
        <v>37.188600000000001</v>
      </c>
      <c r="F43" s="2">
        <v>-3.7397</v>
      </c>
      <c r="G43" s="2">
        <v>5</v>
      </c>
      <c r="H43" s="2">
        <v>2.5</v>
      </c>
      <c r="I43" s="2" t="s">
        <v>2</v>
      </c>
      <c r="J43" s="2" t="s">
        <v>36</v>
      </c>
      <c r="K43" s="2" t="s">
        <v>15</v>
      </c>
      <c r="L43" s="2"/>
      <c r="M43" t="str">
        <f t="shared" si="4"/>
        <v>GR</v>
      </c>
      <c r="P43" s="5"/>
    </row>
    <row r="44" spans="1:16" x14ac:dyDescent="0.35">
      <c r="A44" s="2" t="s">
        <v>113</v>
      </c>
      <c r="B44" s="4">
        <v>44224</v>
      </c>
      <c r="C44" s="3">
        <v>0.83068287037037036</v>
      </c>
      <c r="D44" s="3">
        <v>0.87234953703703699</v>
      </c>
      <c r="E44" s="2">
        <v>37.193899999999999</v>
      </c>
      <c r="F44" s="2">
        <v>-3.7309999999999999</v>
      </c>
      <c r="G44" s="2">
        <v>10</v>
      </c>
      <c r="H44" s="2">
        <v>2.5</v>
      </c>
      <c r="I44" s="2" t="s">
        <v>2</v>
      </c>
      <c r="J44" s="2" t="s">
        <v>36</v>
      </c>
      <c r="K44" s="2" t="s">
        <v>31</v>
      </c>
      <c r="L44" s="2"/>
      <c r="M44" t="str">
        <f t="shared" si="4"/>
        <v>GR</v>
      </c>
      <c r="P44" s="5"/>
    </row>
    <row r="45" spans="1:16" x14ac:dyDescent="0.35">
      <c r="A45" s="2" t="s">
        <v>112</v>
      </c>
      <c r="B45" s="4">
        <v>44224</v>
      </c>
      <c r="C45" s="3">
        <v>0.81133101851851841</v>
      </c>
      <c r="D45" s="3">
        <v>0.85299768518518515</v>
      </c>
      <c r="E45" s="2">
        <v>37.155099999999997</v>
      </c>
      <c r="F45" s="2">
        <v>-3.7128999999999999</v>
      </c>
      <c r="G45" s="2">
        <v>2</v>
      </c>
      <c r="H45" s="2">
        <v>3.6</v>
      </c>
      <c r="I45" s="2" t="s">
        <v>2</v>
      </c>
      <c r="J45" s="2" t="s">
        <v>51</v>
      </c>
      <c r="K45" s="2" t="s">
        <v>111</v>
      </c>
      <c r="L45" s="2"/>
      <c r="M45" t="str">
        <f t="shared" si="4"/>
        <v>GR</v>
      </c>
      <c r="P45" s="5"/>
    </row>
    <row r="46" spans="1:16" x14ac:dyDescent="0.35">
      <c r="A46" s="2" t="s">
        <v>110</v>
      </c>
      <c r="B46" s="4">
        <v>44224</v>
      </c>
      <c r="C46" s="3">
        <v>0.79575231481481479</v>
      </c>
      <c r="D46" s="3">
        <v>0.83741898148148142</v>
      </c>
      <c r="E46" s="2">
        <v>37.168199999999999</v>
      </c>
      <c r="F46" s="2">
        <v>-3.7378</v>
      </c>
      <c r="G46" s="2">
        <v>1</v>
      </c>
      <c r="H46" s="2">
        <v>3.3</v>
      </c>
      <c r="I46" s="2" t="s">
        <v>2</v>
      </c>
      <c r="J46" s="2" t="s">
        <v>51</v>
      </c>
      <c r="K46" s="2" t="s">
        <v>17</v>
      </c>
      <c r="L46" s="2"/>
      <c r="M46" t="str">
        <f t="shared" si="4"/>
        <v>GR</v>
      </c>
      <c r="P46" s="5"/>
    </row>
    <row r="47" spans="1:16" x14ac:dyDescent="0.35">
      <c r="A47" s="2" t="s">
        <v>109</v>
      </c>
      <c r="B47" s="4">
        <v>44224</v>
      </c>
      <c r="C47" s="3">
        <v>0.78459490740740734</v>
      </c>
      <c r="D47" s="3">
        <v>0.82626157407407408</v>
      </c>
      <c r="E47" s="2">
        <v>37.1629</v>
      </c>
      <c r="F47" s="2">
        <v>-3.7321</v>
      </c>
      <c r="G47" s="2"/>
      <c r="H47" s="2">
        <v>4.4000000000000004</v>
      </c>
      <c r="I47" s="2" t="s">
        <v>54</v>
      </c>
      <c r="J47" s="2" t="s">
        <v>108</v>
      </c>
      <c r="K47" s="2" t="s">
        <v>17</v>
      </c>
      <c r="L47" s="2"/>
      <c r="M47" t="str">
        <f t="shared" si="4"/>
        <v>GR</v>
      </c>
      <c r="P47" s="5"/>
    </row>
    <row r="48" spans="1:16" x14ac:dyDescent="0.35">
      <c r="A48" s="2" t="s">
        <v>107</v>
      </c>
      <c r="B48" s="4">
        <v>44224</v>
      </c>
      <c r="C48" s="3">
        <v>0.75449074074074074</v>
      </c>
      <c r="D48" s="3">
        <v>0.79615740740740737</v>
      </c>
      <c r="E48" s="2">
        <v>37.184800000000003</v>
      </c>
      <c r="F48" s="2">
        <v>-3.7404999999999999</v>
      </c>
      <c r="G48" s="2">
        <v>1</v>
      </c>
      <c r="H48" s="2">
        <v>3.6</v>
      </c>
      <c r="I48" s="2" t="s">
        <v>2</v>
      </c>
      <c r="J48" s="2" t="s">
        <v>51</v>
      </c>
      <c r="K48" s="2" t="s">
        <v>15</v>
      </c>
      <c r="L48" s="2"/>
      <c r="M48" t="str">
        <f t="shared" si="4"/>
        <v>GR</v>
      </c>
      <c r="P48" s="5"/>
    </row>
    <row r="49" spans="1:16" x14ac:dyDescent="0.35">
      <c r="A49" s="2" t="s">
        <v>106</v>
      </c>
      <c r="B49" s="4">
        <v>44224</v>
      </c>
      <c r="C49" s="3">
        <v>0.59282407407407411</v>
      </c>
      <c r="D49" s="3">
        <v>0.63449074074074074</v>
      </c>
      <c r="E49" s="2">
        <v>37.1937</v>
      </c>
      <c r="F49" s="2">
        <v>-3.7416999999999998</v>
      </c>
      <c r="G49" s="2">
        <v>5</v>
      </c>
      <c r="H49" s="2">
        <v>2.5</v>
      </c>
      <c r="I49" s="2" t="s">
        <v>2</v>
      </c>
      <c r="J49" s="2" t="s">
        <v>1</v>
      </c>
      <c r="K49" s="2" t="s">
        <v>15</v>
      </c>
      <c r="L49" s="2"/>
      <c r="M49" t="str">
        <f t="shared" si="4"/>
        <v>GR</v>
      </c>
      <c r="P49" s="5"/>
    </row>
    <row r="50" spans="1:16" x14ac:dyDescent="0.35">
      <c r="A50" s="2" t="s">
        <v>105</v>
      </c>
      <c r="B50" s="4">
        <v>44224</v>
      </c>
      <c r="C50" s="3">
        <v>0.54625000000000001</v>
      </c>
      <c r="D50" s="3">
        <v>0.58791666666666664</v>
      </c>
      <c r="E50" s="2">
        <v>37.174500000000002</v>
      </c>
      <c r="F50" s="2">
        <v>-3.7058</v>
      </c>
      <c r="G50" s="2"/>
      <c r="H50" s="2">
        <v>2.2999999999999998</v>
      </c>
      <c r="I50" s="2" t="s">
        <v>2</v>
      </c>
      <c r="J50" s="2" t="s">
        <v>7</v>
      </c>
      <c r="K50" s="2" t="s">
        <v>48</v>
      </c>
      <c r="L50" s="2"/>
      <c r="M50" t="str">
        <f t="shared" si="4"/>
        <v>GR</v>
      </c>
      <c r="P50" s="5"/>
    </row>
    <row r="51" spans="1:16" x14ac:dyDescent="0.35">
      <c r="A51" s="2" t="s">
        <v>104</v>
      </c>
      <c r="B51" s="4">
        <v>44224</v>
      </c>
      <c r="C51" s="3">
        <v>0.53762731481481485</v>
      </c>
      <c r="D51" s="3">
        <v>0.57929398148148148</v>
      </c>
      <c r="E51" s="2">
        <v>37.194400000000002</v>
      </c>
      <c r="F51" s="2">
        <v>-3.7290999999999999</v>
      </c>
      <c r="G51" s="2"/>
      <c r="H51" s="2">
        <v>2.4</v>
      </c>
      <c r="I51" s="2" t="s">
        <v>2</v>
      </c>
      <c r="J51" s="2" t="s">
        <v>7</v>
      </c>
      <c r="K51" s="2" t="s">
        <v>31</v>
      </c>
      <c r="L51" s="2"/>
      <c r="M51" t="str">
        <f t="shared" si="4"/>
        <v>GR</v>
      </c>
      <c r="P51" s="5"/>
    </row>
    <row r="52" spans="1:16" x14ac:dyDescent="0.35">
      <c r="A52" s="2" t="s">
        <v>103</v>
      </c>
      <c r="B52" s="4">
        <v>44224</v>
      </c>
      <c r="C52" s="3">
        <v>0.52034722222222218</v>
      </c>
      <c r="D52" s="3">
        <v>0.56201388888888892</v>
      </c>
      <c r="E52" s="2">
        <v>37.169699999999999</v>
      </c>
      <c r="F52" s="2">
        <v>-3.7515999999999998</v>
      </c>
      <c r="G52" s="2"/>
      <c r="H52" s="2">
        <v>3.4</v>
      </c>
      <c r="I52" s="2" t="s">
        <v>2</v>
      </c>
      <c r="J52" s="2" t="s">
        <v>51</v>
      </c>
      <c r="K52" s="2" t="s">
        <v>17</v>
      </c>
      <c r="L52" s="2"/>
      <c r="M52" t="str">
        <f t="shared" si="4"/>
        <v>GR</v>
      </c>
      <c r="P52" s="5"/>
    </row>
    <row r="53" spans="1:16" x14ac:dyDescent="0.35">
      <c r="A53" s="2" t="s">
        <v>102</v>
      </c>
      <c r="B53" s="4">
        <v>44224</v>
      </c>
      <c r="C53" s="3">
        <v>0.24778935185185183</v>
      </c>
      <c r="D53" s="3">
        <v>0.28945601851851849</v>
      </c>
      <c r="E53" s="2">
        <v>37.197899999999997</v>
      </c>
      <c r="F53" s="2">
        <v>-3.7446000000000002</v>
      </c>
      <c r="G53" s="2"/>
      <c r="H53" s="2">
        <v>2.2999999999999998</v>
      </c>
      <c r="I53" s="2" t="s">
        <v>2</v>
      </c>
      <c r="J53" s="2" t="s">
        <v>7</v>
      </c>
      <c r="K53" s="2" t="s">
        <v>11</v>
      </c>
      <c r="L53" s="2"/>
      <c r="M53" t="str">
        <f t="shared" si="4"/>
        <v>GR</v>
      </c>
      <c r="P53" s="5"/>
    </row>
    <row r="54" spans="1:16" x14ac:dyDescent="0.35">
      <c r="A54" s="2" t="s">
        <v>101</v>
      </c>
      <c r="B54" s="4">
        <v>44224</v>
      </c>
      <c r="C54" s="3">
        <v>1.8032407407407407E-2</v>
      </c>
      <c r="D54" s="3">
        <v>5.9699074074074071E-2</v>
      </c>
      <c r="E54" s="2">
        <v>39.470199999999998</v>
      </c>
      <c r="F54" s="2">
        <v>0.15770000000000001</v>
      </c>
      <c r="G54" s="2"/>
      <c r="H54" s="2">
        <v>2.7</v>
      </c>
      <c r="I54" s="2" t="s">
        <v>2</v>
      </c>
      <c r="J54" s="2" t="s">
        <v>100</v>
      </c>
      <c r="K54" s="2" t="s">
        <v>99</v>
      </c>
      <c r="L54" s="2"/>
      <c r="M54" t="str">
        <f t="shared" si="4"/>
        <v/>
      </c>
      <c r="P54" s="5"/>
    </row>
    <row r="55" spans="1:16" x14ac:dyDescent="0.35">
      <c r="A55" s="2" t="s">
        <v>98</v>
      </c>
      <c r="B55" s="4">
        <v>44223</v>
      </c>
      <c r="C55" s="3">
        <v>0.98820601851851853</v>
      </c>
      <c r="D55" s="3">
        <v>2.9872685185185183E-2</v>
      </c>
      <c r="E55" s="2">
        <v>37.226199999999999</v>
      </c>
      <c r="F55" s="2">
        <v>-3.7139000000000002</v>
      </c>
      <c r="G55" s="2"/>
      <c r="H55" s="2">
        <v>2.6</v>
      </c>
      <c r="I55" s="2" t="s">
        <v>2</v>
      </c>
      <c r="J55" s="2" t="s">
        <v>36</v>
      </c>
      <c r="K55" s="2" t="s">
        <v>65</v>
      </c>
      <c r="L55" s="2"/>
      <c r="M55" t="str">
        <f t="shared" si="4"/>
        <v>GR</v>
      </c>
      <c r="P55" s="5"/>
    </row>
    <row r="56" spans="1:16" x14ac:dyDescent="0.35">
      <c r="A56" s="2" t="s">
        <v>97</v>
      </c>
      <c r="B56" s="4">
        <v>44223</v>
      </c>
      <c r="C56" s="3">
        <v>0.95701388888888894</v>
      </c>
      <c r="D56" s="3">
        <v>0.99868055555555557</v>
      </c>
      <c r="E56" s="2">
        <v>37.187399999999997</v>
      </c>
      <c r="F56" s="2">
        <v>-3.7035</v>
      </c>
      <c r="G56" s="2"/>
      <c r="H56" s="2">
        <v>1.9</v>
      </c>
      <c r="I56" s="2" t="s">
        <v>2</v>
      </c>
      <c r="J56" s="2" t="s">
        <v>1</v>
      </c>
      <c r="K56" s="2" t="s">
        <v>33</v>
      </c>
      <c r="L56" s="2"/>
      <c r="M56" t="str">
        <f t="shared" si="4"/>
        <v>GR</v>
      </c>
      <c r="P56" s="5"/>
    </row>
    <row r="57" spans="1:16" x14ac:dyDescent="0.35">
      <c r="A57" s="2" t="s">
        <v>96</v>
      </c>
      <c r="B57" s="4">
        <v>44223</v>
      </c>
      <c r="C57" s="3">
        <v>0.76012731481481488</v>
      </c>
      <c r="D57" s="3">
        <v>0.80179398148148151</v>
      </c>
      <c r="E57" s="2">
        <v>37.229500000000002</v>
      </c>
      <c r="F57" s="2">
        <v>-3.72</v>
      </c>
      <c r="G57" s="2">
        <v>6</v>
      </c>
      <c r="H57" s="2">
        <v>2.2000000000000002</v>
      </c>
      <c r="I57" s="2" t="s">
        <v>2</v>
      </c>
      <c r="J57" s="2" t="s">
        <v>36</v>
      </c>
      <c r="K57" s="2" t="s">
        <v>65</v>
      </c>
      <c r="L57" s="2"/>
      <c r="M57" t="str">
        <f t="shared" si="4"/>
        <v>GR</v>
      </c>
      <c r="P57" s="5"/>
    </row>
    <row r="58" spans="1:16" x14ac:dyDescent="0.35">
      <c r="A58" s="2" t="s">
        <v>95</v>
      </c>
      <c r="B58" s="4">
        <v>44223</v>
      </c>
      <c r="C58" s="3">
        <v>0.73593750000000002</v>
      </c>
      <c r="D58" s="3">
        <v>0.77760416666666676</v>
      </c>
      <c r="E58" s="2">
        <v>37.882100000000001</v>
      </c>
      <c r="F58" s="2">
        <v>-1.4424999999999999</v>
      </c>
      <c r="G58" s="2">
        <v>4</v>
      </c>
      <c r="H58" s="2">
        <v>2.2999999999999998</v>
      </c>
      <c r="I58" s="2" t="s">
        <v>2</v>
      </c>
      <c r="J58" s="2" t="s">
        <v>1</v>
      </c>
      <c r="K58" s="2" t="s">
        <v>94</v>
      </c>
      <c r="L58" s="2"/>
      <c r="M58" t="str">
        <f t="shared" si="4"/>
        <v/>
      </c>
      <c r="P58" s="5"/>
    </row>
    <row r="59" spans="1:16" x14ac:dyDescent="0.35">
      <c r="A59" s="2" t="s">
        <v>93</v>
      </c>
      <c r="B59" s="4">
        <v>44223</v>
      </c>
      <c r="C59" s="3">
        <v>0.50468750000000007</v>
      </c>
      <c r="D59" s="3">
        <v>0.5463541666666667</v>
      </c>
      <c r="E59" s="2">
        <v>37.176200000000001</v>
      </c>
      <c r="F59" s="2">
        <v>-3.7031999999999998</v>
      </c>
      <c r="G59" s="2"/>
      <c r="H59" s="2">
        <v>3</v>
      </c>
      <c r="I59" s="2" t="s">
        <v>2</v>
      </c>
      <c r="J59" s="2" t="s">
        <v>36</v>
      </c>
      <c r="K59" s="2" t="s">
        <v>48</v>
      </c>
      <c r="L59" s="2"/>
      <c r="M59" t="str">
        <f t="shared" si="4"/>
        <v>GR</v>
      </c>
      <c r="P59" s="5"/>
    </row>
    <row r="60" spans="1:16" x14ac:dyDescent="0.35">
      <c r="A60" s="2" t="s">
        <v>92</v>
      </c>
      <c r="B60" s="4">
        <v>44223</v>
      </c>
      <c r="C60" s="3">
        <v>0.44214120370370374</v>
      </c>
      <c r="D60" s="3">
        <v>0.48380787037037037</v>
      </c>
      <c r="E60" s="2">
        <v>37.193600000000004</v>
      </c>
      <c r="F60" s="2">
        <v>-3.7538</v>
      </c>
      <c r="G60" s="2"/>
      <c r="H60" s="2">
        <v>2.4</v>
      </c>
      <c r="I60" s="2" t="s">
        <v>2</v>
      </c>
      <c r="J60" s="2" t="s">
        <v>36</v>
      </c>
      <c r="K60" s="2" t="s">
        <v>91</v>
      </c>
      <c r="L60" s="2"/>
      <c r="M60" t="str">
        <f t="shared" si="4"/>
        <v>GR</v>
      </c>
      <c r="P60" s="5"/>
    </row>
    <row r="61" spans="1:16" x14ac:dyDescent="0.35">
      <c r="A61" s="2" t="s">
        <v>90</v>
      </c>
      <c r="B61" s="4">
        <v>44223</v>
      </c>
      <c r="C61" s="3">
        <v>0.36728009259259259</v>
      </c>
      <c r="D61" s="3">
        <v>0.40894675925925927</v>
      </c>
      <c r="E61" s="2">
        <v>37.188800000000001</v>
      </c>
      <c r="F61" s="2">
        <v>-3.7401</v>
      </c>
      <c r="G61" s="2"/>
      <c r="H61" s="2">
        <v>2.1</v>
      </c>
      <c r="I61" s="2" t="s">
        <v>2</v>
      </c>
      <c r="J61" s="2" t="s">
        <v>7</v>
      </c>
      <c r="K61" s="2" t="s">
        <v>15</v>
      </c>
      <c r="L61" s="2"/>
      <c r="M61" t="str">
        <f t="shared" si="4"/>
        <v>GR</v>
      </c>
      <c r="P61" s="5"/>
    </row>
    <row r="62" spans="1:16" x14ac:dyDescent="0.35">
      <c r="A62" s="2" t="s">
        <v>89</v>
      </c>
      <c r="B62" s="4">
        <v>44223</v>
      </c>
      <c r="C62" s="3">
        <v>0.22405092592592593</v>
      </c>
      <c r="D62" s="3">
        <v>0.26571759259259259</v>
      </c>
      <c r="E62" s="2">
        <v>37.181800000000003</v>
      </c>
      <c r="F62" s="2">
        <v>-3.7484000000000002</v>
      </c>
      <c r="G62" s="2"/>
      <c r="H62" s="2">
        <v>2.5</v>
      </c>
      <c r="I62" s="2" t="s">
        <v>2</v>
      </c>
      <c r="J62" s="2" t="s">
        <v>36</v>
      </c>
      <c r="K62" s="2" t="s">
        <v>15</v>
      </c>
      <c r="L62" s="2"/>
      <c r="M62" t="str">
        <f t="shared" si="4"/>
        <v>GR</v>
      </c>
      <c r="P62" s="5"/>
    </row>
    <row r="63" spans="1:16" x14ac:dyDescent="0.35">
      <c r="A63" s="2" t="s">
        <v>88</v>
      </c>
      <c r="B63" s="4">
        <v>44223</v>
      </c>
      <c r="C63" s="3">
        <v>7.4861111111111114E-2</v>
      </c>
      <c r="D63" s="3">
        <v>0.11652777777777779</v>
      </c>
      <c r="E63" s="2">
        <v>37.166499999999999</v>
      </c>
      <c r="F63" s="2">
        <v>-3.7090999999999998</v>
      </c>
      <c r="G63" s="2"/>
      <c r="H63" s="2">
        <v>2.8</v>
      </c>
      <c r="I63" s="2" t="s">
        <v>2</v>
      </c>
      <c r="J63" s="2" t="s">
        <v>36</v>
      </c>
      <c r="K63" s="2" t="s">
        <v>48</v>
      </c>
      <c r="L63" s="2"/>
      <c r="M63" t="str">
        <f t="shared" si="4"/>
        <v>GR</v>
      </c>
      <c r="P63" s="5"/>
    </row>
    <row r="64" spans="1:16" x14ac:dyDescent="0.35">
      <c r="A64" s="2" t="s">
        <v>87</v>
      </c>
      <c r="B64" s="4">
        <v>44222</v>
      </c>
      <c r="C64" s="3">
        <v>0.94216435185185177</v>
      </c>
      <c r="D64" s="3">
        <v>0.98383101851851851</v>
      </c>
      <c r="E64" s="2">
        <v>37.171500000000002</v>
      </c>
      <c r="F64" s="2">
        <v>-3.7250000000000001</v>
      </c>
      <c r="G64" s="2"/>
      <c r="H64" s="2">
        <v>2.7</v>
      </c>
      <c r="I64" s="2" t="s">
        <v>2</v>
      </c>
      <c r="J64" s="2" t="s">
        <v>36</v>
      </c>
      <c r="K64" s="2" t="s">
        <v>17</v>
      </c>
      <c r="L64" s="2"/>
      <c r="M64" t="str">
        <f t="shared" si="4"/>
        <v>GR</v>
      </c>
      <c r="P64" s="5"/>
    </row>
    <row r="65" spans="1:16" x14ac:dyDescent="0.35">
      <c r="A65" s="2" t="s">
        <v>86</v>
      </c>
      <c r="B65" s="4">
        <v>44222</v>
      </c>
      <c r="C65" s="3">
        <v>0.92947916666666675</v>
      </c>
      <c r="D65" s="3">
        <v>0.97114583333333337</v>
      </c>
      <c r="E65" s="2">
        <v>37.171599999999998</v>
      </c>
      <c r="F65" s="2">
        <v>-3.7353000000000001</v>
      </c>
      <c r="G65" s="2"/>
      <c r="H65" s="2">
        <v>2.9</v>
      </c>
      <c r="I65" s="2" t="s">
        <v>2</v>
      </c>
      <c r="J65" s="2" t="s">
        <v>36</v>
      </c>
      <c r="K65" s="2" t="s">
        <v>17</v>
      </c>
      <c r="L65" s="2"/>
      <c r="M65" t="str">
        <f t="shared" si="4"/>
        <v>GR</v>
      </c>
      <c r="P65" s="5"/>
    </row>
    <row r="66" spans="1:16" x14ac:dyDescent="0.35">
      <c r="A66" s="2" t="s">
        <v>85</v>
      </c>
      <c r="B66" s="4">
        <v>44222</v>
      </c>
      <c r="C66" s="3">
        <v>0.92594907407407412</v>
      </c>
      <c r="D66" s="3">
        <v>0.96761574074074075</v>
      </c>
      <c r="E66" s="2">
        <v>37.208399999999997</v>
      </c>
      <c r="F66" s="2">
        <v>-3.7057000000000002</v>
      </c>
      <c r="G66" s="2"/>
      <c r="H66" s="2">
        <v>2.4</v>
      </c>
      <c r="I66" s="2" t="s">
        <v>2</v>
      </c>
      <c r="J66" s="2" t="s">
        <v>36</v>
      </c>
      <c r="K66" s="2" t="s">
        <v>61</v>
      </c>
      <c r="L66" s="2"/>
      <c r="M66" t="str">
        <f t="shared" ref="M66:M97" si="5">IF(RIGHT(K66,2)="GR","GR","")</f>
        <v>GR</v>
      </c>
      <c r="P66" s="5"/>
    </row>
    <row r="67" spans="1:16" x14ac:dyDescent="0.35">
      <c r="A67" s="2" t="s">
        <v>84</v>
      </c>
      <c r="B67" s="4">
        <v>44222</v>
      </c>
      <c r="C67" s="3">
        <v>0.92313657407407401</v>
      </c>
      <c r="D67" s="3">
        <v>0.96480324074074064</v>
      </c>
      <c r="E67" s="2">
        <v>37.231000000000002</v>
      </c>
      <c r="F67" s="2">
        <v>-3.7067999999999999</v>
      </c>
      <c r="G67" s="2"/>
      <c r="H67" s="2">
        <v>2.8</v>
      </c>
      <c r="I67" s="2" t="s">
        <v>2</v>
      </c>
      <c r="J67" s="2" t="s">
        <v>7</v>
      </c>
      <c r="K67" s="2" t="s">
        <v>83</v>
      </c>
      <c r="L67" s="2"/>
      <c r="M67" t="str">
        <f t="shared" si="5"/>
        <v>GR</v>
      </c>
    </row>
    <row r="68" spans="1:16" x14ac:dyDescent="0.35">
      <c r="A68" s="2" t="s">
        <v>82</v>
      </c>
      <c r="B68" s="4">
        <v>44222</v>
      </c>
      <c r="C68" s="3">
        <v>0.91666666666666663</v>
      </c>
      <c r="D68" s="3">
        <v>0.95833333333333337</v>
      </c>
      <c r="E68" s="2">
        <v>37.165199999999999</v>
      </c>
      <c r="F68" s="2">
        <v>-3.7381000000000002</v>
      </c>
      <c r="G68" s="2"/>
      <c r="H68" s="2">
        <v>3.5</v>
      </c>
      <c r="I68" s="2" t="s">
        <v>2</v>
      </c>
      <c r="J68" s="2" t="s">
        <v>36</v>
      </c>
      <c r="K68" s="2" t="s">
        <v>17</v>
      </c>
      <c r="L68" s="2"/>
      <c r="M68" t="str">
        <f t="shared" si="5"/>
        <v>GR</v>
      </c>
    </row>
    <row r="69" spans="1:16" x14ac:dyDescent="0.35">
      <c r="A69" s="2" t="s">
        <v>81</v>
      </c>
      <c r="B69" s="4">
        <v>44222</v>
      </c>
      <c r="C69" s="3">
        <v>0.91516203703703702</v>
      </c>
      <c r="D69" s="3">
        <v>0.95682870370370365</v>
      </c>
      <c r="E69" s="2">
        <v>37.19</v>
      </c>
      <c r="F69" s="2">
        <v>-3.7057000000000002</v>
      </c>
      <c r="G69" s="2"/>
      <c r="H69" s="2">
        <v>3.2</v>
      </c>
      <c r="I69" s="2" t="s">
        <v>2</v>
      </c>
      <c r="J69" s="2" t="s">
        <v>7</v>
      </c>
      <c r="K69" s="2" t="s">
        <v>33</v>
      </c>
      <c r="L69" s="2"/>
      <c r="M69" t="str">
        <f t="shared" si="5"/>
        <v>GR</v>
      </c>
    </row>
    <row r="70" spans="1:16" x14ac:dyDescent="0.35">
      <c r="A70" s="2" t="s">
        <v>80</v>
      </c>
      <c r="B70" s="4">
        <v>44222</v>
      </c>
      <c r="C70" s="3">
        <v>0.91313657407407411</v>
      </c>
      <c r="D70" s="3">
        <v>0.95480324074074074</v>
      </c>
      <c r="E70" s="2">
        <v>37.186100000000003</v>
      </c>
      <c r="F70" s="2">
        <v>-3.7393999999999998</v>
      </c>
      <c r="G70" s="2"/>
      <c r="H70" s="2">
        <v>4.4000000000000004</v>
      </c>
      <c r="I70" s="2" t="s">
        <v>54</v>
      </c>
      <c r="J70" s="2" t="s">
        <v>53</v>
      </c>
      <c r="K70" s="2" t="s">
        <v>15</v>
      </c>
      <c r="L70" s="2"/>
      <c r="M70" t="str">
        <f t="shared" si="5"/>
        <v>GR</v>
      </c>
    </row>
    <row r="71" spans="1:16" x14ac:dyDescent="0.35">
      <c r="A71" s="2" t="s">
        <v>79</v>
      </c>
      <c r="B71" s="4">
        <v>44222</v>
      </c>
      <c r="C71" s="3">
        <v>0.90576388888888892</v>
      </c>
      <c r="D71" s="3">
        <v>0.94743055555555555</v>
      </c>
      <c r="E71" s="2">
        <v>37.195300000000003</v>
      </c>
      <c r="F71" s="2">
        <v>-3.7353000000000001</v>
      </c>
      <c r="G71" s="2"/>
      <c r="H71" s="2">
        <v>4.2</v>
      </c>
      <c r="I71" s="2" t="s">
        <v>54</v>
      </c>
      <c r="J71" s="2" t="s">
        <v>77</v>
      </c>
      <c r="K71" s="2" t="s">
        <v>31</v>
      </c>
      <c r="L71" s="2"/>
      <c r="M71" t="str">
        <f t="shared" si="5"/>
        <v>GR</v>
      </c>
    </row>
    <row r="72" spans="1:16" x14ac:dyDescent="0.35">
      <c r="A72" s="2" t="s">
        <v>78</v>
      </c>
      <c r="B72" s="4">
        <v>44222</v>
      </c>
      <c r="C72" s="3">
        <v>0.90038194444444442</v>
      </c>
      <c r="D72" s="3">
        <v>0.94204861111111116</v>
      </c>
      <c r="E72" s="2">
        <v>37.208300000000001</v>
      </c>
      <c r="F72" s="2">
        <v>-3.7317</v>
      </c>
      <c r="G72" s="2"/>
      <c r="H72" s="2">
        <v>4.0999999999999996</v>
      </c>
      <c r="I72" s="2" t="s">
        <v>54</v>
      </c>
      <c r="J72" s="2" t="s">
        <v>77</v>
      </c>
      <c r="K72" s="2" t="s">
        <v>31</v>
      </c>
      <c r="L72" s="2"/>
      <c r="M72" t="str">
        <f t="shared" si="5"/>
        <v>GR</v>
      </c>
    </row>
    <row r="73" spans="1:16" x14ac:dyDescent="0.35">
      <c r="A73" s="2" t="s">
        <v>76</v>
      </c>
      <c r="B73" s="4">
        <v>44222</v>
      </c>
      <c r="C73" s="3">
        <v>0.51462962962962966</v>
      </c>
      <c r="D73" s="3">
        <v>0.55629629629629629</v>
      </c>
      <c r="E73" s="2">
        <v>37.174599999999998</v>
      </c>
      <c r="F73" s="2">
        <v>-3.7263999999999999</v>
      </c>
      <c r="G73" s="2"/>
      <c r="H73" s="2">
        <v>2.2999999999999998</v>
      </c>
      <c r="I73" s="2" t="s">
        <v>2</v>
      </c>
      <c r="J73" s="2" t="s">
        <v>36</v>
      </c>
      <c r="K73" s="2" t="s">
        <v>17</v>
      </c>
      <c r="L73" s="2"/>
      <c r="M73" t="str">
        <f t="shared" si="5"/>
        <v>GR</v>
      </c>
    </row>
    <row r="74" spans="1:16" x14ac:dyDescent="0.35">
      <c r="A74" s="2" t="s">
        <v>75</v>
      </c>
      <c r="B74" s="4">
        <v>44222</v>
      </c>
      <c r="C74" s="3">
        <v>0.46946759259259263</v>
      </c>
      <c r="D74" s="3">
        <v>0.51113425925925926</v>
      </c>
      <c r="E74" s="2">
        <v>37.182200000000002</v>
      </c>
      <c r="F74" s="2">
        <v>-3.7103999999999999</v>
      </c>
      <c r="G74" s="2"/>
      <c r="H74" s="2">
        <v>3.1</v>
      </c>
      <c r="I74" s="2" t="s">
        <v>2</v>
      </c>
      <c r="J74" s="2" t="s">
        <v>51</v>
      </c>
      <c r="K74" s="2" t="s">
        <v>48</v>
      </c>
      <c r="L74" s="2"/>
      <c r="M74" t="str">
        <f t="shared" si="5"/>
        <v>GR</v>
      </c>
    </row>
    <row r="75" spans="1:16" x14ac:dyDescent="0.35">
      <c r="A75" s="2" t="s">
        <v>74</v>
      </c>
      <c r="B75" s="4">
        <v>44222</v>
      </c>
      <c r="C75" s="3">
        <v>0.3868287037037037</v>
      </c>
      <c r="D75" s="3">
        <v>0.42849537037037039</v>
      </c>
      <c r="E75" s="2">
        <v>37.1845</v>
      </c>
      <c r="F75" s="2">
        <v>-3.7416</v>
      </c>
      <c r="G75" s="2">
        <v>1</v>
      </c>
      <c r="H75" s="2">
        <v>2.4</v>
      </c>
      <c r="I75" s="2" t="s">
        <v>2</v>
      </c>
      <c r="J75" s="2" t="s">
        <v>36</v>
      </c>
      <c r="K75" s="2" t="s">
        <v>15</v>
      </c>
      <c r="L75" s="2"/>
      <c r="M75" t="str">
        <f t="shared" si="5"/>
        <v>GR</v>
      </c>
    </row>
    <row r="76" spans="1:16" x14ac:dyDescent="0.35">
      <c r="A76" s="2" t="s">
        <v>73</v>
      </c>
      <c r="B76" s="4">
        <v>44222</v>
      </c>
      <c r="C76" s="3">
        <v>0.34751157407407413</v>
      </c>
      <c r="D76" s="3">
        <v>0.38917824074074076</v>
      </c>
      <c r="E76" s="2">
        <v>37.178899999999999</v>
      </c>
      <c r="F76" s="2">
        <v>-3.7343999999999999</v>
      </c>
      <c r="G76" s="2"/>
      <c r="H76" s="2">
        <v>2.6</v>
      </c>
      <c r="I76" s="2" t="s">
        <v>2</v>
      </c>
      <c r="J76" s="2" t="s">
        <v>22</v>
      </c>
      <c r="K76" s="2" t="s">
        <v>17</v>
      </c>
      <c r="L76" s="2"/>
      <c r="M76" t="str">
        <f t="shared" si="5"/>
        <v>GR</v>
      </c>
    </row>
    <row r="77" spans="1:16" x14ac:dyDescent="0.35">
      <c r="A77" s="2" t="s">
        <v>72</v>
      </c>
      <c r="B77" s="4">
        <v>44222</v>
      </c>
      <c r="C77" s="3">
        <v>0.31115740740740744</v>
      </c>
      <c r="D77" s="3">
        <v>0.35282407407407407</v>
      </c>
      <c r="E77" s="2">
        <v>37.175800000000002</v>
      </c>
      <c r="F77" s="2">
        <v>-3.7227000000000001</v>
      </c>
      <c r="G77" s="2"/>
      <c r="H77" s="2">
        <v>2.5</v>
      </c>
      <c r="I77" s="2" t="s">
        <v>2</v>
      </c>
      <c r="J77" s="2" t="s">
        <v>7</v>
      </c>
      <c r="K77" s="2" t="s">
        <v>17</v>
      </c>
      <c r="L77" s="2"/>
      <c r="M77" t="str">
        <f t="shared" si="5"/>
        <v>GR</v>
      </c>
    </row>
    <row r="78" spans="1:16" x14ac:dyDescent="0.35">
      <c r="A78" s="2" t="s">
        <v>71</v>
      </c>
      <c r="B78" s="4">
        <v>44222</v>
      </c>
      <c r="C78" s="3">
        <v>0.26083333333333331</v>
      </c>
      <c r="D78" s="3">
        <v>0.30249999999999999</v>
      </c>
      <c r="E78" s="2">
        <v>37.183599999999998</v>
      </c>
      <c r="F78" s="2">
        <v>-3.7359</v>
      </c>
      <c r="G78" s="2"/>
      <c r="H78" s="2">
        <v>2.2000000000000002</v>
      </c>
      <c r="I78" s="2" t="s">
        <v>2</v>
      </c>
      <c r="J78" s="2" t="s">
        <v>36</v>
      </c>
      <c r="K78" s="2" t="s">
        <v>17</v>
      </c>
      <c r="L78" s="2"/>
      <c r="M78" t="str">
        <f t="shared" si="5"/>
        <v>GR</v>
      </c>
    </row>
    <row r="79" spans="1:16" x14ac:dyDescent="0.35">
      <c r="A79" s="2" t="s">
        <v>70</v>
      </c>
      <c r="B79" s="4">
        <v>44221</v>
      </c>
      <c r="C79" s="3">
        <v>0.84613425925925922</v>
      </c>
      <c r="D79" s="3">
        <v>0.88780092592592597</v>
      </c>
      <c r="E79" s="2">
        <v>37.202500000000001</v>
      </c>
      <c r="F79" s="2">
        <v>-3.7121</v>
      </c>
      <c r="G79" s="2"/>
      <c r="H79" s="2">
        <v>3.1</v>
      </c>
      <c r="I79" s="2" t="s">
        <v>2</v>
      </c>
      <c r="J79" s="2" t="s">
        <v>51</v>
      </c>
      <c r="K79" s="2" t="s">
        <v>44</v>
      </c>
      <c r="L79" s="2"/>
      <c r="M79" t="str">
        <f t="shared" si="5"/>
        <v>GR</v>
      </c>
    </row>
    <row r="80" spans="1:16" x14ac:dyDescent="0.35">
      <c r="A80" s="2" t="s">
        <v>69</v>
      </c>
      <c r="B80" s="4">
        <v>44221</v>
      </c>
      <c r="C80" s="3">
        <v>0.53864583333333338</v>
      </c>
      <c r="D80" s="3">
        <v>0.58031250000000001</v>
      </c>
      <c r="E80" s="2">
        <v>37.204999999999998</v>
      </c>
      <c r="F80" s="2">
        <v>-3.6909999999999998</v>
      </c>
      <c r="G80" s="2">
        <v>1</v>
      </c>
      <c r="H80" s="2">
        <v>2.5</v>
      </c>
      <c r="I80" s="2" t="s">
        <v>2</v>
      </c>
      <c r="J80" s="2" t="s">
        <v>36</v>
      </c>
      <c r="K80" s="2" t="s">
        <v>29</v>
      </c>
      <c r="L80" s="2"/>
      <c r="M80" t="str">
        <f t="shared" si="5"/>
        <v>GR</v>
      </c>
    </row>
    <row r="81" spans="1:13" x14ac:dyDescent="0.35">
      <c r="A81" s="2" t="s">
        <v>68</v>
      </c>
      <c r="B81" s="4">
        <v>44221</v>
      </c>
      <c r="C81" s="3">
        <v>0.38173611111111111</v>
      </c>
      <c r="D81" s="3">
        <v>0.42340277777777779</v>
      </c>
      <c r="E81" s="2">
        <v>37.218000000000004</v>
      </c>
      <c r="F81" s="2">
        <v>-3.7397999999999998</v>
      </c>
      <c r="G81" s="2">
        <v>1</v>
      </c>
      <c r="H81" s="2">
        <v>3.3</v>
      </c>
      <c r="I81" s="2" t="s">
        <v>2</v>
      </c>
      <c r="J81" s="2" t="s">
        <v>36</v>
      </c>
      <c r="K81" s="2" t="s">
        <v>67</v>
      </c>
      <c r="L81" s="2"/>
      <c r="M81" t="str">
        <f t="shared" si="5"/>
        <v>GR</v>
      </c>
    </row>
    <row r="82" spans="1:13" x14ac:dyDescent="0.35">
      <c r="A82" s="2" t="s">
        <v>66</v>
      </c>
      <c r="B82" s="4">
        <v>44221</v>
      </c>
      <c r="C82" s="3">
        <v>0.36680555555555555</v>
      </c>
      <c r="D82" s="3">
        <v>0.40847222222222218</v>
      </c>
      <c r="E82" s="2">
        <v>37.218699999999998</v>
      </c>
      <c r="F82" s="2">
        <v>-3.7252000000000001</v>
      </c>
      <c r="G82" s="2">
        <v>1</v>
      </c>
      <c r="H82" s="2">
        <v>2.4</v>
      </c>
      <c r="I82" s="2" t="s">
        <v>2</v>
      </c>
      <c r="J82" s="2" t="s">
        <v>36</v>
      </c>
      <c r="K82" s="2" t="s">
        <v>65</v>
      </c>
      <c r="L82" s="2"/>
      <c r="M82" t="str">
        <f t="shared" si="5"/>
        <v>GR</v>
      </c>
    </row>
    <row r="83" spans="1:13" x14ac:dyDescent="0.35">
      <c r="A83" s="2" t="s">
        <v>64</v>
      </c>
      <c r="B83" s="4">
        <v>44220</v>
      </c>
      <c r="C83" s="3">
        <v>0.55822916666666667</v>
      </c>
      <c r="D83" s="3">
        <v>0.59989583333333341</v>
      </c>
      <c r="E83" s="2">
        <v>37.201799999999999</v>
      </c>
      <c r="F83" s="2">
        <v>-3.6981999999999999</v>
      </c>
      <c r="G83" s="2">
        <v>3</v>
      </c>
      <c r="H83" s="2">
        <v>2.2000000000000002</v>
      </c>
      <c r="I83" s="2" t="s">
        <v>2</v>
      </c>
      <c r="J83" s="2" t="s">
        <v>36</v>
      </c>
      <c r="K83" s="2" t="s">
        <v>44</v>
      </c>
      <c r="L83" s="2"/>
      <c r="M83" t="str">
        <f t="shared" si="5"/>
        <v>GR</v>
      </c>
    </row>
    <row r="84" spans="1:13" x14ac:dyDescent="0.35">
      <c r="A84" s="2" t="s">
        <v>63</v>
      </c>
      <c r="B84" s="4">
        <v>44220</v>
      </c>
      <c r="C84" s="3">
        <v>0.44849537037037041</v>
      </c>
      <c r="D84" s="3">
        <v>0.49016203703703703</v>
      </c>
      <c r="E84" s="2">
        <v>37.216700000000003</v>
      </c>
      <c r="F84" s="2">
        <v>-3.6997</v>
      </c>
      <c r="G84" s="2">
        <v>5</v>
      </c>
      <c r="H84" s="2">
        <v>2.5</v>
      </c>
      <c r="I84" s="2" t="s">
        <v>2</v>
      </c>
      <c r="J84" s="2" t="s">
        <v>36</v>
      </c>
      <c r="K84" s="2" t="s">
        <v>61</v>
      </c>
      <c r="L84" s="2"/>
      <c r="M84" t="str">
        <f t="shared" si="5"/>
        <v>GR</v>
      </c>
    </row>
    <row r="85" spans="1:13" x14ac:dyDescent="0.35">
      <c r="A85" s="2" t="s">
        <v>62</v>
      </c>
      <c r="B85" s="4">
        <v>44220</v>
      </c>
      <c r="C85" s="3">
        <v>0.32687499999999997</v>
      </c>
      <c r="D85" s="3">
        <v>0.36854166666666671</v>
      </c>
      <c r="E85" s="2">
        <v>37.211100000000002</v>
      </c>
      <c r="F85" s="2">
        <v>-3.7081</v>
      </c>
      <c r="G85" s="2">
        <v>1</v>
      </c>
      <c r="H85" s="2">
        <v>3.3</v>
      </c>
      <c r="I85" s="2" t="s">
        <v>2</v>
      </c>
      <c r="J85" s="2" t="s">
        <v>51</v>
      </c>
      <c r="K85" s="2" t="s">
        <v>61</v>
      </c>
      <c r="L85" s="2"/>
      <c r="M85" t="str">
        <f t="shared" si="5"/>
        <v>GR</v>
      </c>
    </row>
    <row r="86" spans="1:13" x14ac:dyDescent="0.35">
      <c r="A86" s="2" t="s">
        <v>60</v>
      </c>
      <c r="B86" s="4">
        <v>44220</v>
      </c>
      <c r="C86" s="3">
        <v>0.22475694444444447</v>
      </c>
      <c r="D86" s="3">
        <v>0.26642361111111112</v>
      </c>
      <c r="E86" s="2">
        <v>37.181800000000003</v>
      </c>
      <c r="F86" s="2">
        <v>-3.7082999999999999</v>
      </c>
      <c r="G86" s="2"/>
      <c r="H86" s="2">
        <v>2.5</v>
      </c>
      <c r="I86" s="2" t="s">
        <v>2</v>
      </c>
      <c r="J86" s="2" t="s">
        <v>36</v>
      </c>
      <c r="K86" s="2" t="s">
        <v>48</v>
      </c>
      <c r="L86" s="2"/>
      <c r="M86" t="str">
        <f t="shared" si="5"/>
        <v>GR</v>
      </c>
    </row>
    <row r="87" spans="1:13" x14ac:dyDescent="0.35">
      <c r="A87" s="2" t="s">
        <v>59</v>
      </c>
      <c r="B87" s="4">
        <v>44220</v>
      </c>
      <c r="C87" s="3">
        <v>3.4340277777777782E-2</v>
      </c>
      <c r="D87" s="3">
        <v>7.6006944444444446E-2</v>
      </c>
      <c r="E87" s="2">
        <v>37.992600000000003</v>
      </c>
      <c r="F87" s="2">
        <v>-0.54559999999999997</v>
      </c>
      <c r="G87" s="2">
        <v>4</v>
      </c>
      <c r="H87" s="2">
        <v>1.7</v>
      </c>
      <c r="I87" s="2" t="s">
        <v>2</v>
      </c>
      <c r="J87" s="2" t="s">
        <v>1</v>
      </c>
      <c r="K87" s="2" t="s">
        <v>58</v>
      </c>
      <c r="L87" s="2"/>
      <c r="M87" t="str">
        <f t="shared" si="5"/>
        <v/>
      </c>
    </row>
    <row r="88" spans="1:13" x14ac:dyDescent="0.35">
      <c r="A88" s="2" t="s">
        <v>57</v>
      </c>
      <c r="B88" s="4">
        <v>44219</v>
      </c>
      <c r="C88" s="3">
        <v>0.71440972222222221</v>
      </c>
      <c r="D88" s="3">
        <v>0.75607638888888884</v>
      </c>
      <c r="E88" s="2">
        <v>37.210900000000002</v>
      </c>
      <c r="F88" s="2">
        <v>-3.7216999999999998</v>
      </c>
      <c r="G88" s="2"/>
      <c r="H88" s="2">
        <v>3.3</v>
      </c>
      <c r="I88" s="2" t="s">
        <v>2</v>
      </c>
      <c r="J88" s="2" t="s">
        <v>51</v>
      </c>
      <c r="K88" s="2" t="s">
        <v>56</v>
      </c>
      <c r="L88" s="2"/>
      <c r="M88" t="str">
        <f t="shared" si="5"/>
        <v>GR</v>
      </c>
    </row>
    <row r="89" spans="1:13" x14ac:dyDescent="0.35">
      <c r="A89" s="2" t="s">
        <v>55</v>
      </c>
      <c r="B89" s="4">
        <v>44219</v>
      </c>
      <c r="C89" s="3">
        <v>0.46903935185185186</v>
      </c>
      <c r="D89" s="3">
        <v>0.51070601851851849</v>
      </c>
      <c r="E89" s="2">
        <v>37.217399999999998</v>
      </c>
      <c r="F89" s="2">
        <v>-3.7345000000000002</v>
      </c>
      <c r="G89" s="2"/>
      <c r="H89" s="2">
        <v>4.4000000000000004</v>
      </c>
      <c r="I89" s="2" t="s">
        <v>54</v>
      </c>
      <c r="J89" s="2" t="s">
        <v>53</v>
      </c>
      <c r="K89" s="2" t="s">
        <v>31</v>
      </c>
      <c r="L89" s="2"/>
      <c r="M89" t="str">
        <f t="shared" si="5"/>
        <v>GR</v>
      </c>
    </row>
    <row r="90" spans="1:13" x14ac:dyDescent="0.35">
      <c r="A90" s="2" t="s">
        <v>52</v>
      </c>
      <c r="B90" s="4">
        <v>44219</v>
      </c>
      <c r="C90" s="3">
        <v>0.33239583333333333</v>
      </c>
      <c r="D90" s="3">
        <v>0.37406249999999996</v>
      </c>
      <c r="E90" s="2">
        <v>37.384700000000002</v>
      </c>
      <c r="F90" s="2">
        <v>-2.0897000000000001</v>
      </c>
      <c r="G90" s="2"/>
      <c r="H90" s="2">
        <v>3.4</v>
      </c>
      <c r="I90" s="2" t="s">
        <v>2</v>
      </c>
      <c r="J90" s="2" t="s">
        <v>51</v>
      </c>
      <c r="K90" s="2" t="s">
        <v>50</v>
      </c>
      <c r="L90" s="2"/>
      <c r="M90" t="str">
        <f t="shared" si="5"/>
        <v/>
      </c>
    </row>
    <row r="91" spans="1:13" x14ac:dyDescent="0.35">
      <c r="A91" s="2" t="s">
        <v>49</v>
      </c>
      <c r="B91" s="4">
        <v>44218</v>
      </c>
      <c r="C91" s="3">
        <v>0.98447916666666668</v>
      </c>
      <c r="D91" s="3">
        <v>2.614583333333333E-2</v>
      </c>
      <c r="E91" s="2">
        <v>37.177799999999998</v>
      </c>
      <c r="F91" s="2">
        <v>-3.7029999999999998</v>
      </c>
      <c r="G91" s="2"/>
      <c r="H91" s="2">
        <v>2.5</v>
      </c>
      <c r="I91" s="2" t="s">
        <v>2</v>
      </c>
      <c r="J91" s="2" t="s">
        <v>36</v>
      </c>
      <c r="K91" s="2" t="s">
        <v>48</v>
      </c>
      <c r="L91" s="2"/>
      <c r="M91" t="str">
        <f t="shared" si="5"/>
        <v>GR</v>
      </c>
    </row>
    <row r="92" spans="1:13" x14ac:dyDescent="0.35">
      <c r="A92" s="2" t="s">
        <v>47</v>
      </c>
      <c r="B92" s="4">
        <v>44217</v>
      </c>
      <c r="C92" s="3">
        <v>0.70142361111111118</v>
      </c>
      <c r="D92" s="3">
        <v>0.74309027777777781</v>
      </c>
      <c r="E92" s="2">
        <v>37.204700000000003</v>
      </c>
      <c r="F92" s="2">
        <v>-3.7248999999999999</v>
      </c>
      <c r="G92" s="2">
        <v>4</v>
      </c>
      <c r="H92" s="2">
        <v>2.4</v>
      </c>
      <c r="I92" s="2" t="s">
        <v>2</v>
      </c>
      <c r="J92" s="2" t="s">
        <v>36</v>
      </c>
      <c r="K92" s="2" t="s">
        <v>31</v>
      </c>
      <c r="L92" s="2"/>
      <c r="M92" t="str">
        <f t="shared" si="5"/>
        <v>GR</v>
      </c>
    </row>
    <row r="93" spans="1:13" x14ac:dyDescent="0.35">
      <c r="A93" s="2" t="s">
        <v>46</v>
      </c>
      <c r="B93" s="4">
        <v>44216</v>
      </c>
      <c r="C93" s="3">
        <v>0.96988425925925925</v>
      </c>
      <c r="D93" s="3">
        <v>1.1550925925925925E-2</v>
      </c>
      <c r="E93" s="2">
        <v>37.194099999999999</v>
      </c>
      <c r="F93" s="2">
        <v>-3.7122000000000002</v>
      </c>
      <c r="G93" s="2"/>
      <c r="H93" s="2">
        <v>2</v>
      </c>
      <c r="I93" s="2" t="s">
        <v>2</v>
      </c>
      <c r="J93" s="2" t="s">
        <v>36</v>
      </c>
      <c r="K93" s="2" t="s">
        <v>44</v>
      </c>
      <c r="L93" s="2"/>
      <c r="M93" t="str">
        <f t="shared" si="5"/>
        <v>GR</v>
      </c>
    </row>
    <row r="94" spans="1:13" x14ac:dyDescent="0.35">
      <c r="A94" s="2" t="s">
        <v>45</v>
      </c>
      <c r="B94" s="4">
        <v>44216</v>
      </c>
      <c r="C94" s="3">
        <v>0.58422453703703703</v>
      </c>
      <c r="D94" s="3">
        <v>0.62589120370370377</v>
      </c>
      <c r="E94" s="2">
        <v>37.204599999999999</v>
      </c>
      <c r="F94" s="2">
        <v>-3.7073999999999998</v>
      </c>
      <c r="G94" s="2"/>
      <c r="H94" s="2">
        <v>2.4</v>
      </c>
      <c r="I94" s="2" t="s">
        <v>2</v>
      </c>
      <c r="J94" s="2" t="s">
        <v>36</v>
      </c>
      <c r="K94" s="2" t="s">
        <v>44</v>
      </c>
      <c r="L94" s="2"/>
      <c r="M94" t="str">
        <f t="shared" si="5"/>
        <v>GR</v>
      </c>
    </row>
    <row r="95" spans="1:13" x14ac:dyDescent="0.35">
      <c r="A95" s="2" t="s">
        <v>43</v>
      </c>
      <c r="B95" s="4">
        <v>44215</v>
      </c>
      <c r="C95" s="3">
        <v>0.66091435185185188</v>
      </c>
      <c r="D95" s="3">
        <v>0.70258101851851851</v>
      </c>
      <c r="E95" s="2">
        <v>38.634799999999998</v>
      </c>
      <c r="F95" s="2">
        <v>-1.1708000000000001</v>
      </c>
      <c r="G95" s="2">
        <v>7</v>
      </c>
      <c r="H95" s="2">
        <v>1.8</v>
      </c>
      <c r="I95" s="2" t="s">
        <v>2</v>
      </c>
      <c r="J95" s="2" t="s">
        <v>36</v>
      </c>
      <c r="K95" s="2" t="s">
        <v>42</v>
      </c>
      <c r="L95" s="2"/>
      <c r="M95" t="str">
        <f t="shared" si="5"/>
        <v/>
      </c>
    </row>
    <row r="96" spans="1:13" x14ac:dyDescent="0.35">
      <c r="A96" s="2" t="s">
        <v>41</v>
      </c>
      <c r="B96" s="4">
        <v>44213</v>
      </c>
      <c r="C96" s="3">
        <v>0.64650462962962962</v>
      </c>
      <c r="D96" s="3">
        <v>0.68817129629629636</v>
      </c>
      <c r="E96" s="2">
        <v>37.967500000000001</v>
      </c>
      <c r="F96" s="2">
        <v>-0.51039999999999996</v>
      </c>
      <c r="G96" s="2">
        <v>11</v>
      </c>
      <c r="H96" s="2">
        <v>2.2000000000000002</v>
      </c>
      <c r="I96" s="2" t="s">
        <v>2</v>
      </c>
      <c r="J96" s="2" t="s">
        <v>7</v>
      </c>
      <c r="K96" s="2" t="s">
        <v>40</v>
      </c>
      <c r="L96" s="2"/>
      <c r="M96" t="str">
        <f t="shared" si="5"/>
        <v/>
      </c>
    </row>
    <row r="97" spans="1:13" x14ac:dyDescent="0.35">
      <c r="A97" s="2" t="s">
        <v>39</v>
      </c>
      <c r="B97" s="4">
        <v>44213</v>
      </c>
      <c r="C97" s="3">
        <v>0.46910879629629632</v>
      </c>
      <c r="D97" s="3">
        <v>0.51077546296296295</v>
      </c>
      <c r="E97" s="2">
        <v>38.975999999999999</v>
      </c>
      <c r="F97" s="2">
        <v>-0.54920000000000002</v>
      </c>
      <c r="G97" s="2">
        <v>4</v>
      </c>
      <c r="H97" s="2">
        <v>2.2999999999999998</v>
      </c>
      <c r="I97" s="2" t="s">
        <v>2</v>
      </c>
      <c r="J97" s="2" t="s">
        <v>1</v>
      </c>
      <c r="K97" s="2" t="s">
        <v>38</v>
      </c>
      <c r="L97" s="2"/>
      <c r="M97" t="str">
        <f t="shared" si="5"/>
        <v/>
      </c>
    </row>
    <row r="98" spans="1:13" x14ac:dyDescent="0.35">
      <c r="A98" s="2" t="s">
        <v>37</v>
      </c>
      <c r="B98" s="4">
        <v>44212</v>
      </c>
      <c r="C98" s="3">
        <v>0.48659722222222218</v>
      </c>
      <c r="D98" s="3">
        <v>0.52826388888888887</v>
      </c>
      <c r="E98" s="2">
        <v>41.876300000000001</v>
      </c>
      <c r="F98" s="2">
        <v>2.8805999999999998</v>
      </c>
      <c r="G98" s="2">
        <v>2</v>
      </c>
      <c r="H98" s="2">
        <v>3.3</v>
      </c>
      <c r="I98" s="2" t="s">
        <v>2</v>
      </c>
      <c r="J98" s="2" t="s">
        <v>36</v>
      </c>
      <c r="K98" s="2" t="s">
        <v>35</v>
      </c>
      <c r="L98" s="2"/>
      <c r="M98" t="str">
        <f t="shared" ref="M98:M114" si="6">IF(RIGHT(K98,2)="GR","GR","")</f>
        <v/>
      </c>
    </row>
    <row r="99" spans="1:13" x14ac:dyDescent="0.35">
      <c r="A99" s="2" t="s">
        <v>34</v>
      </c>
      <c r="B99" s="4">
        <v>44211</v>
      </c>
      <c r="C99" s="3">
        <v>0.31383101851851852</v>
      </c>
      <c r="D99" s="3">
        <v>0.35549768518518521</v>
      </c>
      <c r="E99" s="2">
        <v>37.192700000000002</v>
      </c>
      <c r="F99" s="2">
        <v>-3.7023000000000001</v>
      </c>
      <c r="G99" s="2"/>
      <c r="H99" s="2">
        <v>1.8</v>
      </c>
      <c r="I99" s="2" t="s">
        <v>2</v>
      </c>
      <c r="J99" s="2" t="s">
        <v>1</v>
      </c>
      <c r="K99" s="2" t="s">
        <v>33</v>
      </c>
      <c r="L99" s="2"/>
      <c r="M99" t="str">
        <f t="shared" si="6"/>
        <v>GR</v>
      </c>
    </row>
    <row r="100" spans="1:13" x14ac:dyDescent="0.35">
      <c r="A100" s="2" t="s">
        <v>32</v>
      </c>
      <c r="B100" s="4">
        <v>44210</v>
      </c>
      <c r="C100" s="3">
        <v>0.90478009259259251</v>
      </c>
      <c r="D100" s="3">
        <v>0.94644675925925925</v>
      </c>
      <c r="E100" s="2">
        <v>37.195099999999996</v>
      </c>
      <c r="F100" s="2">
        <v>-3.7269999999999999</v>
      </c>
      <c r="G100" s="2"/>
      <c r="H100" s="2">
        <v>1.6</v>
      </c>
      <c r="I100" s="2" t="s">
        <v>2</v>
      </c>
      <c r="J100" s="2" t="s">
        <v>1</v>
      </c>
      <c r="K100" s="2" t="s">
        <v>31</v>
      </c>
      <c r="L100" s="2"/>
      <c r="M100" t="str">
        <f t="shared" si="6"/>
        <v>GR</v>
      </c>
    </row>
    <row r="101" spans="1:13" x14ac:dyDescent="0.35">
      <c r="A101" s="2" t="s">
        <v>30</v>
      </c>
      <c r="B101" s="4">
        <v>44210</v>
      </c>
      <c r="C101" s="3">
        <v>0.34740740740740739</v>
      </c>
      <c r="D101" s="3">
        <v>0.38907407407407407</v>
      </c>
      <c r="E101" s="2">
        <v>37.208599999999997</v>
      </c>
      <c r="F101" s="2">
        <v>-3.6919</v>
      </c>
      <c r="G101" s="2">
        <v>6</v>
      </c>
      <c r="H101" s="2">
        <v>1.5</v>
      </c>
      <c r="I101" s="2" t="s">
        <v>2</v>
      </c>
      <c r="J101" s="2" t="s">
        <v>1</v>
      </c>
      <c r="K101" s="2" t="s">
        <v>29</v>
      </c>
      <c r="L101" s="2"/>
      <c r="M101" t="str">
        <f t="shared" si="6"/>
        <v>GR</v>
      </c>
    </row>
    <row r="102" spans="1:13" x14ac:dyDescent="0.35">
      <c r="A102" s="2" t="s">
        <v>28</v>
      </c>
      <c r="B102" s="4">
        <v>44206</v>
      </c>
      <c r="C102" s="3">
        <v>0.52016203703703701</v>
      </c>
      <c r="D102" s="3">
        <v>0.56182870370370364</v>
      </c>
      <c r="E102" s="2">
        <v>37.188200000000002</v>
      </c>
      <c r="F102" s="2">
        <v>-3.7376999999999998</v>
      </c>
      <c r="G102" s="2"/>
      <c r="H102" s="2">
        <v>1.8</v>
      </c>
      <c r="I102" s="2" t="s">
        <v>2</v>
      </c>
      <c r="J102" s="2" t="s">
        <v>1</v>
      </c>
      <c r="K102" s="2" t="s">
        <v>15</v>
      </c>
      <c r="L102" s="2"/>
      <c r="M102" t="str">
        <f t="shared" si="6"/>
        <v>GR</v>
      </c>
    </row>
    <row r="103" spans="1:13" x14ac:dyDescent="0.35">
      <c r="A103" s="2" t="s">
        <v>27</v>
      </c>
      <c r="B103" s="4">
        <v>44206</v>
      </c>
      <c r="C103" s="3">
        <v>0.42901620370370369</v>
      </c>
      <c r="D103" s="3">
        <v>0.47068287037037032</v>
      </c>
      <c r="E103" s="2">
        <v>42.792700000000004</v>
      </c>
      <c r="F103" s="2">
        <v>-1.5886</v>
      </c>
      <c r="G103" s="2"/>
      <c r="H103" s="2">
        <v>1.9</v>
      </c>
      <c r="I103" s="2" t="s">
        <v>2</v>
      </c>
      <c r="J103" s="2" t="s">
        <v>1</v>
      </c>
      <c r="K103" s="2" t="s">
        <v>26</v>
      </c>
      <c r="L103" s="2"/>
      <c r="M103" t="str">
        <f t="shared" si="6"/>
        <v/>
      </c>
    </row>
    <row r="104" spans="1:13" x14ac:dyDescent="0.35">
      <c r="A104" s="2" t="s">
        <v>25</v>
      </c>
      <c r="B104" s="4">
        <v>44206</v>
      </c>
      <c r="C104" s="3">
        <v>0.13248842592592594</v>
      </c>
      <c r="D104" s="3">
        <v>0.17415509259259257</v>
      </c>
      <c r="E104" s="2">
        <v>38.296599999999998</v>
      </c>
      <c r="F104" s="2">
        <v>-0.67379999999999995</v>
      </c>
      <c r="G104" s="2">
        <v>8</v>
      </c>
      <c r="H104" s="2">
        <v>1.5</v>
      </c>
      <c r="I104" s="2" t="s">
        <v>2</v>
      </c>
      <c r="J104" s="2" t="s">
        <v>1</v>
      </c>
      <c r="K104" s="2" t="s">
        <v>24</v>
      </c>
      <c r="L104" s="2"/>
      <c r="M104" t="str">
        <f t="shared" si="6"/>
        <v/>
      </c>
    </row>
    <row r="105" spans="1:13" x14ac:dyDescent="0.35">
      <c r="A105" s="2" t="s">
        <v>23</v>
      </c>
      <c r="B105" s="4">
        <v>44205</v>
      </c>
      <c r="C105" s="3">
        <v>0.56700231481481478</v>
      </c>
      <c r="D105" s="3">
        <v>0.60866898148148152</v>
      </c>
      <c r="E105" s="2">
        <v>39.162199999999999</v>
      </c>
      <c r="F105" s="2">
        <v>-0.62419999999999998</v>
      </c>
      <c r="G105" s="2"/>
      <c r="H105" s="2">
        <v>3.4</v>
      </c>
      <c r="I105" s="2" t="s">
        <v>2</v>
      </c>
      <c r="J105" s="2" t="s">
        <v>22</v>
      </c>
      <c r="K105" s="2" t="s">
        <v>21</v>
      </c>
      <c r="L105" s="2"/>
      <c r="M105" t="str">
        <f t="shared" si="6"/>
        <v/>
      </c>
    </row>
    <row r="106" spans="1:13" x14ac:dyDescent="0.35">
      <c r="A106" s="2" t="s">
        <v>20</v>
      </c>
      <c r="B106" s="4">
        <v>44205</v>
      </c>
      <c r="C106" s="3">
        <v>0.56234953703703705</v>
      </c>
      <c r="D106" s="3">
        <v>0.60401620370370368</v>
      </c>
      <c r="E106" s="2">
        <v>36.947899999999997</v>
      </c>
      <c r="F106" s="2">
        <v>-2.2984</v>
      </c>
      <c r="G106" s="2"/>
      <c r="H106" s="2">
        <v>2.8</v>
      </c>
      <c r="I106" s="2" t="s">
        <v>2</v>
      </c>
      <c r="J106" s="2" t="s">
        <v>7</v>
      </c>
      <c r="K106" s="2" t="s">
        <v>19</v>
      </c>
      <c r="L106" s="2"/>
      <c r="M106" t="str">
        <f t="shared" si="6"/>
        <v/>
      </c>
    </row>
    <row r="107" spans="1:13" x14ac:dyDescent="0.35">
      <c r="A107" s="2" t="s">
        <v>18</v>
      </c>
      <c r="B107" s="4">
        <v>44204</v>
      </c>
      <c r="C107" s="3">
        <v>0.97017361111111111</v>
      </c>
      <c r="D107" s="3">
        <v>1.1840277777777778E-2</v>
      </c>
      <c r="E107" s="2">
        <v>37.174300000000002</v>
      </c>
      <c r="F107" s="2">
        <v>-3.7309000000000001</v>
      </c>
      <c r="G107" s="2">
        <v>1</v>
      </c>
      <c r="H107" s="2">
        <v>2.1</v>
      </c>
      <c r="I107" s="2" t="s">
        <v>2</v>
      </c>
      <c r="J107" s="2" t="s">
        <v>7</v>
      </c>
      <c r="K107" s="2" t="s">
        <v>17</v>
      </c>
      <c r="L107" s="2"/>
      <c r="M107" t="str">
        <f t="shared" si="6"/>
        <v>GR</v>
      </c>
    </row>
    <row r="108" spans="1:13" x14ac:dyDescent="0.35">
      <c r="A108" s="2" t="s">
        <v>16</v>
      </c>
      <c r="B108" s="4">
        <v>44204</v>
      </c>
      <c r="C108" s="3">
        <v>0.69807870370370362</v>
      </c>
      <c r="D108" s="3">
        <v>0.73974537037037036</v>
      </c>
      <c r="E108" s="2">
        <v>37.189799999999998</v>
      </c>
      <c r="F108" s="2">
        <v>-3.7303000000000002</v>
      </c>
      <c r="G108" s="2"/>
      <c r="H108" s="2">
        <v>1.9</v>
      </c>
      <c r="I108" s="2" t="s">
        <v>2</v>
      </c>
      <c r="J108" s="2" t="s">
        <v>1</v>
      </c>
      <c r="K108" s="2" t="s">
        <v>15</v>
      </c>
      <c r="L108" s="2"/>
      <c r="M108" t="str">
        <f t="shared" si="6"/>
        <v>GR</v>
      </c>
    </row>
    <row r="109" spans="1:13" x14ac:dyDescent="0.35">
      <c r="A109" s="2" t="s">
        <v>14</v>
      </c>
      <c r="B109" s="4">
        <v>44203</v>
      </c>
      <c r="C109" s="3">
        <v>0.80962962962962959</v>
      </c>
      <c r="D109" s="3">
        <v>0.85129629629629633</v>
      </c>
      <c r="E109" s="2">
        <v>39.588200000000001</v>
      </c>
      <c r="F109" s="2">
        <v>-3.2692000000000001</v>
      </c>
      <c r="G109" s="2">
        <v>1</v>
      </c>
      <c r="H109" s="2">
        <v>2</v>
      </c>
      <c r="I109" s="2" t="s">
        <v>2</v>
      </c>
      <c r="J109" s="2" t="s">
        <v>1</v>
      </c>
      <c r="K109" s="2" t="s">
        <v>13</v>
      </c>
      <c r="L109" s="2"/>
      <c r="M109" t="str">
        <f t="shared" si="6"/>
        <v/>
      </c>
    </row>
    <row r="110" spans="1:13" x14ac:dyDescent="0.35">
      <c r="A110" s="2" t="s">
        <v>12</v>
      </c>
      <c r="B110" s="4">
        <v>44203</v>
      </c>
      <c r="C110" s="3">
        <v>0.52885416666666674</v>
      </c>
      <c r="D110" s="3">
        <v>0.57052083333333337</v>
      </c>
      <c r="E110" s="2">
        <v>37.207700000000003</v>
      </c>
      <c r="F110" s="2">
        <v>-3.7431000000000001</v>
      </c>
      <c r="G110" s="2"/>
      <c r="H110" s="2">
        <v>1.6</v>
      </c>
      <c r="I110" s="2" t="s">
        <v>2</v>
      </c>
      <c r="J110" s="2" t="s">
        <v>1</v>
      </c>
      <c r="K110" s="2" t="s">
        <v>11</v>
      </c>
      <c r="L110" s="2"/>
      <c r="M110" t="str">
        <f t="shared" si="6"/>
        <v>GR</v>
      </c>
    </row>
    <row r="111" spans="1:13" x14ac:dyDescent="0.35">
      <c r="A111" s="2" t="s">
        <v>10</v>
      </c>
      <c r="B111" s="4">
        <v>44203</v>
      </c>
      <c r="C111" s="3">
        <v>0.10346064814814815</v>
      </c>
      <c r="D111" s="3">
        <v>0.14512731481481481</v>
      </c>
      <c r="E111" s="2">
        <v>39.3264</v>
      </c>
      <c r="F111" s="2">
        <v>-0.2225</v>
      </c>
      <c r="G111" s="2">
        <v>1</v>
      </c>
      <c r="H111" s="2">
        <v>2</v>
      </c>
      <c r="I111" s="2" t="s">
        <v>2</v>
      </c>
      <c r="J111" s="2" t="s">
        <v>1</v>
      </c>
      <c r="K111" s="2" t="s">
        <v>9</v>
      </c>
      <c r="L111" s="2"/>
      <c r="M111" t="str">
        <f t="shared" si="6"/>
        <v/>
      </c>
    </row>
    <row r="112" spans="1:13" x14ac:dyDescent="0.35">
      <c r="A112" s="2" t="s">
        <v>8</v>
      </c>
      <c r="B112" s="4">
        <v>44202</v>
      </c>
      <c r="C112" s="3">
        <v>5.7523148148148143E-3</v>
      </c>
      <c r="D112" s="3">
        <v>4.7418981481481486E-2</v>
      </c>
      <c r="E112" s="2">
        <v>35.408499999999997</v>
      </c>
      <c r="F112" s="2">
        <v>-3.1013999999999999</v>
      </c>
      <c r="G112" s="2"/>
      <c r="H112" s="2">
        <v>2.2999999999999998</v>
      </c>
      <c r="I112" s="2" t="s">
        <v>2</v>
      </c>
      <c r="J112" s="2" t="s">
        <v>7</v>
      </c>
      <c r="K112" s="2" t="s">
        <v>6</v>
      </c>
      <c r="L112" s="2"/>
      <c r="M112" t="str">
        <f t="shared" si="6"/>
        <v/>
      </c>
    </row>
    <row r="113" spans="1:13" x14ac:dyDescent="0.35">
      <c r="A113" s="2" t="s">
        <v>5</v>
      </c>
      <c r="B113" s="4">
        <v>44201</v>
      </c>
      <c r="C113" s="3">
        <v>0.1615277777777778</v>
      </c>
      <c r="D113" s="3">
        <v>0.20319444444444446</v>
      </c>
      <c r="E113" s="2">
        <v>37.894500000000001</v>
      </c>
      <c r="F113" s="2">
        <v>-3.2633000000000001</v>
      </c>
      <c r="G113" s="2">
        <v>1</v>
      </c>
      <c r="H113" s="2">
        <v>2.8</v>
      </c>
      <c r="I113" s="2" t="s">
        <v>2</v>
      </c>
      <c r="J113" s="2" t="s">
        <v>1</v>
      </c>
      <c r="K113" s="2" t="s">
        <v>4</v>
      </c>
      <c r="L113" s="2"/>
      <c r="M113" t="str">
        <f t="shared" si="6"/>
        <v/>
      </c>
    </row>
    <row r="114" spans="1:13" x14ac:dyDescent="0.35">
      <c r="A114" s="2" t="s">
        <v>3</v>
      </c>
      <c r="B114" s="4">
        <v>44200</v>
      </c>
      <c r="C114" s="3">
        <v>4.3252314814814813E-2</v>
      </c>
      <c r="D114" s="3">
        <v>8.4918981481481484E-2</v>
      </c>
      <c r="E114" s="2">
        <v>38.454999999999998</v>
      </c>
      <c r="F114" s="2">
        <v>-0.47710000000000002</v>
      </c>
      <c r="G114" s="2">
        <v>9</v>
      </c>
      <c r="H114" s="2">
        <v>2.1</v>
      </c>
      <c r="I114" s="2" t="s">
        <v>2</v>
      </c>
      <c r="J114" s="2" t="s">
        <v>1</v>
      </c>
      <c r="K114" s="2" t="s">
        <v>0</v>
      </c>
      <c r="L114" s="2"/>
      <c r="M114" t="str">
        <f t="shared" si="6"/>
        <v/>
      </c>
    </row>
  </sheetData>
  <autoFilter ref="A1:M114" xr:uid="{15C222D9-0E9B-45F2-A334-D3E9B9D7CA06}"/>
  <hyperlinks>
    <hyperlink ref="I1" r:id="rId1" tooltip="Tipo de magnitud" display="https://www.ign.es/web/ign/portal/sis-tipo-magnitud" xr:uid="{F381854B-1403-4032-B108-BBA76D75346A}"/>
    <hyperlink ref="J1" r:id="rId2" tooltip="Escala de intensidad" display="https://www.ign.es/web/ign/portal/sis-escala-intensidad" xr:uid="{3341E49A-BA1E-4867-9D11-925C5D5C0254}"/>
    <hyperlink ref="N3" r:id="rId3" xr:uid="{CEF7C5F9-14F7-4091-B539-CF43FBF780B4}"/>
    <hyperlink ref="N2" r:id="rId4" xr:uid="{B4892C9C-772B-4A1C-9583-20D963EF6924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ultimos_30_días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2021-02-03T00:01:17Z</dcterms:created>
  <dcterms:modified xsi:type="dcterms:W3CDTF">2021-09-23T15:45:39Z</dcterms:modified>
</cp:coreProperties>
</file>