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template\"/>
    </mc:Choice>
  </mc:AlternateContent>
  <bookViews>
    <workbookView xWindow="0" yWindow="0" windowWidth="19170" windowHeight="8160"/>
  </bookViews>
  <sheets>
    <sheet name="Despesas" sheetId="1" r:id="rId1"/>
    <sheet name="Receitas" sheetId="2" r:id="rId2"/>
    <sheet name="Despesas por categoria" sheetId="5" r:id="rId3"/>
    <sheet name="Fechamento Período" sheetId="4" r:id="rId4"/>
    <sheet name="Fechamento Mensal" sheetId="6" r:id="rId5"/>
  </sheets>
  <calcPr calcId="152511"/>
</workbook>
</file>

<file path=xl/sharedStrings.xml><?xml version="1.0" encoding="utf-8"?>
<sst xmlns="http://schemas.openxmlformats.org/spreadsheetml/2006/main" count="151" uniqueCount="151">
  <si>
    <t>Data</t>
  </si>
  <si>
    <t>Categoria</t>
  </si>
  <si>
    <t>Descrição</t>
  </si>
  <si>
    <t>Valor</t>
  </si>
  <si>
    <t>02/01/2013</t>
  </si>
  <si>
    <t>Alimentação</t>
  </si>
  <si>
    <t>Padaria</t>
  </si>
  <si>
    <t>Mercado</t>
  </si>
  <si>
    <t>Angeloni</t>
  </si>
  <si>
    <t>03/01/2013</t>
  </si>
  <si>
    <t>Mirantes</t>
  </si>
  <si>
    <t>04/01/2013</t>
  </si>
  <si>
    <t>05/01/2013</t>
  </si>
  <si>
    <t>Cerveja</t>
  </si>
  <si>
    <t>Duun</t>
  </si>
  <si>
    <t>06/01/2013</t>
  </si>
  <si>
    <t>Carro</t>
  </si>
  <si>
    <t>Gasolina</t>
  </si>
  <si>
    <t>Mamma mia</t>
  </si>
  <si>
    <t>07/01/2013</t>
  </si>
  <si>
    <t>Celular</t>
  </si>
  <si>
    <t>Moradia</t>
  </si>
  <si>
    <t>Luz</t>
  </si>
  <si>
    <t>Condomínio</t>
  </si>
  <si>
    <t>08/01/2013</t>
  </si>
  <si>
    <t>Garagem</t>
  </si>
  <si>
    <t>09/01/2013</t>
  </si>
  <si>
    <t>10/01/2013</t>
  </si>
  <si>
    <t>Academia</t>
  </si>
  <si>
    <t>Mensalidade</t>
  </si>
  <si>
    <t>11/01/2013</t>
  </si>
  <si>
    <t>13/01/2013</t>
  </si>
  <si>
    <t>Belluci</t>
  </si>
  <si>
    <t>Cine Burger</t>
  </si>
  <si>
    <t>Rosa</t>
  </si>
  <si>
    <t>14/01/2013</t>
  </si>
  <si>
    <t>Cerveja no Posto</t>
  </si>
  <si>
    <t>Aluguel</t>
  </si>
  <si>
    <t>Internet</t>
  </si>
  <si>
    <t>Compras</t>
  </si>
  <si>
    <t>Sofá</t>
  </si>
  <si>
    <t>Entretenimento</t>
  </si>
  <si>
    <t>Xbox</t>
  </si>
  <si>
    <t>Família</t>
  </si>
  <si>
    <t>Notebook mãe</t>
  </si>
  <si>
    <t>Jogo Xbox</t>
  </si>
  <si>
    <t>Presentes</t>
  </si>
  <si>
    <t>Saia Michele</t>
  </si>
  <si>
    <t>Passagem casamento Beth</t>
  </si>
  <si>
    <t>Netflix</t>
  </si>
  <si>
    <t>Netflix mãe</t>
  </si>
  <si>
    <t>Passagem mãe</t>
  </si>
  <si>
    <t>15/01/2013</t>
  </si>
  <si>
    <t>16/01/2013</t>
  </si>
  <si>
    <t>Diversos</t>
  </si>
  <si>
    <t>Cabelo</t>
  </si>
  <si>
    <t>17/01/2013</t>
  </si>
  <si>
    <t>18/01/2013</t>
  </si>
  <si>
    <t>19/01/2013</t>
  </si>
  <si>
    <t>Spoleto</t>
  </si>
  <si>
    <t>Chopp do gus</t>
  </si>
  <si>
    <t>Roupa</t>
  </si>
  <si>
    <t>Camiseta Luigi bertolli</t>
  </si>
  <si>
    <t>Camisetas makenji</t>
  </si>
  <si>
    <t>20/01/2013</t>
  </si>
  <si>
    <t>Bon Grillê</t>
  </si>
  <si>
    <t>Estacionamento</t>
  </si>
  <si>
    <t>Nacional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</si>
  <si>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</si>
  <si>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</si>
  <si>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</si>
  <si>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</si>
  <si>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</si>
  <si>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</si>
  <si>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</si>
  <si>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</si>
  <si>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</si>
  <si>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</si>
  <si>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</si>
  <si>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01/02/2013</t>
  </si>
  <si>
    <t>02/02/2013</t>
  </si>
  <si>
    <t>Viagens</t>
  </si>
  <si>
    <t>Taxi</t>
  </si>
  <si>
    <t>Dulce</t>
  </si>
  <si>
    <t>Cachorro quente</t>
  </si>
  <si>
    <t>Brasão</t>
  </si>
  <si>
    <t>Cilindro fechadura</t>
  </si>
  <si>
    <t>04/02/2013</t>
  </si>
  <si>
    <t>05/02/2013</t>
  </si>
  <si>
    <t>06/02/2013</t>
  </si>
  <si>
    <t>07/02/2013</t>
  </si>
  <si>
    <t>Anita</t>
  </si>
  <si>
    <t>08/02/2013</t>
  </si>
  <si>
    <t>Kindle</t>
  </si>
  <si>
    <t>Passagem aniversário mãe</t>
  </si>
  <si>
    <t>Estudos</t>
  </si>
  <si>
    <t>Livro wpf</t>
  </si>
  <si>
    <t>Tarifas Bancárias</t>
  </si>
  <si>
    <t>Anuidade cartão</t>
  </si>
  <si>
    <t>Montana grill</t>
  </si>
  <si>
    <t>09/02/2013</t>
  </si>
  <si>
    <t>Habib's</t>
  </si>
  <si>
    <t>Cuecas havan</t>
  </si>
  <si>
    <t>Copos</t>
  </si>
  <si>
    <t>Klotz Bier</t>
  </si>
  <si>
    <t>Pulverizador</t>
  </si>
  <si>
    <t>11/02/2013</t>
  </si>
  <si>
    <t>Senhor salsicha</t>
  </si>
  <si>
    <t>Picolé</t>
  </si>
  <si>
    <t>12/02/2013</t>
  </si>
  <si>
    <t>Belas artes</t>
  </si>
  <si>
    <t>Tradição</t>
  </si>
  <si>
    <t>13/02/2013</t>
  </si>
  <si>
    <t>14/02/2013</t>
  </si>
  <si>
    <t>Moto</t>
  </si>
  <si>
    <t>Sedex</t>
  </si>
  <si>
    <t>15/02/2013</t>
  </si>
  <si>
    <t>16/02/2013</t>
  </si>
  <si>
    <t>Chico toucinho</t>
  </si>
  <si>
    <t>Posto ilha bela</t>
  </si>
  <si>
    <t>17/02/2013</t>
  </si>
  <si>
    <t>Mercado itacorubi</t>
  </si>
  <si>
    <t>Frangoxtoso</t>
  </si>
  <si>
    <t>18/02/2013</t>
  </si>
  <si>
    <t>Cerveja praia</t>
  </si>
  <si>
    <t>Space Food</t>
  </si>
  <si>
    <t>19/02/2013</t>
  </si>
  <si>
    <t>20/02/2013</t>
  </si>
  <si>
    <t>21/02/2013</t>
  </si>
  <si>
    <t>Santo Antonio</t>
  </si>
  <si>
    <t>22/02/2013</t>
  </si>
  <si>
    <t>Mioshi</t>
  </si>
  <si>
    <t>23/02/2013</t>
  </si>
  <si>
    <t>24/02/2013</t>
  </si>
  <si>
    <t>Estacionamento aeroporto</t>
  </si>
  <si>
    <t>25/02/2013</t>
  </si>
  <si>
    <t>26/02/2013</t>
  </si>
  <si>
    <t>Big</t>
  </si>
  <si>
    <t>01/01/0001</t>
  </si>
  <si>
    <t>Parcela Sandero</t>
  </si>
  <si>
    <t>Seguro Sandero</t>
  </si>
  <si>
    <t>Visa Vale</t>
  </si>
  <si>
    <t>Vale combustível</t>
  </si>
  <si>
    <t>Salário</t>
  </si>
  <si>
    <t>Valor2</t>
  </si>
  <si>
    <t>Receita Total</t>
  </si>
  <si>
    <t>Despesa Total</t>
  </si>
  <si>
    <t>Diferença</t>
  </si>
  <si>
    <t>(Investimento) 30% da Receita</t>
  </si>
  <si>
    <t>Sobra - Investimento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</si>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</sst>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\ #,##0.00"/>
    <numFmt numFmtId="165" formatCode="[$-F800]dddd\,\ mmmm\ dd\,\ yyyy"/>
    <numFmt numFmtId="166" formatCode="[$-416]mmmm\-yy;@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164" fontId="0" fillId="0" borderId="0" xfId="0"/>
    <xf numFmtId="165" fontId="0" fillId="0" borderId="0" xfId="0"/>
    <xf numFmtId="166" fontId="0" fillId="0" borderId="0" xfId="0"/>
  </cellXfs>
  <cellStyles count="1">
    <cellStyle name="Normal" xfId="0" builtinId="0"/>
  </cellStyles>
  <dxfs count="3">
    <dxf>
      <numFmt numFmtId="166" formatCode="[$-416]mmmm\-yy;@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categoria'!$A$2:$A$22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categoria'!$B$2:$B$22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'Despesas por categoria'!$C$1</c:f>
              <c:strCache>
                <c:ptCount val="1"/>
                <c:pt idx="0">
                  <c:v>Valor2</c:v>
                </c:pt>
              </c:strCache>
            </c:strRef>
          </c:tx>
          <c:cat>
            <c:strRef>
              <c:f>'Despesas por categoria'!$A$2:$A$22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categoria'!$C$2:$C$22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3776" insertRowShift="1" totalsRowShown="0">
  <autoFilter ref="A1:D377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348" insertRowShift="1" totalsRowShown="0">
  <autoFilter ref="A1:D348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C22" totalsRowShown="0">
  <autoFilter ref="A1:C22"/>
  <tableColumns count="3">
    <tableColumn id="1" name="Categoria"/>
    <tableColumn id="2" name="Valor" dataDxfId="2"/>
    <tableColumn id="3" name="Valor2" dataDxfId="1">
      <calculatedColumnFormula>SUMIF(Table3[Categoria], Tabela1[[#This Row],[Categoria]], Table3[Valor])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" name="Table53" displayName="Table53" ref="A1:F22" totalsRowShown="0">
  <autoFilter ref="A1:F22"/>
  <tableColumns count="6">
    <tableColumn id="7" name="Mês" dataDxfId="0"/>
    <tableColumn id="1" name="Receita Total"/>
    <tableColumn id="2" name="Despesa Total"/>
    <tableColumn id="3" name="Diferença">
      <calculatedColumnFormula>B2-C2</calculatedColumnFormula>
    </tableColumn>
    <tableColumn id="4" name="(Investimento) 30% da Receita">
      <calculatedColumnFormula>B2*0.3</calculatedColumnFormula>
    </tableColumn>
    <tableColumn id="5" name="Sobra - Investimento">
      <calculatedColumnFormula>B2-C2-E2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3.xml" Id="rId3" /><Relationship Type="http://schemas.openxmlformats.org/officeDocument/2006/relationships/drawing" Target="../drawings/drawing1.xml" Id="rId2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../tables/table5.xml" Id="rI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tabSelected="1" workbookViewId="0">
      <selection activeCell="B2" sqref="B2"/>
    </sheetView>
  </sheetViews>
  <sheetFormatPr defaultRowHeight="15" x14ac:dyDescent="0.25"/>
  <cols>
    <col min="2" max="2" width="11.5703125" customWidth="1"/>
    <col min="3" max="3" width="13.42578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 t="s">
        <v>6</v>
      </c>
      <c r="D2" s="0">
        <v>7.64</v>
      </c>
    </row>
    <row r="3">
      <c r="A3" s="5" t="s">
        <v>4</v>
      </c>
      <c r="B3" s="0" t="s">
        <v>7</v>
      </c>
      <c r="C3" s="0" t="s">
        <v>8</v>
      </c>
      <c r="D3" s="4">
        <v>22.2</v>
      </c>
    </row>
    <row r="4">
      <c r="A4" s="0" t="s">
        <v>9</v>
      </c>
      <c r="B4" s="0" t="s">
        <v>5</v>
      </c>
      <c r="C4" s="0" t="s">
        <v>10</v>
      </c>
      <c r="D4" s="4">
        <v>15.87</v>
      </c>
    </row>
    <row r="5">
      <c r="A5" s="0" t="s">
        <v>11</v>
      </c>
      <c r="B5" s="0" t="s">
        <v>5</v>
      </c>
      <c r="C5" s="0" t="s">
        <v>10</v>
      </c>
      <c r="D5" s="4">
        <v>11.66</v>
      </c>
    </row>
    <row r="6">
      <c r="A6" s="0" t="s">
        <v>12</v>
      </c>
      <c r="B6" s="0" t="s">
        <v>13</v>
      </c>
      <c r="C6" s="0" t="s">
        <v>14</v>
      </c>
      <c r="D6" s="4">
        <v>94</v>
      </c>
    </row>
    <row r="7">
      <c r="A7" s="0" t="s">
        <v>15</v>
      </c>
      <c r="B7" s="0" t="s">
        <v>16</v>
      </c>
      <c r="C7" s="0" t="s">
        <v>17</v>
      </c>
      <c r="D7" s="4">
        <v>50</v>
      </c>
    </row>
    <row r="8">
      <c r="A8" s="0" t="s">
        <v>15</v>
      </c>
      <c r="B8" s="0" t="s">
        <v>5</v>
      </c>
      <c r="C8" s="0" t="s">
        <v>18</v>
      </c>
      <c r="D8" s="4">
        <v>41.6</v>
      </c>
    </row>
    <row r="9">
      <c r="A9" s="0" t="s">
        <v>19</v>
      </c>
      <c r="B9" s="0" t="s">
        <v>5</v>
      </c>
      <c r="C9" s="0" t="s">
        <v>10</v>
      </c>
      <c r="D9" s="4">
        <v>14.06</v>
      </c>
    </row>
    <row r="10">
      <c r="A10" s="0" t="s">
        <v>19</v>
      </c>
      <c r="B10" s="0" t="s">
        <v>20</v>
      </c>
      <c r="C10" s="0" t="s">
        <v>20</v>
      </c>
      <c r="D10" s="4">
        <v>127.91</v>
      </c>
    </row>
    <row r="11">
      <c r="A11" s="0" t="s">
        <v>19</v>
      </c>
      <c r="B11" s="0" t="s">
        <v>21</v>
      </c>
      <c r="C11" s="0" t="s">
        <v>22</v>
      </c>
      <c r="D11" s="4">
        <v>33.64</v>
      </c>
    </row>
    <row r="12">
      <c r="A12" s="0" t="s">
        <v>19</v>
      </c>
      <c r="B12" s="0" t="s">
        <v>21</v>
      </c>
      <c r="C12" s="0" t="s">
        <v>23</v>
      </c>
      <c r="D12" s="4">
        <v>195.36</v>
      </c>
    </row>
    <row r="13">
      <c r="A13" s="0" t="s">
        <v>19</v>
      </c>
      <c r="B13" s="0" t="s">
        <v>7</v>
      </c>
      <c r="C13" s="0" t="s">
        <v>8</v>
      </c>
      <c r="D13" s="4">
        <v>32</v>
      </c>
    </row>
    <row r="14">
      <c r="A14" s="0" t="s">
        <v>24</v>
      </c>
      <c r="B14" s="0" t="s">
        <v>5</v>
      </c>
      <c r="C14" s="0" t="s">
        <v>10</v>
      </c>
      <c r="D14" s="4">
        <v>13.07</v>
      </c>
    </row>
    <row r="15">
      <c r="A15" s="0" t="s">
        <v>24</v>
      </c>
      <c r="B15" s="0" t="s">
        <v>16</v>
      </c>
      <c r="C15" s="0" t="s">
        <v>25</v>
      </c>
      <c r="D15" s="4">
        <v>70</v>
      </c>
    </row>
    <row r="16">
      <c r="A16" s="0" t="s">
        <v>26</v>
      </c>
      <c r="B16" s="0" t="s">
        <v>5</v>
      </c>
      <c r="C16" s="0" t="s">
        <v>10</v>
      </c>
      <c r="D16" s="4">
        <v>14.88</v>
      </c>
    </row>
    <row r="17">
      <c r="A17" s="0" t="s">
        <v>27</v>
      </c>
      <c r="B17" s="0" t="s">
        <v>28</v>
      </c>
      <c r="C17" s="0" t="s">
        <v>29</v>
      </c>
      <c r="D17" s="4">
        <v>95</v>
      </c>
    </row>
    <row r="18">
      <c r="A18" s="0" t="s">
        <v>27</v>
      </c>
      <c r="B18" s="0" t="s">
        <v>7</v>
      </c>
      <c r="C18" s="0" t="s">
        <v>8</v>
      </c>
      <c r="D18" s="4">
        <v>42</v>
      </c>
    </row>
    <row r="19">
      <c r="A19" s="0" t="s">
        <v>27</v>
      </c>
      <c r="B19" s="0" t="s">
        <v>5</v>
      </c>
      <c r="C19" s="0" t="s">
        <v>10</v>
      </c>
      <c r="D19" s="4">
        <v>15.19</v>
      </c>
    </row>
    <row r="20">
      <c r="A20" s="0" t="s">
        <v>30</v>
      </c>
      <c r="B20" s="0" t="s">
        <v>5</v>
      </c>
      <c r="C20" s="0" t="s">
        <v>10</v>
      </c>
      <c r="D20" s="4">
        <v>14.85</v>
      </c>
    </row>
    <row r="21">
      <c r="A21" s="0" t="s">
        <v>31</v>
      </c>
      <c r="B21" s="0" t="s">
        <v>5</v>
      </c>
      <c r="C21" s="0" t="s">
        <v>32</v>
      </c>
      <c r="D21" s="4">
        <v>22</v>
      </c>
    </row>
    <row r="22">
      <c r="A22" s="0" t="s">
        <v>31</v>
      </c>
      <c r="B22" s="0" t="s">
        <v>5</v>
      </c>
      <c r="C22" s="0" t="s">
        <v>33</v>
      </c>
      <c r="D22" s="4">
        <v>37</v>
      </c>
    </row>
    <row r="23">
      <c r="A23" s="0" t="s">
        <v>31</v>
      </c>
      <c r="B23" s="0" t="s">
        <v>7</v>
      </c>
      <c r="C23" s="0" t="s">
        <v>34</v>
      </c>
      <c r="D23" s="4">
        <v>25</v>
      </c>
    </row>
    <row r="24">
      <c r="A24" s="0" t="s">
        <v>35</v>
      </c>
      <c r="B24" s="0" t="s">
        <v>13</v>
      </c>
      <c r="C24" s="0" t="s">
        <v>36</v>
      </c>
      <c r="D24" s="4">
        <v>8</v>
      </c>
    </row>
    <row r="25">
      <c r="A25" s="0" t="s">
        <v>35</v>
      </c>
      <c r="B25" s="0" t="s">
        <v>5</v>
      </c>
      <c r="C25" s="0" t="s">
        <v>10</v>
      </c>
      <c r="D25" s="4">
        <v>11.66</v>
      </c>
    </row>
    <row r="26">
      <c r="A26" s="0" t="s">
        <v>35</v>
      </c>
      <c r="B26" s="0" t="s">
        <v>21</v>
      </c>
      <c r="C26" s="0" t="s">
        <v>37</v>
      </c>
      <c r="D26" s="4">
        <v>474</v>
      </c>
    </row>
    <row r="27">
      <c r="A27" s="0" t="s">
        <v>35</v>
      </c>
      <c r="B27" s="0" t="s">
        <v>21</v>
      </c>
      <c r="C27" s="0" t="s">
        <v>38</v>
      </c>
      <c r="D27" s="4">
        <v>67.45</v>
      </c>
    </row>
    <row r="28">
      <c r="A28" s="0" t="s">
        <v>35</v>
      </c>
      <c r="B28" s="0" t="s">
        <v>39</v>
      </c>
      <c r="C28" s="0" t="s">
        <v>40</v>
      </c>
      <c r="D28" s="4">
        <v>35.75</v>
      </c>
    </row>
    <row r="29">
      <c r="A29" s="0" t="s">
        <v>35</v>
      </c>
      <c r="B29" s="0" t="s">
        <v>41</v>
      </c>
      <c r="C29" s="0" t="s">
        <v>42</v>
      </c>
      <c r="D29" s="4">
        <v>152.79</v>
      </c>
    </row>
    <row r="30">
      <c r="A30" s="0" t="s">
        <v>35</v>
      </c>
      <c r="B30" s="0" t="s">
        <v>43</v>
      </c>
      <c r="C30" s="0" t="s">
        <v>44</v>
      </c>
      <c r="D30" s="4">
        <v>104.94</v>
      </c>
    </row>
    <row r="31">
      <c r="A31" s="0" t="s">
        <v>35</v>
      </c>
      <c r="B31" s="0" t="s">
        <v>41</v>
      </c>
      <c r="C31" s="0" t="s">
        <v>45</v>
      </c>
      <c r="D31" s="4">
        <v>33.3</v>
      </c>
    </row>
    <row r="32">
      <c r="A32" s="0" t="s">
        <v>35</v>
      </c>
      <c r="B32" s="0" t="s">
        <v>46</v>
      </c>
      <c r="C32" s="0" t="s">
        <v>47</v>
      </c>
      <c r="D32" s="4">
        <v>63</v>
      </c>
    </row>
    <row r="33">
      <c r="A33" s="0" t="s">
        <v>35</v>
      </c>
      <c r="B33" s="0" t="s">
        <v>46</v>
      </c>
      <c r="C33" s="0" t="s">
        <v>48</v>
      </c>
      <c r="D33" s="4">
        <v>152.71</v>
      </c>
    </row>
    <row r="34">
      <c r="A34" s="0" t="s">
        <v>35</v>
      </c>
      <c r="B34" s="0" t="s">
        <v>41</v>
      </c>
      <c r="C34" s="0" t="s">
        <v>49</v>
      </c>
      <c r="D34" s="4">
        <v>7.5</v>
      </c>
    </row>
    <row r="35">
      <c r="A35" s="0" t="s">
        <v>35</v>
      </c>
      <c r="B35" s="0" t="s">
        <v>43</v>
      </c>
      <c r="C35" s="0" t="s">
        <v>50</v>
      </c>
      <c r="D35" s="4">
        <v>14.99</v>
      </c>
    </row>
    <row r="36">
      <c r="A36" s="0" t="s">
        <v>35</v>
      </c>
      <c r="B36" s="0" t="s">
        <v>43</v>
      </c>
      <c r="C36" s="0" t="s">
        <v>51</v>
      </c>
      <c r="D36" s="4">
        <v>90.57</v>
      </c>
    </row>
    <row r="37">
      <c r="A37" s="0" t="s">
        <v>52</v>
      </c>
      <c r="B37" s="0" t="s">
        <v>5</v>
      </c>
      <c r="C37" s="0" t="s">
        <v>10</v>
      </c>
      <c r="D37" s="4">
        <v>14.92</v>
      </c>
    </row>
    <row r="38">
      <c r="A38" s="0" t="s">
        <v>53</v>
      </c>
      <c r="B38" s="0" t="s">
        <v>5</v>
      </c>
      <c r="C38" s="0" t="s">
        <v>10</v>
      </c>
      <c r="D38" s="4">
        <v>11.62</v>
      </c>
    </row>
    <row r="39">
      <c r="A39" s="0" t="s">
        <v>53</v>
      </c>
      <c r="B39" s="0" t="s">
        <v>7</v>
      </c>
      <c r="C39" s="0" t="s">
        <v>8</v>
      </c>
      <c r="D39" s="4">
        <v>24</v>
      </c>
    </row>
    <row r="40">
      <c r="A40" s="0" t="s">
        <v>53</v>
      </c>
      <c r="B40" s="0" t="s">
        <v>54</v>
      </c>
      <c r="C40" s="0" t="s">
        <v>55</v>
      </c>
      <c r="D40" s="4">
        <v>20</v>
      </c>
    </row>
    <row r="41">
      <c r="A41" s="0" t="s">
        <v>56</v>
      </c>
      <c r="B41" s="0" t="s">
        <v>5</v>
      </c>
      <c r="C41" s="0" t="s">
        <v>10</v>
      </c>
      <c r="D41" s="4">
        <v>10.59</v>
      </c>
    </row>
    <row r="42">
      <c r="A42" s="0" t="s">
        <v>57</v>
      </c>
      <c r="B42" s="0" t="s">
        <v>5</v>
      </c>
      <c r="C42" s="0" t="s">
        <v>10</v>
      </c>
      <c r="D42" s="4">
        <v>17.68</v>
      </c>
    </row>
    <row r="43">
      <c r="A43" s="0" t="s">
        <v>58</v>
      </c>
      <c r="B43" s="0" t="s">
        <v>5</v>
      </c>
      <c r="C43" s="0" t="s">
        <v>59</v>
      </c>
      <c r="D43" s="4">
        <v>27.4</v>
      </c>
    </row>
    <row r="44">
      <c r="A44" s="0" t="s">
        <v>58</v>
      </c>
      <c r="B44" s="0" t="s">
        <v>13</v>
      </c>
      <c r="C44" s="0" t="s">
        <v>60</v>
      </c>
      <c r="D44" s="4">
        <v>92</v>
      </c>
    </row>
    <row r="45">
      <c r="A45" s="0" t="s">
        <v>58</v>
      </c>
      <c r="B45" s="0" t="s">
        <v>16</v>
      </c>
      <c r="C45" s="0" t="s">
        <v>17</v>
      </c>
      <c r="D45" s="4">
        <v>40</v>
      </c>
    </row>
    <row r="46">
      <c r="A46" s="0" t="s">
        <v>58</v>
      </c>
      <c r="B46" s="0" t="s">
        <v>61</v>
      </c>
      <c r="C46" s="0" t="s">
        <v>62</v>
      </c>
      <c r="D46" s="4">
        <v>39.9</v>
      </c>
    </row>
    <row r="47">
      <c r="A47" s="0" t="s">
        <v>58</v>
      </c>
      <c r="B47" s="0" t="s">
        <v>61</v>
      </c>
      <c r="C47" s="0" t="s">
        <v>63</v>
      </c>
      <c r="D47" s="4">
        <v>99.56</v>
      </c>
    </row>
    <row r="48">
      <c r="A48" s="0" t="s">
        <v>64</v>
      </c>
      <c r="B48" s="0" t="s">
        <v>5</v>
      </c>
      <c r="C48" s="0" t="s">
        <v>65</v>
      </c>
      <c r="D48" s="4">
        <v>25.65</v>
      </c>
    </row>
    <row r="49">
      <c r="A49" s="0" t="s">
        <v>64</v>
      </c>
      <c r="B49" s="0" t="s">
        <v>16</v>
      </c>
      <c r="C49" s="0" t="s">
        <v>66</v>
      </c>
      <c r="D49" s="4">
        <v>5</v>
      </c>
    </row>
    <row r="50">
      <c r="A50" s="0" t="s">
        <v>64</v>
      </c>
      <c r="B50" s="0" t="s">
        <v>7</v>
      </c>
      <c r="C50" s="0" t="s">
        <v>67</v>
      </c>
      <c r="D50" s="4">
        <v>17</v>
      </c>
    </row>
    <row r="51">
      <c r="A51" s="0" t="s">
        <v>68</v>
      </c>
      <c r="B51" s="0" t="s">
        <v>5</v>
      </c>
      <c r="C51" s="0" t="s">
        <v>10</v>
      </c>
      <c r="D51" s="4">
        <v>14.88</v>
      </c>
    </row>
    <row r="52">
      <c r="A52" s="0" t="s">
        <v>69</v>
      </c>
      <c r="B52" s="0" t="s">
        <v>5</v>
      </c>
      <c r="C52" s="0" t="s">
        <v>10</v>
      </c>
      <c r="D52" s="4">
        <v>14.49</v>
      </c>
    </row>
    <row r="53">
      <c r="A53" s="0" t="s">
        <v>70</v>
      </c>
      <c r="B53" s="0" t="s">
        <v>5</v>
      </c>
      <c r="C53" s="0" t="s">
        <v>10</v>
      </c>
      <c r="D53" s="4">
        <v>15.81</v>
      </c>
    </row>
    <row r="54">
      <c r="A54" s="0" t="s">
        <v>71</v>
      </c>
      <c r="B54" s="0" t="s">
        <v>5</v>
      </c>
      <c r="C54" s="0" t="s">
        <v>10</v>
      </c>
      <c r="D54" s="4">
        <v>18.42</v>
      </c>
    </row>
    <row r="55">
      <c r="A55" s="0" t="s">
        <v>71</v>
      </c>
      <c r="B55" s="0" t="s">
        <v>16</v>
      </c>
      <c r="C55" s="0" t="s">
        <v>17</v>
      </c>
      <c r="D55" s="4">
        <v>70</v>
      </c>
    </row>
    <row r="56">
      <c r="A56" s="0" t="s">
        <v>72</v>
      </c>
      <c r="B56" s="0" t="s">
        <v>5</v>
      </c>
      <c r="C56" s="0" t="s">
        <v>10</v>
      </c>
      <c r="D56" s="4">
        <v>19.76</v>
      </c>
    </row>
    <row r="57">
      <c r="A57" s="0" t="s">
        <v>73</v>
      </c>
      <c r="B57" s="0" t="s">
        <v>5</v>
      </c>
      <c r="C57" s="0" t="s">
        <v>32</v>
      </c>
      <c r="D57" s="4">
        <v>44</v>
      </c>
    </row>
    <row r="58">
      <c r="A58" s="0" t="s">
        <v>74</v>
      </c>
      <c r="B58" s="0" t="s">
        <v>7</v>
      </c>
      <c r="C58" s="0" t="s">
        <v>34</v>
      </c>
      <c r="D58" s="4">
        <v>7.98</v>
      </c>
    </row>
    <row r="59">
      <c r="A59" s="0" t="s">
        <v>75</v>
      </c>
      <c r="B59" s="0" t="s">
        <v>5</v>
      </c>
      <c r="C59" s="0" t="s">
        <v>10</v>
      </c>
      <c r="D59" s="4">
        <v>14.61</v>
      </c>
    </row>
    <row r="60">
      <c r="A60" s="0" t="s">
        <v>76</v>
      </c>
      <c r="B60" s="0" t="s">
        <v>5</v>
      </c>
      <c r="C60" s="0" t="s">
        <v>10</v>
      </c>
      <c r="D60" s="4">
        <v>13.61</v>
      </c>
    </row>
    <row r="61">
      <c r="A61" s="0" t="s">
        <v>77</v>
      </c>
      <c r="B61" s="0" t="s">
        <v>5</v>
      </c>
      <c r="C61" s="0" t="s">
        <v>10</v>
      </c>
      <c r="D61" s="4">
        <v>16.51</v>
      </c>
    </row>
    <row r="62">
      <c r="A62" s="0" t="s">
        <v>77</v>
      </c>
      <c r="B62" s="0" t="s">
        <v>13</v>
      </c>
      <c r="C62" s="0" t="s">
        <v>13</v>
      </c>
      <c r="D62" s="4">
        <v>20</v>
      </c>
    </row>
    <row r="63">
      <c r="A63" s="0" t="s">
        <v>78</v>
      </c>
      <c r="B63" s="0" t="s">
        <v>5</v>
      </c>
      <c r="C63" s="0" t="s">
        <v>10</v>
      </c>
      <c r="D63" s="4">
        <v>17.88</v>
      </c>
    </row>
    <row r="64">
      <c r="A64" s="0" t="s">
        <v>79</v>
      </c>
      <c r="B64" s="0" t="s">
        <v>5</v>
      </c>
      <c r="C64" s="0" t="s">
        <v>10</v>
      </c>
      <c r="D64" s="4">
        <v>17.56</v>
      </c>
    </row>
    <row r="65">
      <c r="A65" s="0" t="s">
        <v>80</v>
      </c>
      <c r="B65" s="0" t="s">
        <v>81</v>
      </c>
      <c r="C65" s="0" t="s">
        <v>82</v>
      </c>
      <c r="D65" s="4">
        <v>40</v>
      </c>
    </row>
    <row r="66">
      <c r="A66" s="0" t="s">
        <v>80</v>
      </c>
      <c r="B66" s="0" t="s">
        <v>13</v>
      </c>
      <c r="C66" s="0" t="s">
        <v>83</v>
      </c>
      <c r="D66" s="4">
        <v>22.5</v>
      </c>
    </row>
    <row r="67">
      <c r="A67" s="0" t="s">
        <v>80</v>
      </c>
      <c r="B67" s="0" t="s">
        <v>81</v>
      </c>
      <c r="C67" s="0" t="s">
        <v>82</v>
      </c>
      <c r="D67" s="4">
        <v>10</v>
      </c>
    </row>
    <row r="68">
      <c r="A68" s="0" t="s">
        <v>80</v>
      </c>
      <c r="B68" s="0" t="s">
        <v>5</v>
      </c>
      <c r="C68" s="0" t="s">
        <v>84</v>
      </c>
      <c r="D68" s="4">
        <v>28</v>
      </c>
    </row>
    <row r="69">
      <c r="A69" s="0" t="s">
        <v>80</v>
      </c>
      <c r="B69" s="0" t="s">
        <v>13</v>
      </c>
      <c r="C69" s="0" t="s">
        <v>85</v>
      </c>
      <c r="D69" s="4">
        <v>39.86</v>
      </c>
    </row>
    <row r="70">
      <c r="A70" s="0" t="s">
        <v>80</v>
      </c>
      <c r="B70" s="0" t="s">
        <v>43</v>
      </c>
      <c r="C70" s="0" t="s">
        <v>86</v>
      </c>
      <c r="D70" s="4">
        <v>17.9</v>
      </c>
    </row>
    <row r="71">
      <c r="A71" s="0" t="s">
        <v>87</v>
      </c>
      <c r="B71" s="0" t="s">
        <v>5</v>
      </c>
      <c r="C71" s="0" t="s">
        <v>10</v>
      </c>
      <c r="D71" s="4">
        <v>15.47</v>
      </c>
    </row>
    <row r="72">
      <c r="A72" s="0" t="s">
        <v>88</v>
      </c>
      <c r="B72" s="0" t="s">
        <v>5</v>
      </c>
      <c r="C72" s="0" t="s">
        <v>10</v>
      </c>
      <c r="D72" s="4">
        <v>14.88</v>
      </c>
    </row>
    <row r="73">
      <c r="A73" s="0" t="s">
        <v>89</v>
      </c>
      <c r="B73" s="0" t="s">
        <v>7</v>
      </c>
      <c r="C73" s="0" t="s">
        <v>8</v>
      </c>
      <c r="D73" s="4">
        <v>52.81</v>
      </c>
    </row>
    <row r="74">
      <c r="A74" s="0" t="s">
        <v>89</v>
      </c>
      <c r="B74" s="0" t="s">
        <v>5</v>
      </c>
      <c r="C74" s="0" t="s">
        <v>10</v>
      </c>
      <c r="D74" s="4">
        <v>20.08</v>
      </c>
    </row>
    <row r="75">
      <c r="A75" s="0" t="s">
        <v>89</v>
      </c>
      <c r="B75" s="0" t="s">
        <v>16</v>
      </c>
      <c r="C75" s="0" t="s">
        <v>17</v>
      </c>
      <c r="D75" s="4">
        <v>40</v>
      </c>
    </row>
    <row r="76">
      <c r="A76" s="0" t="s">
        <v>90</v>
      </c>
      <c r="B76" s="0" t="s">
        <v>5</v>
      </c>
      <c r="C76" s="0" t="s">
        <v>91</v>
      </c>
      <c r="D76" s="4">
        <v>12.7</v>
      </c>
    </row>
    <row r="77">
      <c r="A77" s="0" t="s">
        <v>92</v>
      </c>
      <c r="B77" s="0" t="s">
        <v>21</v>
      </c>
      <c r="C77" s="0" t="s">
        <v>22</v>
      </c>
      <c r="D77" s="4">
        <v>37.7</v>
      </c>
    </row>
    <row r="78">
      <c r="A78" s="0" t="s">
        <v>92</v>
      </c>
      <c r="B78" s="0" t="s">
        <v>21</v>
      </c>
      <c r="C78" s="0" t="s">
        <v>38</v>
      </c>
      <c r="D78" s="4">
        <v>67.45</v>
      </c>
    </row>
    <row r="79">
      <c r="A79" s="0" t="s">
        <v>92</v>
      </c>
      <c r="B79" s="0" t="s">
        <v>21</v>
      </c>
      <c r="C79" s="0" t="s">
        <v>23</v>
      </c>
      <c r="D79" s="4">
        <v>197.08</v>
      </c>
    </row>
    <row r="80">
      <c r="A80" s="0" t="s">
        <v>92</v>
      </c>
      <c r="B80" s="0" t="s">
        <v>21</v>
      </c>
      <c r="C80" s="0" t="s">
        <v>37</v>
      </c>
      <c r="D80" s="4">
        <v>474</v>
      </c>
    </row>
    <row r="81">
      <c r="A81" s="0" t="s">
        <v>92</v>
      </c>
      <c r="B81" s="0" t="s">
        <v>39</v>
      </c>
      <c r="C81" s="0" t="s">
        <v>40</v>
      </c>
      <c r="D81" s="4">
        <v>35.75</v>
      </c>
    </row>
    <row r="82">
      <c r="A82" s="0" t="s">
        <v>92</v>
      </c>
      <c r="B82" s="0" t="s">
        <v>41</v>
      </c>
      <c r="C82" s="0" t="s">
        <v>49</v>
      </c>
      <c r="D82" s="4">
        <v>7.5</v>
      </c>
    </row>
    <row r="83">
      <c r="A83" s="0" t="s">
        <v>92</v>
      </c>
      <c r="B83" s="0" t="s">
        <v>41</v>
      </c>
      <c r="C83" s="0" t="s">
        <v>42</v>
      </c>
      <c r="D83" s="4">
        <v>152.79</v>
      </c>
    </row>
    <row r="84">
      <c r="A84" s="0" t="s">
        <v>92</v>
      </c>
      <c r="B84" s="0" t="s">
        <v>43</v>
      </c>
      <c r="C84" s="0" t="s">
        <v>44</v>
      </c>
      <c r="D84" s="4">
        <v>104.94</v>
      </c>
    </row>
    <row r="85">
      <c r="A85" s="0" t="s">
        <v>92</v>
      </c>
      <c r="B85" s="0" t="s">
        <v>41</v>
      </c>
      <c r="C85" s="0" t="s">
        <v>45</v>
      </c>
      <c r="D85" s="4">
        <v>33.3</v>
      </c>
    </row>
    <row r="86">
      <c r="A86" s="0" t="s">
        <v>92</v>
      </c>
      <c r="B86" s="0" t="s">
        <v>46</v>
      </c>
      <c r="C86" s="0" t="s">
        <v>47</v>
      </c>
      <c r="D86" s="4">
        <v>63</v>
      </c>
    </row>
    <row r="87">
      <c r="A87" s="0" t="s">
        <v>92</v>
      </c>
      <c r="B87" s="0" t="s">
        <v>46</v>
      </c>
      <c r="C87" s="0" t="s">
        <v>48</v>
      </c>
      <c r="D87" s="4">
        <v>152.71</v>
      </c>
    </row>
    <row r="88">
      <c r="A88" s="0" t="s">
        <v>92</v>
      </c>
      <c r="B88" s="0" t="s">
        <v>39</v>
      </c>
      <c r="C88" s="0" t="s">
        <v>93</v>
      </c>
      <c r="D88" s="4">
        <v>24.99</v>
      </c>
    </row>
    <row r="89">
      <c r="A89" s="0" t="s">
        <v>92</v>
      </c>
      <c r="B89" s="0" t="s">
        <v>43</v>
      </c>
      <c r="C89" s="0" t="s">
        <v>50</v>
      </c>
      <c r="D89" s="4">
        <v>14.99</v>
      </c>
    </row>
    <row r="90">
      <c r="A90" s="0" t="s">
        <v>92</v>
      </c>
      <c r="B90" s="0" t="s">
        <v>81</v>
      </c>
      <c r="C90" s="0" t="s">
        <v>94</v>
      </c>
      <c r="D90" s="4">
        <v>101.81</v>
      </c>
    </row>
    <row r="91">
      <c r="A91" s="0" t="s">
        <v>92</v>
      </c>
      <c r="B91" s="0" t="s">
        <v>95</v>
      </c>
      <c r="C91" s="0" t="s">
        <v>96</v>
      </c>
      <c r="D91" s="4">
        <v>46.66</v>
      </c>
    </row>
    <row r="92">
      <c r="A92" s="0" t="s">
        <v>92</v>
      </c>
      <c r="B92" s="0" t="s">
        <v>97</v>
      </c>
      <c r="C92" s="0" t="s">
        <v>98</v>
      </c>
      <c r="D92" s="4">
        <v>26</v>
      </c>
    </row>
    <row r="93">
      <c r="A93" s="0" t="s">
        <v>92</v>
      </c>
      <c r="B93" s="0" t="s">
        <v>5</v>
      </c>
      <c r="C93" s="0" t="s">
        <v>99</v>
      </c>
      <c r="D93" s="4">
        <v>43</v>
      </c>
    </row>
    <row r="94">
      <c r="A94" s="0" t="s">
        <v>100</v>
      </c>
      <c r="B94" s="0" t="s">
        <v>5</v>
      </c>
      <c r="C94" s="0" t="s">
        <v>32</v>
      </c>
      <c r="D94" s="4">
        <v>25</v>
      </c>
    </row>
    <row r="95">
      <c r="A95" s="0" t="s">
        <v>100</v>
      </c>
      <c r="B95" s="0" t="s">
        <v>20</v>
      </c>
      <c r="C95" s="0" t="s">
        <v>20</v>
      </c>
      <c r="D95" s="4">
        <v>128.1</v>
      </c>
    </row>
    <row r="96">
      <c r="A96" s="0" t="s">
        <v>100</v>
      </c>
      <c r="B96" s="0" t="s">
        <v>5</v>
      </c>
      <c r="C96" s="0" t="s">
        <v>101</v>
      </c>
      <c r="D96" s="4">
        <v>25</v>
      </c>
    </row>
    <row r="97">
      <c r="A97" s="0" t="s">
        <v>100</v>
      </c>
      <c r="B97" s="0" t="s">
        <v>16</v>
      </c>
      <c r="C97" s="0" t="s">
        <v>17</v>
      </c>
      <c r="D97" s="4">
        <v>40</v>
      </c>
    </row>
    <row r="98">
      <c r="A98" s="0" t="s">
        <v>100</v>
      </c>
      <c r="B98" s="0" t="s">
        <v>61</v>
      </c>
      <c r="C98" s="0" t="s">
        <v>102</v>
      </c>
      <c r="D98" s="4">
        <v>50</v>
      </c>
    </row>
    <row r="99">
      <c r="A99" s="0" t="s">
        <v>100</v>
      </c>
      <c r="B99" s="0" t="s">
        <v>39</v>
      </c>
      <c r="C99" s="0" t="s">
        <v>103</v>
      </c>
      <c r="D99" s="4">
        <v>5</v>
      </c>
    </row>
    <row r="100">
      <c r="A100" s="0" t="s">
        <v>100</v>
      </c>
      <c r="B100" s="0" t="s">
        <v>104</v>
      </c>
      <c r="C100" s="0" t="s">
        <v>105</v>
      </c>
      <c r="D100" s="4">
        <v>4</v>
      </c>
    </row>
    <row r="101">
      <c r="A101" s="0" t="s">
        <v>106</v>
      </c>
      <c r="B101" s="0" t="s">
        <v>5</v>
      </c>
      <c r="C101" s="0" t="s">
        <v>107</v>
      </c>
      <c r="D101" s="4">
        <v>16</v>
      </c>
    </row>
    <row r="102">
      <c r="A102" s="0" t="s">
        <v>106</v>
      </c>
      <c r="B102" s="0" t="s">
        <v>5</v>
      </c>
      <c r="C102" s="0" t="s">
        <v>108</v>
      </c>
      <c r="D102" s="4">
        <v>15.8</v>
      </c>
    </row>
    <row r="103">
      <c r="A103" s="0" t="s">
        <v>109</v>
      </c>
      <c r="B103" s="0" t="s">
        <v>5</v>
      </c>
      <c r="C103" s="0" t="s">
        <v>110</v>
      </c>
      <c r="D103" s="4">
        <v>21.2</v>
      </c>
    </row>
    <row r="104">
      <c r="A104" s="0" t="s">
        <v>109</v>
      </c>
      <c r="B104" s="0" t="s">
        <v>7</v>
      </c>
      <c r="C104" s="0" t="s">
        <v>8</v>
      </c>
      <c r="D104" s="4">
        <v>49.86</v>
      </c>
    </row>
    <row r="105">
      <c r="A105" s="0" t="s">
        <v>109</v>
      </c>
      <c r="B105" s="0" t="s">
        <v>5</v>
      </c>
      <c r="C105" s="0" t="s">
        <v>111</v>
      </c>
      <c r="D105" s="4">
        <v>15.3</v>
      </c>
    </row>
    <row r="106">
      <c r="A106" s="0" t="s">
        <v>112</v>
      </c>
      <c r="B106" s="0" t="s">
        <v>5</v>
      </c>
      <c r="C106" s="0" t="s">
        <v>10</v>
      </c>
      <c r="D106" s="4">
        <v>16.82</v>
      </c>
    </row>
    <row r="107">
      <c r="A107" s="0" t="s">
        <v>113</v>
      </c>
      <c r="B107" s="0" t="s">
        <v>114</v>
      </c>
      <c r="C107" s="0" t="s">
        <v>115</v>
      </c>
      <c r="D107" s="4">
        <v>20</v>
      </c>
    </row>
    <row r="108">
      <c r="A108" s="0" t="s">
        <v>113</v>
      </c>
      <c r="B108" s="0" t="s">
        <v>5</v>
      </c>
      <c r="C108" s="0" t="s">
        <v>10</v>
      </c>
      <c r="D108" s="4">
        <v>13.81</v>
      </c>
    </row>
    <row r="109">
      <c r="A109" s="0" t="s">
        <v>113</v>
      </c>
      <c r="B109" s="0" t="s">
        <v>16</v>
      </c>
      <c r="C109" s="0" t="s">
        <v>25</v>
      </c>
      <c r="D109" s="4">
        <v>70</v>
      </c>
    </row>
    <row r="110">
      <c r="A110" s="0" t="s">
        <v>116</v>
      </c>
      <c r="B110" s="0" t="s">
        <v>5</v>
      </c>
      <c r="C110" s="0" t="s">
        <v>10</v>
      </c>
      <c r="D110" s="4">
        <v>16.18</v>
      </c>
    </row>
    <row r="111">
      <c r="A111" s="0" t="s">
        <v>117</v>
      </c>
      <c r="B111" s="0" t="s">
        <v>5</v>
      </c>
      <c r="C111" s="0" t="s">
        <v>118</v>
      </c>
      <c r="D111" s="4">
        <v>72.98</v>
      </c>
    </row>
    <row r="112">
      <c r="A112" s="0" t="s">
        <v>117</v>
      </c>
      <c r="B112" s="0" t="s">
        <v>13</v>
      </c>
      <c r="C112" s="0" t="s">
        <v>119</v>
      </c>
      <c r="D112" s="4">
        <v>11.17</v>
      </c>
    </row>
    <row r="113">
      <c r="A113" s="0" t="s">
        <v>117</v>
      </c>
      <c r="B113" s="0" t="s">
        <v>16</v>
      </c>
      <c r="C113" s="0" t="s">
        <v>66</v>
      </c>
      <c r="D113" s="4">
        <v>5</v>
      </c>
    </row>
    <row r="114">
      <c r="A114" s="0" t="s">
        <v>120</v>
      </c>
      <c r="B114" s="0" t="s">
        <v>5</v>
      </c>
      <c r="C114" s="0" t="s">
        <v>101</v>
      </c>
      <c r="D114" s="4">
        <v>24.48</v>
      </c>
    </row>
    <row r="115">
      <c r="A115" s="0" t="s">
        <v>120</v>
      </c>
      <c r="B115" s="0" t="s">
        <v>7</v>
      </c>
      <c r="C115" s="0" t="s">
        <v>121</v>
      </c>
      <c r="D115" s="4">
        <v>6.23</v>
      </c>
    </row>
    <row r="116">
      <c r="A116" s="0" t="s">
        <v>120</v>
      </c>
      <c r="B116" s="0" t="s">
        <v>5</v>
      </c>
      <c r="C116" s="0" t="s">
        <v>122</v>
      </c>
      <c r="D116" s="4">
        <v>7</v>
      </c>
    </row>
    <row r="117">
      <c r="A117" s="0" t="s">
        <v>123</v>
      </c>
      <c r="B117" s="0" t="s">
        <v>13</v>
      </c>
      <c r="C117" s="0" t="s">
        <v>124</v>
      </c>
      <c r="D117" s="4">
        <v>20</v>
      </c>
    </row>
    <row r="118">
      <c r="A118" s="0" t="s">
        <v>123</v>
      </c>
      <c r="B118" s="0" t="s">
        <v>5</v>
      </c>
      <c r="C118" s="0" t="s">
        <v>125</v>
      </c>
      <c r="D118" s="4">
        <v>11.25</v>
      </c>
    </row>
    <row r="119">
      <c r="A119" s="0" t="s">
        <v>123</v>
      </c>
      <c r="B119" s="0" t="s">
        <v>5</v>
      </c>
      <c r="C119" s="0" t="s">
        <v>10</v>
      </c>
      <c r="D119" s="4">
        <v>12.89</v>
      </c>
    </row>
    <row r="120">
      <c r="A120" s="0" t="s">
        <v>123</v>
      </c>
      <c r="B120" s="0" t="s">
        <v>28</v>
      </c>
      <c r="C120" s="0" t="s">
        <v>28</v>
      </c>
      <c r="D120" s="4">
        <v>75</v>
      </c>
    </row>
    <row r="121">
      <c r="A121" s="0" t="s">
        <v>126</v>
      </c>
      <c r="B121" s="0" t="s">
        <v>5</v>
      </c>
      <c r="C121" s="0" t="s">
        <v>10</v>
      </c>
      <c r="D121" s="4">
        <v>14.58</v>
      </c>
    </row>
    <row r="122">
      <c r="A122" s="0" t="s">
        <v>127</v>
      </c>
      <c r="B122" s="0" t="s">
        <v>5</v>
      </c>
      <c r="C122" s="0" t="s">
        <v>10</v>
      </c>
      <c r="D122" s="4">
        <v>14.42</v>
      </c>
    </row>
    <row r="123">
      <c r="A123" s="0" t="s">
        <v>128</v>
      </c>
      <c r="B123" s="0" t="s">
        <v>13</v>
      </c>
      <c r="C123" s="0" t="s">
        <v>129</v>
      </c>
      <c r="D123" s="4">
        <v>10</v>
      </c>
    </row>
    <row r="124">
      <c r="A124" s="0" t="s">
        <v>128</v>
      </c>
      <c r="B124" s="0" t="s">
        <v>5</v>
      </c>
      <c r="C124" s="0" t="s">
        <v>10</v>
      </c>
      <c r="D124" s="4">
        <v>14.27</v>
      </c>
    </row>
    <row r="125">
      <c r="A125" s="0" t="s">
        <v>130</v>
      </c>
      <c r="B125" s="0" t="s">
        <v>5</v>
      </c>
      <c r="C125" s="0" t="s">
        <v>131</v>
      </c>
      <c r="D125" s="4">
        <v>55</v>
      </c>
    </row>
    <row r="126">
      <c r="A126" s="0" t="s">
        <v>130</v>
      </c>
      <c r="B126" s="0" t="s">
        <v>5</v>
      </c>
      <c r="C126" s="0" t="s">
        <v>10</v>
      </c>
      <c r="D126" s="4">
        <v>17.25</v>
      </c>
    </row>
    <row r="127">
      <c r="A127" s="0" t="s">
        <v>130</v>
      </c>
      <c r="B127" s="0" t="s">
        <v>13</v>
      </c>
      <c r="C127" s="0" t="s">
        <v>8</v>
      </c>
      <c r="D127" s="4">
        <v>24.38</v>
      </c>
    </row>
    <row r="128">
      <c r="A128" s="0" t="s">
        <v>130</v>
      </c>
      <c r="B128" s="0" t="s">
        <v>7</v>
      </c>
      <c r="C128" s="0" t="s">
        <v>8</v>
      </c>
      <c r="D128" s="4">
        <v>46.56</v>
      </c>
    </row>
    <row r="129">
      <c r="A129" s="0" t="s">
        <v>132</v>
      </c>
      <c r="B129" s="0" t="s">
        <v>5</v>
      </c>
      <c r="C129" s="0" t="s">
        <v>107</v>
      </c>
      <c r="D129" s="4">
        <v>15</v>
      </c>
    </row>
    <row r="130">
      <c r="A130" s="0" t="s">
        <v>133</v>
      </c>
      <c r="B130" s="0" t="s">
        <v>7</v>
      </c>
      <c r="C130" s="0" t="s">
        <v>8</v>
      </c>
      <c r="D130" s="4">
        <v>30.27</v>
      </c>
    </row>
    <row r="131">
      <c r="A131" s="0" t="s">
        <v>133</v>
      </c>
      <c r="B131" s="0" t="s">
        <v>13</v>
      </c>
      <c r="C131" s="0" t="s">
        <v>8</v>
      </c>
      <c r="D131" s="4">
        <v>11.75</v>
      </c>
    </row>
    <row r="132">
      <c r="A132" s="0" t="s">
        <v>133</v>
      </c>
      <c r="B132" s="0" t="s">
        <v>16</v>
      </c>
      <c r="C132" s="0" t="s">
        <v>17</v>
      </c>
      <c r="D132" s="4">
        <v>30</v>
      </c>
    </row>
    <row r="133">
      <c r="A133" s="0" t="s">
        <v>133</v>
      </c>
      <c r="B133" s="0" t="s">
        <v>13</v>
      </c>
      <c r="C133" s="0" t="s">
        <v>8</v>
      </c>
      <c r="D133" s="4">
        <v>11.75</v>
      </c>
    </row>
    <row r="134">
      <c r="A134" s="0" t="s">
        <v>133</v>
      </c>
      <c r="B134" s="0" t="s">
        <v>7</v>
      </c>
      <c r="C134" s="0" t="s">
        <v>8</v>
      </c>
      <c r="D134" s="4">
        <v>19.7</v>
      </c>
    </row>
    <row r="135">
      <c r="A135" s="0" t="s">
        <v>133</v>
      </c>
      <c r="B135" s="0" t="s">
        <v>16</v>
      </c>
      <c r="C135" s="0" t="s">
        <v>134</v>
      </c>
      <c r="D135" s="4">
        <v>6</v>
      </c>
    </row>
    <row r="136">
      <c r="A136" s="0" t="s">
        <v>135</v>
      </c>
      <c r="B136" s="0" t="s">
        <v>5</v>
      </c>
      <c r="C136" s="0" t="s">
        <v>10</v>
      </c>
      <c r="D136" s="4">
        <v>14.86</v>
      </c>
    </row>
    <row r="137">
      <c r="A137" s="0" t="s">
        <v>136</v>
      </c>
      <c r="B137" s="0" t="s">
        <v>7</v>
      </c>
      <c r="C137" s="0" t="s">
        <v>137</v>
      </c>
      <c r="D137" s="4">
        <v>21.84</v>
      </c>
    </row>
    <row r="138">
      <c r="A138" s="0" t="s">
        <v>138</v>
      </c>
      <c r="B138" s="0" t="s">
        <v>16</v>
      </c>
      <c r="C138" s="0" t="s">
        <v>139</v>
      </c>
      <c r="D138" s="4">
        <v>600</v>
      </c>
    </row>
    <row r="139">
      <c r="A139" s="0" t="s">
        <v>138</v>
      </c>
      <c r="B139" s="0" t="s">
        <v>16</v>
      </c>
      <c r="C139" s="0" t="s">
        <v>140</v>
      </c>
      <c r="D139" s="4">
        <v>130</v>
      </c>
    </row>
    <row r="140">
      <c r="A140" s="0" t="s">
        <v>138</v>
      </c>
      <c r="B140" s="0" t="s">
        <v>16</v>
      </c>
      <c r="C140" s="0" t="s">
        <v>17</v>
      </c>
      <c r="D140" s="4">
        <v>300</v>
      </c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</sheetData>
  <pageMargins left="0.511811024" right="0.511811024" top="0.78740157499999996" bottom="0.78740157499999996" header="0.31496062000000002" footer="0.31496062000000002"/>
  <pageSetup paperSize="9" orientation="portrait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25" workbookViewId="0">
      <selection activeCell="C333" sqref="C333"/>
    </sheetView>
  </sheetViews>
  <sheetFormatPr defaultRowHeight="15" x14ac:dyDescent="0.25"/>
  <cols>
    <col min="2" max="3" width="11.5703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</v>
      </c>
      <c r="B2" s="0" t="s">
        <v>141</v>
      </c>
      <c r="C2" s="0" t="s">
        <v>141</v>
      </c>
      <c r="D2" s="0">
        <v>347.6</v>
      </c>
    </row>
    <row r="3">
      <c r="A3" s="0" t="s">
        <v>35</v>
      </c>
      <c r="B3" s="0" t="s">
        <v>141</v>
      </c>
      <c r="C3" s="0" t="s">
        <v>142</v>
      </c>
      <c r="D3" s="0">
        <v>120</v>
      </c>
    </row>
    <row r="4">
      <c r="A4" s="0" t="s">
        <v>35</v>
      </c>
      <c r="B4" s="0" t="s">
        <v>143</v>
      </c>
      <c r="C4" s="0" t="s">
        <v>143</v>
      </c>
      <c r="D4" s="0">
        <v>4040.06</v>
      </c>
    </row>
    <row r="5">
      <c r="A5" s="0" t="s">
        <v>92</v>
      </c>
      <c r="B5" s="0" t="s">
        <v>143</v>
      </c>
      <c r="C5" s="0" t="s">
        <v>143</v>
      </c>
      <c r="D5" s="0">
        <v>4014.38</v>
      </c>
    </row>
    <row r="6">
      <c r="A6" s="0" t="s">
        <v>92</v>
      </c>
      <c r="B6" s="0" t="s">
        <v>141</v>
      </c>
      <c r="C6" s="0" t="s">
        <v>142</v>
      </c>
      <c r="D6" s="0">
        <v>120</v>
      </c>
    </row>
    <row r="7">
      <c r="A7" s="0" t="s">
        <v>92</v>
      </c>
      <c r="B7" s="0" t="s">
        <v>141</v>
      </c>
      <c r="C7" s="0" t="s">
        <v>141</v>
      </c>
      <c r="D7" s="0">
        <v>347.6</v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workbookViewId="0">
      <selection activeCell="C2" sqref="C2"/>
    </sheetView>
  </sheetViews>
  <sheetFormatPr defaultRowHeight="15" x14ac:dyDescent="0.2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  <c r="C1" s="0" t="s">
        <v>144</v>
      </c>
    </row>
    <row r="2">
      <c r="A2" s="0" t="s">
        <v>28</v>
      </c>
      <c r="B2" s="3">
        <v>170</v>
      </c>
      <c r="C2" s="3">
        <f>SUMIF(Table3[Categoria], Tabela1[[#This Row],[Categoria]], Table3[Valor])</f>
      </c>
    </row>
    <row r="3">
      <c r="A3" s="0" t="s">
        <v>5</v>
      </c>
      <c r="B3" s="3">
        <v>1108.09</v>
      </c>
      <c r="C3" s="3">
        <f>SUMIF(Table3[Categoria], Tabela1[[#This Row],[Categoria]], Table3[Valor])</f>
      </c>
    </row>
    <row r="4">
      <c r="A4" s="0" t="s">
        <v>16</v>
      </c>
      <c r="B4" s="3">
        <v>1456</v>
      </c>
      <c r="C4" s="3">
        <f>SUMIF(Table3[Categoria], Tabela1[[#This Row],[Categoria]], Table3[Valor])</f>
      </c>
    </row>
    <row r="5">
      <c r="A5" s="0" t="s">
        <v>20</v>
      </c>
      <c r="B5" s="3">
        <v>256.01</v>
      </c>
      <c r="C5" s="3">
        <f>SUMIF(Table3[Categoria], Tabela1[[#This Row],[Categoria]], Table3[Valor])</f>
      </c>
    </row>
    <row r="6">
      <c r="A6" s="0" t="s">
        <v>13</v>
      </c>
      <c r="B6" s="3">
        <v>365.41</v>
      </c>
      <c r="C6" s="3">
        <f>SUMIF(Table3[Categoria], Tabela1[[#This Row],[Categoria]], Table3[Valor])</f>
      </c>
    </row>
    <row r="7">
      <c r="A7" s="0" t="s">
        <v>39</v>
      </c>
      <c r="B7" s="3">
        <v>101.49</v>
      </c>
      <c r="C7" s="3">
        <f>SUMIF(Table3[Categoria], Tabela1[[#This Row],[Categoria]], Table3[Valor])</f>
      </c>
      <c r="E7" s="2"/>
    </row>
    <row r="8">
      <c r="A8" s="0" t="s">
        <v>54</v>
      </c>
      <c r="B8" s="3">
        <v>20</v>
      </c>
      <c r="C8" s="3">
        <f>SUMIF(Table3[Categoria], Tabela1[[#This Row],[Categoria]], Table3[Valor])</f>
      </c>
      <c r="E8" s="1"/>
    </row>
    <row r="9">
      <c r="A9" s="0" t="s">
        <v>41</v>
      </c>
      <c r="B9" s="3">
        <v>387.18</v>
      </c>
      <c r="C9" s="3">
        <f>SUMIF(Table3[Categoria], Tabela1[[#This Row],[Categoria]], Table3[Valor])</f>
      </c>
    </row>
    <row r="10">
      <c r="A10" s="0" t="s">
        <v>95</v>
      </c>
      <c r="B10" s="3">
        <v>46.66</v>
      </c>
      <c r="C10" s="3">
        <f>SUMIF(Table3[Categoria], Tabela1[[#This Row],[Categoria]], Table3[Valor])</f>
      </c>
    </row>
    <row r="11">
      <c r="A11" s="0" t="s">
        <v>43</v>
      </c>
      <c r="B11" s="3">
        <v>348.33</v>
      </c>
      <c r="C11" s="3">
        <f>SUMIF(Table3[Categoria], Tabela1[[#This Row],[Categoria]], Table3[Valor])</f>
      </c>
    </row>
    <row r="12">
      <c r="A12" s="0" t="s">
        <v>104</v>
      </c>
      <c r="B12" s="3">
        <v>4</v>
      </c>
      <c r="C12" s="3">
        <f>SUMIF(Table3[Categoria], Tabela1[[#This Row],[Categoria]], Table3[Valor])</f>
      </c>
    </row>
    <row r="13">
      <c r="A13" s="0" t="s">
        <v>7</v>
      </c>
      <c r="B13" s="3">
        <v>397.45</v>
      </c>
      <c r="C13" s="3">
        <f>SUMIF(Table3[Categoria], Tabela1[[#This Row],[Categoria]], Table3[Valor])</f>
      </c>
    </row>
    <row r="14">
      <c r="A14" s="0" t="s">
        <v>21</v>
      </c>
      <c r="B14" s="3">
        <v>1546.68</v>
      </c>
      <c r="C14" s="3">
        <f>SUMIF(Table3[Categoria], Tabela1[[#This Row],[Categoria]], Table3[Valor])</f>
      </c>
    </row>
    <row r="15">
      <c r="A15" s="0" t="s">
        <v>114</v>
      </c>
      <c r="B15" s="3">
        <v>20</v>
      </c>
      <c r="C15" s="3">
        <f>SUMIF(Table3[Categoria], Tabela1[[#This Row],[Categoria]], Table3[Valor])</f>
      </c>
    </row>
    <row r="16">
      <c r="A16" s="0" t="s">
        <v>46</v>
      </c>
      <c r="B16" s="3">
        <v>431.42</v>
      </c>
      <c r="C16" s="3">
        <f>SUMIF(Table3[Categoria], Tabela1[[#This Row],[Categoria]], Table3[Valor])</f>
      </c>
    </row>
    <row r="17">
      <c r="A17" s="0" t="s">
        <v>61</v>
      </c>
      <c r="B17" s="3">
        <v>189.46</v>
      </c>
      <c r="C17" s="3">
        <f>SUMIF(Table3[Categoria], Tabela1[[#This Row],[Categoria]], Table3[Valor])</f>
      </c>
      <c r="D17" s="1"/>
    </row>
    <row r="18">
      <c r="A18" s="0" t="s">
        <v>97</v>
      </c>
      <c r="B18" s="3">
        <v>26</v>
      </c>
      <c r="C18" s="3">
        <f>SUMIF(Table3[Categoria], Tabela1[[#This Row],[Categoria]], Table3[Valor])</f>
      </c>
    </row>
    <row r="19">
      <c r="A19" s="0" t="s">
        <v>81</v>
      </c>
      <c r="B19" s="3">
        <v>151.81</v>
      </c>
      <c r="C19" s="3">
        <f>SUMIF(Table3[Categoria], Tabela1[[#This Row],[Categoria]], Table3[Valor])</f>
      </c>
      <c r="D19" s="1"/>
    </row>
    <row r="20">
      <c r="B20" s="3"/>
      <c r="C20" s="3">
        <f>SUMIF(Table3[Categoria], Tabela1[[#This Row],[Categoria]], Table3[Valor])</f>
      </c>
    </row>
    <row r="21">
      <c r="B21" s="3"/>
      <c r="C21" s="3">
        <f>SUMIF(Table3[Categoria], Tabela1[[#This Row],[Categoria]], Table3[Valor])</f>
      </c>
    </row>
    <row r="22">
      <c r="B22" s="3"/>
      <c r="C22" s="3">
        <f>SUMIF(Table3[Categoria], Tabela1[[#This Row],[Categoria]], Table3[Valor])</f>
      </c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>
      <c r="A1" s="0" t="s">
        <v>145</v>
      </c>
      <c r="B1" s="0" t="s">
        <v>146</v>
      </c>
      <c r="C1" s="0" t="s">
        <v>147</v>
      </c>
      <c r="D1" s="0" t="s">
        <v>148</v>
      </c>
      <c r="E1" s="0" t="s">
        <v>149</v>
      </c>
    </row>
    <row r="2">
      <c r="A2" s="0">
        <f>SUM(Receitas!D2:D160)</f>
      </c>
      <c r="B2" s="0">
        <f>SUM(Despesas!D2:D1001)</f>
      </c>
      <c r="C2" s="0">
        <f>A2-B2</f>
      </c>
      <c r="D2" s="0">
        <f>A2*0.3</f>
      </c>
      <c r="E2" s="0">
        <f>A2-B2-D2</f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" sqref="B2"/>
    </sheetView>
  </sheetViews>
  <sheetFormatPr defaultRowHeight="15" x14ac:dyDescent="0.25"/>
  <cols>
    <col min="1" max="1" bestFit="1" width="14.7109375" customWidth="1"/>
    <col min="2" max="2" bestFit="1" width="15.7109375" customWidth="1"/>
    <col min="3" max="3" bestFit="1" width="11.85546875" customWidth="1"/>
    <col min="4" max="4" bestFit="1" width="30.7109375" customWidth="1"/>
    <col min="5" max="5" bestFit="1" width="22" customWidth="1"/>
  </cols>
  <sheetData>
    <row r="1">
      <c r="A1" s="0" t="s">
        <v>150</v>
      </c>
      <c r="B1" s="0" t="s">
        <v>145</v>
      </c>
      <c r="C1" s="0" t="s">
        <v>146</v>
      </c>
      <c r="D1" s="0" t="s">
        <v>147</v>
      </c>
      <c r="E1" s="0" t="s">
        <v>148</v>
      </c>
      <c r="F1" s="0" t="s">
        <v>149</v>
      </c>
    </row>
    <row r="2">
      <c r="A2" s="6">
        <v>41275</v>
      </c>
      <c r="B2" s="0">
        <v>4507.66</v>
      </c>
      <c r="C2" s="0">
        <v>2944.86</v>
      </c>
      <c r="D2" s="0">
        <f>B2-C2</f>
      </c>
      <c r="E2" s="0">
        <f>B2*0.3</f>
      </c>
      <c r="F2" s="0">
        <f>B2-C2-E2</f>
      </c>
    </row>
    <row r="3">
      <c r="A3" s="6">
        <v>41306</v>
      </c>
      <c r="B3" s="0">
        <v>4481.98</v>
      </c>
      <c r="C3" s="0">
        <v>4081.13</v>
      </c>
      <c r="D3" s="0">
        <f>B2-C2</f>
      </c>
      <c r="E3" s="0">
        <f>B2*0.3</f>
      </c>
      <c r="F3" s="0">
        <f>B2-C2-E2</f>
      </c>
    </row>
    <row r="4">
      <c r="A4" s="6"/>
      <c r="D4" s="0">
        <f>B2-C2</f>
      </c>
      <c r="E4" s="0">
        <f>B2*0.3</f>
      </c>
      <c r="F4" s="0">
        <f>B2-C2-E2</f>
      </c>
    </row>
    <row r="5">
      <c r="A5" s="6"/>
      <c r="D5" s="0">
        <f>B2-C2</f>
      </c>
      <c r="E5" s="0">
        <f>B2*0.3</f>
      </c>
      <c r="F5" s="0">
        <f>B2-C2-E2</f>
      </c>
    </row>
    <row r="6">
      <c r="A6" s="6"/>
      <c r="D6" s="0">
        <f>B2-C2</f>
      </c>
      <c r="E6" s="0">
        <f>B2*0.3</f>
      </c>
      <c r="F6" s="0">
        <f>B2-C2-E2</f>
      </c>
    </row>
    <row r="7">
      <c r="A7" s="6"/>
      <c r="D7" s="0">
        <f>B2-C2</f>
      </c>
      <c r="E7" s="0">
        <f>B2*0.3</f>
      </c>
      <c r="F7" s="0">
        <f>B2-C2-E2</f>
      </c>
    </row>
    <row r="8">
      <c r="A8" s="6"/>
      <c r="D8" s="0">
        <f>B2-C2</f>
      </c>
      <c r="E8" s="0">
        <f>B2*0.3</f>
      </c>
      <c r="F8" s="0">
        <f>B2-C2-E2</f>
      </c>
    </row>
    <row r="9">
      <c r="A9" s="6"/>
      <c r="D9" s="0">
        <f>B2-C2</f>
      </c>
      <c r="E9" s="0">
        <f>B2*0.3</f>
      </c>
      <c r="F9" s="0">
        <f>B2-C2-E2</f>
      </c>
    </row>
    <row r="10">
      <c r="A10" s="6"/>
      <c r="D10" s="0">
        <f>B2-C2</f>
      </c>
      <c r="E10" s="0">
        <f>B2*0.3</f>
      </c>
      <c r="F10" s="0">
        <f>B2-C2-E2</f>
      </c>
    </row>
    <row r="11">
      <c r="A11" s="6"/>
      <c r="D11" s="0">
        <f>B2-C2</f>
      </c>
      <c r="E11" s="0">
        <f>B2*0.3</f>
      </c>
      <c r="F11" s="0">
        <f>B2-C2-E2</f>
      </c>
    </row>
    <row r="12">
      <c r="A12" s="6"/>
      <c r="D12" s="0">
        <f>B2-C2</f>
      </c>
      <c r="E12" s="0">
        <f>B2*0.3</f>
      </c>
      <c r="F12" s="0">
        <f>B2-C2-E2</f>
      </c>
    </row>
    <row r="13">
      <c r="A13" s="6"/>
      <c r="D13" s="0">
        <f>B2-C2</f>
      </c>
      <c r="E13" s="0">
        <f>B2*0.3</f>
      </c>
      <c r="F13" s="0">
        <f>B2-C2-E2</f>
      </c>
    </row>
    <row r="14">
      <c r="A14" s="6"/>
      <c r="D14" s="0">
        <f>B2-C2</f>
      </c>
      <c r="E14" s="0">
        <f>B2*0.3</f>
      </c>
      <c r="F14" s="0">
        <f>B2-C2-E2</f>
      </c>
    </row>
    <row r="15">
      <c r="A15" s="6"/>
      <c r="D15" s="0">
        <f>B2-C2</f>
      </c>
      <c r="E15" s="0">
        <f>B2*0.3</f>
      </c>
      <c r="F15" s="0">
        <f>B2-C2-E2</f>
      </c>
    </row>
    <row r="16">
      <c r="A16" s="6"/>
      <c r="D16" s="0">
        <f>B2-C2</f>
      </c>
      <c r="E16" s="0">
        <f>B2*0.3</f>
      </c>
      <c r="F16" s="0">
        <f>B2-C2-E2</f>
      </c>
    </row>
    <row r="17">
      <c r="A17" s="6"/>
      <c r="D17" s="0">
        <f>B2-C2</f>
      </c>
      <c r="E17" s="0">
        <f>B2*0.3</f>
      </c>
      <c r="F17" s="0">
        <f>B2-C2-E2</f>
      </c>
    </row>
    <row r="18">
      <c r="A18" s="6"/>
      <c r="D18" s="0">
        <f>B2-C2</f>
      </c>
      <c r="E18" s="0">
        <f>B2*0.3</f>
      </c>
      <c r="F18" s="0">
        <f>B2-C2-E2</f>
      </c>
    </row>
    <row r="19">
      <c r="A19" s="6"/>
      <c r="D19" s="0">
        <f>B2-C2</f>
      </c>
      <c r="E19" s="0">
        <f>B2*0.3</f>
      </c>
      <c r="F19" s="0">
        <f>B2-C2-E2</f>
      </c>
    </row>
    <row r="20">
      <c r="A20" s="6"/>
      <c r="D20" s="0">
        <f>B2-C2</f>
      </c>
      <c r="E20" s="0">
        <f>B2*0.3</f>
      </c>
      <c r="F20" s="0">
        <f>B2-C2-E2</f>
      </c>
    </row>
    <row r="21">
      <c r="A21" s="6"/>
      <c r="D21" s="0">
        <f>B2-C2</f>
      </c>
      <c r="E21" s="0">
        <f>B2*0.3</f>
      </c>
      <c r="F21" s="0">
        <f>B2-C2-E2</f>
      </c>
    </row>
    <row r="22">
      <c r="A22" s="6"/>
      <c r="D22" s="0">
        <f>B2-C2</f>
      </c>
      <c r="E22" s="0">
        <f>B2*0.3</f>
      </c>
      <c r="F22" s="0">
        <f>B2-C2-E2</f>
      </c>
    </row>
  </sheetData>
  <dataConsolidate>
    <dataRefs count="2">
      <dataRef ref="A2:A721" sheet="Despesas"/>
      <dataRef ref="D2:D403" sheet="Despesas"/>
    </dataRefs>
  </dataConsolidate>
  <pageMargins left="0.7" right="0.7" top="0.75" bottom="0.75" header="0.3" footer="0.3"/>
  <pageSetup paperSize="9" orientation="portrait"/>
  <headerFooter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Despesas por categoria</vt:lpstr>
      <vt:lpstr>Fechamento Período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2013-02-26T00:07:59Z</dcterms:modified>
</cp:coreProperties>
</file>