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quiel\Desktop\UP\Calculo numerico\Codigo\"/>
    </mc:Choice>
  </mc:AlternateContent>
  <xr:revisionPtr revIDLastSave="0" documentId="13_ncr:2001_{70E50B86-8122-414A-ADD1-022CCE1A828A}" xr6:coauthVersionLast="47" xr6:coauthVersionMax="47" xr10:uidLastSave="{00000000-0000-0000-0000-000000000000}"/>
  <bookViews>
    <workbookView xWindow="-108" yWindow="-108" windowWidth="23256" windowHeight="13896" activeTab="3" xr2:uid="{6F9FE16B-FCA6-4176-B2F8-1AFD0DBF2E20}"/>
  </bookViews>
  <sheets>
    <sheet name="Sheet3" sheetId="3" r:id="rId1"/>
    <sheet name="gauss seiden" sheetId="4" r:id="rId2"/>
    <sheet name="punto fijo" sheetId="5" r:id="rId3"/>
    <sheet name="biseccion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F11" i="6"/>
  <c r="J8" i="6"/>
  <c r="J9" i="6"/>
  <c r="J10" i="6"/>
  <c r="J11" i="6"/>
  <c r="J7" i="6"/>
  <c r="B7" i="6"/>
  <c r="C7" i="6"/>
  <c r="D7" i="6"/>
  <c r="E7" i="6"/>
  <c r="F7" i="6"/>
  <c r="G7" i="6"/>
  <c r="H7" i="6"/>
  <c r="I7" i="6" s="1"/>
  <c r="B8" i="6"/>
  <c r="C8" i="6"/>
  <c r="D8" i="6"/>
  <c r="E8" i="6"/>
  <c r="F8" i="6"/>
  <c r="G8" i="6"/>
  <c r="B9" i="6" s="1"/>
  <c r="H8" i="6"/>
  <c r="I8" i="6"/>
  <c r="I6" i="6"/>
  <c r="H6" i="6"/>
  <c r="D6" i="6"/>
  <c r="E6" i="6" s="1"/>
  <c r="G6" i="6" s="1"/>
  <c r="F6" i="6"/>
  <c r="C6" i="6"/>
  <c r="B6" i="6"/>
  <c r="G5" i="6"/>
  <c r="F5" i="6"/>
  <c r="E5" i="6"/>
  <c r="D5" i="6"/>
  <c r="C5" i="6"/>
  <c r="B5" i="6"/>
  <c r="H1" i="6"/>
  <c r="E2" i="6"/>
  <c r="E1" i="6"/>
  <c r="G8" i="5"/>
  <c r="G9" i="5"/>
  <c r="G10" i="5"/>
  <c r="G11" i="5"/>
  <c r="G12" i="5"/>
  <c r="G13" i="5"/>
  <c r="G14" i="5"/>
  <c r="G15" i="5"/>
  <c r="G16" i="5"/>
  <c r="G7" i="5"/>
  <c r="C16" i="5"/>
  <c r="D16" i="5" s="1"/>
  <c r="E16" i="5"/>
  <c r="F16" i="5" s="1"/>
  <c r="F7" i="5"/>
  <c r="F8" i="5"/>
  <c r="F9" i="5"/>
  <c r="F10" i="5"/>
  <c r="F11" i="5"/>
  <c r="F12" i="5"/>
  <c r="F13" i="5"/>
  <c r="F14" i="5"/>
  <c r="F15" i="5"/>
  <c r="F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 s="1"/>
  <c r="C13" i="5" s="1"/>
  <c r="E6" i="5"/>
  <c r="D6" i="5"/>
  <c r="C6" i="5"/>
  <c r="D5" i="5"/>
  <c r="C5" i="5"/>
  <c r="G2" i="5"/>
  <c r="E2" i="5"/>
  <c r="G1" i="5"/>
  <c r="E1" i="5"/>
  <c r="J9" i="4"/>
  <c r="J8" i="4"/>
  <c r="B10" i="4"/>
  <c r="D10" i="4" s="1"/>
  <c r="C10" i="4"/>
  <c r="E9" i="4"/>
  <c r="D9" i="4"/>
  <c r="C9" i="4"/>
  <c r="J7" i="4"/>
  <c r="J6" i="4"/>
  <c r="E8" i="4"/>
  <c r="D8" i="4"/>
  <c r="C8" i="4"/>
  <c r="B9" i="4" s="1"/>
  <c r="B8" i="4"/>
  <c r="B8" i="3"/>
  <c r="J16" i="3"/>
  <c r="J5" i="3"/>
  <c r="J4" i="3"/>
  <c r="F9" i="6" l="1"/>
  <c r="C9" i="6"/>
  <c r="D9" i="6" s="1"/>
  <c r="D13" i="5"/>
  <c r="C14" i="5" s="1"/>
  <c r="E13" i="5"/>
  <c r="E12" i="5"/>
  <c r="E10" i="4"/>
  <c r="B11" i="4" s="1"/>
  <c r="F8" i="4"/>
  <c r="G8" i="4" s="1"/>
  <c r="E9" i="6" l="1"/>
  <c r="G9" i="6" s="1"/>
  <c r="H9" i="6"/>
  <c r="I9" i="6" s="1"/>
  <c r="D14" i="5"/>
  <c r="C15" i="5" s="1"/>
  <c r="E14" i="5"/>
  <c r="C11" i="4"/>
  <c r="F10" i="4"/>
  <c r="G10" i="4" s="1"/>
  <c r="F9" i="4"/>
  <c r="G9" i="4" s="1"/>
  <c r="B10" i="6" l="1"/>
  <c r="C10" i="6"/>
  <c r="D15" i="5"/>
  <c r="E15" i="5"/>
  <c r="D11" i="4"/>
  <c r="E11" i="4" s="1"/>
  <c r="D10" i="6" l="1"/>
  <c r="F10" i="6"/>
  <c r="F11" i="4"/>
  <c r="G11" i="4" s="1"/>
  <c r="B12" i="4"/>
  <c r="E10" i="6" l="1"/>
  <c r="G10" i="6" s="1"/>
  <c r="H10" i="6"/>
  <c r="I10" i="6" s="1"/>
  <c r="C12" i="4"/>
  <c r="B11" i="6" l="1"/>
  <c r="C11" i="6"/>
  <c r="D12" i="4"/>
  <c r="D11" i="6" l="1"/>
  <c r="E12" i="4"/>
  <c r="B13" i="4" s="1"/>
  <c r="H11" i="6" l="1"/>
  <c r="I11" i="6" s="1"/>
  <c r="E11" i="6"/>
  <c r="G11" i="6" s="1"/>
  <c r="C13" i="4"/>
  <c r="F12" i="4"/>
  <c r="G12" i="4" s="1"/>
  <c r="B12" i="6" l="1"/>
  <c r="C12" i="6"/>
  <c r="D13" i="4"/>
  <c r="D12" i="6" l="1"/>
  <c r="F12" i="6"/>
  <c r="E13" i="4"/>
  <c r="B14" i="4" s="1"/>
  <c r="E12" i="6" l="1"/>
  <c r="G12" i="6" s="1"/>
  <c r="H12" i="6"/>
  <c r="C14" i="4"/>
  <c r="F13" i="4"/>
  <c r="G13" i="4" s="1"/>
  <c r="I12" i="6" l="1"/>
  <c r="J12" i="6"/>
  <c r="B13" i="6"/>
  <c r="C13" i="6"/>
  <c r="D14" i="4"/>
  <c r="D13" i="6" l="1"/>
  <c r="F13" i="6"/>
  <c r="E14" i="4"/>
  <c r="F14" i="4" s="1"/>
  <c r="G14" i="4" s="1"/>
  <c r="E13" i="6" l="1"/>
  <c r="G13" i="6" s="1"/>
  <c r="H13" i="6"/>
  <c r="B15" i="4"/>
  <c r="I13" i="6" l="1"/>
  <c r="J13" i="6"/>
  <c r="B14" i="6"/>
  <c r="C14" i="6"/>
  <c r="C15" i="4"/>
  <c r="D14" i="6" l="1"/>
  <c r="F14" i="6"/>
  <c r="D15" i="4"/>
  <c r="H14" i="6" l="1"/>
  <c r="E14" i="6"/>
  <c r="G14" i="6" s="1"/>
  <c r="E15" i="4"/>
  <c r="F15" i="4" s="1"/>
  <c r="G15" i="4" s="1"/>
  <c r="B16" i="4"/>
  <c r="I14" i="6" l="1"/>
  <c r="J14" i="6"/>
  <c r="B15" i="6"/>
  <c r="C15" i="6"/>
  <c r="C16" i="4"/>
  <c r="D16" i="4"/>
  <c r="E16" i="4" s="1"/>
  <c r="F16" i="4" s="1"/>
  <c r="G16" i="4" s="1"/>
  <c r="D15" i="6" l="1"/>
  <c r="F15" i="6"/>
  <c r="B17" i="4"/>
  <c r="E15" i="6" l="1"/>
  <c r="G15" i="6" s="1"/>
  <c r="H15" i="6"/>
  <c r="C17" i="4"/>
  <c r="I15" i="6" l="1"/>
  <c r="J15" i="6"/>
  <c r="B16" i="6"/>
  <c r="C16" i="6"/>
  <c r="D17" i="4"/>
  <c r="F16" i="6" l="1"/>
  <c r="D16" i="6"/>
  <c r="E17" i="4"/>
  <c r="B18" i="4" s="1"/>
  <c r="F17" i="4"/>
  <c r="G17" i="4" s="1"/>
  <c r="E16" i="6" l="1"/>
  <c r="G16" i="6" s="1"/>
  <c r="H16" i="6"/>
  <c r="C18" i="4"/>
  <c r="D18" i="4"/>
  <c r="E18" i="4"/>
  <c r="F18" i="4" s="1"/>
  <c r="G18" i="4" s="1"/>
  <c r="I16" i="6" l="1"/>
  <c r="J16" i="6"/>
  <c r="B17" i="6"/>
  <c r="C17" i="6"/>
  <c r="B19" i="4"/>
  <c r="D17" i="6" l="1"/>
  <c r="F17" i="6"/>
  <c r="C19" i="4"/>
  <c r="D19" i="4"/>
  <c r="E19" i="4"/>
  <c r="F19" i="4"/>
  <c r="G19" i="4" s="1"/>
  <c r="H17" i="6" l="1"/>
  <c r="E17" i="6"/>
  <c r="G17" i="6" s="1"/>
  <c r="B20" i="4"/>
  <c r="I17" i="6" l="1"/>
  <c r="J17" i="6"/>
  <c r="B18" i="6"/>
  <c r="C18" i="6"/>
  <c r="C20" i="4"/>
  <c r="D20" i="4"/>
  <c r="E20" i="4" s="1"/>
  <c r="F20" i="4" s="1"/>
  <c r="G20" i="4" s="1"/>
  <c r="D18" i="6" l="1"/>
  <c r="F18" i="6"/>
  <c r="B21" i="4"/>
  <c r="H18" i="6" l="1"/>
  <c r="E18" i="6"/>
  <c r="G18" i="6" s="1"/>
  <c r="C21" i="4"/>
  <c r="I18" i="6" l="1"/>
  <c r="J18" i="6"/>
  <c r="B19" i="6"/>
  <c r="C19" i="6"/>
  <c r="D21" i="4"/>
  <c r="D19" i="6" l="1"/>
  <c r="F19" i="6"/>
  <c r="E21" i="4"/>
  <c r="F21" i="4" s="1"/>
  <c r="G21" i="4" s="1"/>
  <c r="E19" i="6" l="1"/>
  <c r="G19" i="6" s="1"/>
  <c r="H19" i="6"/>
  <c r="B22" i="4"/>
  <c r="I19" i="6" l="1"/>
  <c r="J19" i="6"/>
  <c r="B20" i="6"/>
  <c r="C20" i="6"/>
  <c r="C22" i="4"/>
  <c r="F20" i="6" l="1"/>
  <c r="D20" i="6"/>
  <c r="D22" i="4"/>
  <c r="E20" i="6" l="1"/>
  <c r="G20" i="6" s="1"/>
  <c r="H20" i="6"/>
  <c r="E22" i="4"/>
  <c r="F22" i="4" s="1"/>
  <c r="G22" i="4" s="1"/>
  <c r="B23" i="4"/>
  <c r="I20" i="6" l="1"/>
  <c r="J20" i="6"/>
  <c r="C23" i="4"/>
  <c r="D23" i="4" s="1"/>
  <c r="E23" i="4" l="1"/>
  <c r="F23" i="4" s="1"/>
  <c r="G23" i="4" s="1"/>
</calcChain>
</file>

<file path=xl/sharedStrings.xml><?xml version="1.0" encoding="utf-8"?>
<sst xmlns="http://schemas.openxmlformats.org/spreadsheetml/2006/main" count="75" uniqueCount="64">
  <si>
    <t>a)Verificar que tiene una raíz en el intervalo [1;2]</t>
  </si>
  <si>
    <t>f(1)=</t>
  </si>
  <si>
    <t>f(2)=</t>
  </si>
  <si>
    <t>a=</t>
  </si>
  <si>
    <t>b=</t>
  </si>
  <si>
    <t>f(x)=(e^x^2 *x)-4</t>
  </si>
  <si>
    <t>f′(x)=(2x^2+1)*e^x^2</t>
  </si>
  <si>
    <t>b)</t>
  </si>
  <si>
    <t>f'(2)=</t>
  </si>
  <si>
    <t>f'(1)=</t>
  </si>
  <si>
    <t>TEOREMA DE BOLZANO: Com uno es positivo y el otro negativo hay raiz</t>
  </si>
  <si>
    <t>condicion que no se anule la derivada</t>
  </si>
  <si>
    <t>f''(x)=2x(2x^2+3)*e^x^2</t>
  </si>
  <si>
    <t>f''(1)=</t>
  </si>
  <si>
    <t>f''(2)=</t>
  </si>
  <si>
    <t>condicion 2 que la derivada segunda no se anule</t>
  </si>
  <si>
    <t>condicion f(a)*f(b)&lt;0 comprobado pq hay raiz (bolzano)</t>
  </si>
  <si>
    <t xml:space="preserve"> f(a)*f''(a)=</t>
  </si>
  <si>
    <t>condicion f(a)*f''(a) &gt; 0</t>
  </si>
  <si>
    <t>xn-1</t>
  </si>
  <si>
    <t>Cantidad de iteraciones=</t>
  </si>
  <si>
    <t>n=10</t>
  </si>
  <si>
    <t>n</t>
  </si>
  <si>
    <t>x1</t>
  </si>
  <si>
    <t>x2</t>
  </si>
  <si>
    <t>x3</t>
  </si>
  <si>
    <t>x4</t>
  </si>
  <si>
    <t xml:space="preserve">error </t>
  </si>
  <si>
    <t>condicion</t>
  </si>
  <si>
    <t>Tolerancia</t>
  </si>
  <si>
    <t>m1=</t>
  </si>
  <si>
    <t>Estoy aplicando GAUSS SEIDEN</t>
  </si>
  <si>
    <t>m2=</t>
  </si>
  <si>
    <t>m3=</t>
  </si>
  <si>
    <t>m4=</t>
  </si>
  <si>
    <t>1 probar que es continua</t>
  </si>
  <si>
    <t>2 probar que hay raiz (bolzano)</t>
  </si>
  <si>
    <t>f(x)=x*2^x-1</t>
  </si>
  <si>
    <t>3 probar que todo g(x) pertenece a [a,b] para todo x que pertenece a [a,b]</t>
  </si>
  <si>
    <t>para probar esto no alcanza con evaluar los puntos extremos</t>
  </si>
  <si>
    <t>4 el modulo de g'(x)&lt;k&lt;1</t>
  </si>
  <si>
    <t>g(x)=1/2^x</t>
  </si>
  <si>
    <t>f(a)=</t>
  </si>
  <si>
    <t>f(b)=</t>
  </si>
  <si>
    <t>g(a)=</t>
  </si>
  <si>
    <t>g(b)=</t>
  </si>
  <si>
    <t>xn=g(xn-1)</t>
  </si>
  <si>
    <t>ERROR</t>
  </si>
  <si>
    <t>Condicion</t>
  </si>
  <si>
    <t>en/en-1</t>
  </si>
  <si>
    <t>Se aproxima a una constante por lo que se dice que tiene convergencia lineal</t>
  </si>
  <si>
    <t>O sea que el error es aprox igual a una cte K * el error en el paso anterior</t>
  </si>
  <si>
    <r>
      <rPr>
        <u/>
        <sz val="11"/>
        <color theme="1"/>
        <rFont val="Calibri"/>
        <family val="2"/>
        <scheme val="minor"/>
      </rPr>
      <t>Notacion</t>
    </r>
    <r>
      <rPr>
        <sz val="11"/>
        <color theme="1"/>
        <rFont val="Calibri"/>
        <family val="2"/>
        <scheme val="minor"/>
      </rPr>
      <t xml:space="preserve"> =&gt; en = K * en-1</t>
    </r>
  </si>
  <si>
    <t>f(x)=x^2-2</t>
  </si>
  <si>
    <t>an</t>
  </si>
  <si>
    <t>bn</t>
  </si>
  <si>
    <t>pn</t>
  </si>
  <si>
    <t>f(an)</t>
  </si>
  <si>
    <t>f(pn)</t>
  </si>
  <si>
    <t>f(an)*f(pn)</t>
  </si>
  <si>
    <t>error</t>
  </si>
  <si>
    <t>en+1/en</t>
  </si>
  <si>
    <t>La convergencia es lineal porque el error en un paso es proporcional al error en el paso anterior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</si>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</sst>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7539-B141-4A7D-B80F-B0BAA511F33D}">
  <dimension ref="A1:J16"/>
  <sheetViews>
    <sheetView workbookViewId="0">
      <selection activeCell="C9" sqref="C9"/>
    </sheetView>
  </sheetViews>
  <sheetFormatPr baseColWidth="10" defaultColWidth="8.88671875" defaultRowHeight="14.4" x14ac:dyDescent="0.3"/>
  <cols>
    <col min="1" max="1" width="22.44140625" bestFit="1" customWidth="1"/>
    <col min="9" max="9" width="22" customWidth="1"/>
    <col min="10" max="10" width="13" customWidth="1"/>
  </cols>
  <sheetData>
    <row r="1" spans="1:10" x14ac:dyDescent="0.3">
      <c r="A1" t="s">
        <v>5</v>
      </c>
      <c r="E1" t="s">
        <v>3</v>
      </c>
      <c r="F1">
        <v>1</v>
      </c>
    </row>
    <row r="2" spans="1:10" x14ac:dyDescent="0.3">
      <c r="A2" t="s">
        <v>6</v>
      </c>
      <c r="E2" t="s">
        <v>4</v>
      </c>
      <c r="F2">
        <v>2</v>
      </c>
    </row>
    <row r="3" spans="1:10" x14ac:dyDescent="0.3">
      <c r="A3" t="s">
        <v>12</v>
      </c>
      <c r="I3" s="1" t="s">
        <v>0</v>
      </c>
    </row>
    <row r="4" spans="1:10" x14ac:dyDescent="0.3">
      <c r="I4" t="s">
        <v>1</v>
      </c>
      <c r="J4">
        <f>(EXP(F1^2)*F1)-4</f>
        <v>-1.2817181715409549</v>
      </c>
    </row>
    <row r="5" spans="1:10" x14ac:dyDescent="0.3">
      <c r="I5" t="s">
        <v>2</v>
      </c>
      <c r="J5">
        <f>(EXP(F2^2)*F2)-4</f>
        <v>105.19630006628847</v>
      </c>
    </row>
    <row r="6" spans="1:10" x14ac:dyDescent="0.3">
      <c r="I6" t="s">
        <v>10</v>
      </c>
    </row>
    <row r="8" spans="1:10" x14ac:dyDescent="0.3">
      <c r="A8" t="s">
        <v>20</v>
      </c>
      <c r="B8">
        <f>(LN(10^-3))/LN(2)</f>
        <v>-9.965784284662087</v>
      </c>
      <c r="C8" t="s">
        <v>21</v>
      </c>
      <c r="I8" t="s">
        <v>7</v>
      </c>
      <c r="J8" t="s">
        <v>11</v>
      </c>
    </row>
    <row r="9" spans="1:10" x14ac:dyDescent="0.3">
      <c r="I9" t="s">
        <v>9</v>
      </c>
      <c r="J9">
        <v>8.15</v>
      </c>
    </row>
    <row r="10" spans="1:10" x14ac:dyDescent="0.3">
      <c r="I10" t="s">
        <v>8</v>
      </c>
      <c r="J10">
        <v>491.38</v>
      </c>
    </row>
    <row r="11" spans="1:10" x14ac:dyDescent="0.3">
      <c r="I11" t="s">
        <v>15</v>
      </c>
    </row>
    <row r="12" spans="1:10" x14ac:dyDescent="0.3">
      <c r="I12" t="s">
        <v>13</v>
      </c>
      <c r="J12">
        <v>27.18</v>
      </c>
    </row>
    <row r="13" spans="1:10" x14ac:dyDescent="0.3">
      <c r="I13" t="s">
        <v>14</v>
      </c>
      <c r="J13">
        <v>2402.31</v>
      </c>
    </row>
    <row r="14" spans="1:10" x14ac:dyDescent="0.3">
      <c r="I14" t="s">
        <v>16</v>
      </c>
    </row>
    <row r="15" spans="1:10" x14ac:dyDescent="0.3">
      <c r="I15" t="s">
        <v>18</v>
      </c>
    </row>
    <row r="16" spans="1:10" x14ac:dyDescent="0.3">
      <c r="I16" t="s">
        <v>17</v>
      </c>
      <c r="J16">
        <f>J4*J12</f>
        <v>-34.837099902483153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170D-D444-4CE9-95FA-C2F564C8DA6E}">
  <dimension ref="A1:J24"/>
  <sheetViews>
    <sheetView workbookViewId="0">
      <selection activeCell="C30" sqref="C30"/>
    </sheetView>
  </sheetViews>
  <sheetFormatPr baseColWidth="10" defaultRowHeight="14.4" x14ac:dyDescent="0.3"/>
  <cols>
    <col min="4" max="4" width="9" customWidth="1"/>
    <col min="8" max="8" width="15.33203125" customWidth="1"/>
    <col min="9" max="9" width="14.21875" customWidth="1"/>
  </cols>
  <sheetData>
    <row r="1" spans="1:10" x14ac:dyDescent="0.3">
      <c r="B1" s="4">
        <v>8</v>
      </c>
      <c r="C1" s="2">
        <v>-1</v>
      </c>
      <c r="D1" s="2">
        <v>2</v>
      </c>
      <c r="E1" s="2">
        <v>0</v>
      </c>
      <c r="F1" s="3">
        <v>5</v>
      </c>
      <c r="I1" t="s">
        <v>29</v>
      </c>
      <c r="J1">
        <v>1E-4</v>
      </c>
    </row>
    <row r="2" spans="1:10" x14ac:dyDescent="0.3">
      <c r="B2" s="2">
        <v>-1</v>
      </c>
      <c r="C2" s="4">
        <v>11</v>
      </c>
      <c r="D2" s="2">
        <v>-1</v>
      </c>
      <c r="E2" s="2">
        <v>3</v>
      </c>
      <c r="F2" s="3">
        <v>17</v>
      </c>
    </row>
    <row r="3" spans="1:10" x14ac:dyDescent="0.3">
      <c r="B3" s="2">
        <v>2</v>
      </c>
      <c r="C3" s="2">
        <v>-1</v>
      </c>
      <c r="D3" s="4">
        <v>10</v>
      </c>
      <c r="E3" s="2">
        <v>-1</v>
      </c>
      <c r="F3" s="3">
        <v>-11</v>
      </c>
    </row>
    <row r="4" spans="1:10" x14ac:dyDescent="0.3">
      <c r="B4" s="2">
        <v>0</v>
      </c>
      <c r="C4" s="2">
        <v>3</v>
      </c>
      <c r="D4" s="2">
        <v>-1</v>
      </c>
      <c r="E4" s="4">
        <v>8</v>
      </c>
      <c r="F4" s="3">
        <v>20</v>
      </c>
    </row>
    <row r="6" spans="1:10" x14ac:dyDescent="0.3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I6" t="s">
        <v>30</v>
      </c>
      <c r="J6">
        <f>ABS(C1/B1)+ABS(D1/B1)+ABS(E1/B1)</f>
        <v>0.375</v>
      </c>
    </row>
    <row r="7" spans="1:10" x14ac:dyDescent="0.3">
      <c r="A7" s="2">
        <v>1</v>
      </c>
      <c r="B7" s="2">
        <v>0</v>
      </c>
      <c r="C7" s="2">
        <v>0</v>
      </c>
      <c r="D7" s="2">
        <v>0</v>
      </c>
      <c r="E7" s="2">
        <v>0</v>
      </c>
      <c r="F7" s="2"/>
      <c r="G7" s="2"/>
      <c r="I7" t="s">
        <v>32</v>
      </c>
      <c r="J7">
        <f>ABS(B2/C2)+ABS(D2/C2)+ABS(E2/C2)</f>
        <v>0.45454545454545453</v>
      </c>
    </row>
    <row r="8" spans="1:10" x14ac:dyDescent="0.3">
      <c r="A8" s="2">
        <v>2</v>
      </c>
      <c r="B8" s="2">
        <f>($F$1-$C$1*C7-$D$1*D7-$E$1*E7)/$B$1</f>
        <v>0.625</v>
      </c>
      <c r="C8" s="2">
        <f>($F$2-$B$2*B7-$D$2*D7-$E$2*E7)/$C$2</f>
        <v>1.5454545454545454</v>
      </c>
      <c r="D8" s="2">
        <f>($F$3-$B$3*B7-$C$3*C7-$E$3*E7)/$D$3</f>
        <v>-1.1000000000000001</v>
      </c>
      <c r="E8" s="2">
        <f>($F$4-$B$4*B7-$C$4*C7-$D$4*D7)/$E$4</f>
        <v>2.5</v>
      </c>
      <c r="F8" s="2">
        <f>MAX(ABS(B8-B7),ABS(C8-C7),ABS(D8-D7),ABS(E8-E7))</f>
        <v>2.5</v>
      </c>
      <c r="G8" s="2" t="str">
        <f>IF(F8&lt;$J$1,"raiz","no raiz")</f>
        <v>no raiz</v>
      </c>
      <c r="I8" t="s">
        <v>33</v>
      </c>
      <c r="J8">
        <f>ABS(B3/D3)+ABS(C3/D3)+ABS(E3/D3)</f>
        <v>0.4</v>
      </c>
    </row>
    <row r="9" spans="1:10" x14ac:dyDescent="0.3">
      <c r="A9" s="2">
        <v>3</v>
      </c>
      <c r="B9" s="2">
        <f>($F$1-$C$1*C8-$D$1*D8-$E$1*E8)/$B$1</f>
        <v>1.0931818181818183</v>
      </c>
      <c r="C9" s="2">
        <f>($F$2-$B$2*B9-$D$2*D8-$E$2*E8)/$C$2</f>
        <v>0.86301652892561975</v>
      </c>
      <c r="D9" s="2">
        <f>($F$3-$B$3*B9-$C$3*C9-$E$3*E8)/$D$3</f>
        <v>-0.98233471074380174</v>
      </c>
      <c r="E9" s="2">
        <f>($F$4-$B$4*B9-$C$4*C9-$D$4*D9)/$E$4</f>
        <v>2.0535769628099172</v>
      </c>
      <c r="F9" s="2">
        <f t="shared" ref="F9:F18" si="0">MAX(ABS(B9-B8),ABS(C9-C8),ABS(D9-D8),ABS(E9-E8))</f>
        <v>0.68243801652892566</v>
      </c>
      <c r="G9" s="2" t="str">
        <f t="shared" ref="G9:G23" si="1">IF(F9&lt;$J$1,"raiz","no raiz")</f>
        <v>no raiz</v>
      </c>
      <c r="I9" t="s">
        <v>34</v>
      </c>
      <c r="J9">
        <f>ABS(B4/E4)+ABS(C4/E4)+ABS(D4/E4)</f>
        <v>0.5</v>
      </c>
    </row>
    <row r="10" spans="1:10" x14ac:dyDescent="0.3">
      <c r="A10" s="2">
        <v>4</v>
      </c>
      <c r="B10" s="2">
        <f t="shared" ref="B10:B23" si="2">($F$1-$C$1*C9-$D$1*D9-$E$1*E9)/$B$1</f>
        <v>0.97846074380165293</v>
      </c>
      <c r="C10" s="2">
        <f t="shared" ref="C10:C23" si="3">($F$2-$B$2*B10-$D$2*D9-$E$2*E9)/$C$2</f>
        <v>0.98503592223891789</v>
      </c>
      <c r="D10" s="2">
        <f t="shared" ref="D10:D23" si="4">($F$3-$B$3*B10-$C$3*C10-$E$3*E9)/$D$3</f>
        <v>-0.9918308602554472</v>
      </c>
      <c r="E10" s="2">
        <f t="shared" ref="E10:E23" si="5">($F$4-$B$4*B10-$C$4*C10-$D$4*D10)/$E$4</f>
        <v>2.0066326716284748</v>
      </c>
      <c r="F10" s="2">
        <f t="shared" ref="F10:F23" si="6">MAX(ABS(B10-B9),ABS(C10-C9),ABS(D10-D9),ABS(E10-E9))</f>
        <v>0.12201939331329814</v>
      </c>
      <c r="G10" s="2" t="str">
        <f t="shared" si="1"/>
        <v>no raiz</v>
      </c>
    </row>
    <row r="11" spans="1:10" x14ac:dyDescent="0.3">
      <c r="A11" s="2">
        <v>5</v>
      </c>
      <c r="B11" s="2">
        <f t="shared" si="2"/>
        <v>0.99608720534372652</v>
      </c>
      <c r="C11" s="2">
        <f t="shared" si="3"/>
        <v>0.99857803001844136</v>
      </c>
      <c r="D11" s="2">
        <f t="shared" si="4"/>
        <v>-0.99869637090405361</v>
      </c>
      <c r="E11" s="2">
        <f t="shared" si="5"/>
        <v>2.0006961923800777</v>
      </c>
      <c r="F11" s="2">
        <f t="shared" si="6"/>
        <v>1.762646154207359E-2</v>
      </c>
      <c r="G11" s="2" t="str">
        <f t="shared" si="1"/>
        <v>no raiz</v>
      </c>
    </row>
    <row r="12" spans="1:10" x14ac:dyDescent="0.3">
      <c r="A12" s="2">
        <v>6</v>
      </c>
      <c r="B12" s="2">
        <f t="shared" si="2"/>
        <v>0.99949634647831853</v>
      </c>
      <c r="C12" s="2">
        <f t="shared" si="3"/>
        <v>0.99988285440309366</v>
      </c>
      <c r="D12" s="2">
        <f t="shared" si="4"/>
        <v>-0.99984136461734663</v>
      </c>
      <c r="E12" s="2">
        <f t="shared" si="5"/>
        <v>2.0000637590216717</v>
      </c>
      <c r="F12" s="2">
        <f t="shared" si="6"/>
        <v>3.4091411345920086E-3</v>
      </c>
      <c r="G12" s="2" t="str">
        <f t="shared" si="1"/>
        <v>no raiz</v>
      </c>
    </row>
    <row r="13" spans="1:10" x14ac:dyDescent="0.3">
      <c r="A13" s="2">
        <v>7</v>
      </c>
      <c r="B13" s="2">
        <f t="shared" si="2"/>
        <v>0.99994569795472332</v>
      </c>
      <c r="C13" s="2">
        <f t="shared" si="3"/>
        <v>0.99999209602476002</v>
      </c>
      <c r="D13" s="2">
        <f t="shared" si="4"/>
        <v>-0.99998355408630157</v>
      </c>
      <c r="E13" s="2">
        <f t="shared" si="5"/>
        <v>2.0000050197299273</v>
      </c>
      <c r="F13" s="2">
        <f t="shared" si="6"/>
        <v>4.4935147640479123E-4</v>
      </c>
      <c r="G13" s="2" t="str">
        <f t="shared" si="1"/>
        <v>no raiz</v>
      </c>
    </row>
    <row r="14" spans="1:10" x14ac:dyDescent="0.3">
      <c r="A14" s="2">
        <v>8</v>
      </c>
      <c r="B14" s="2">
        <f t="shared" si="2"/>
        <v>0.99999490052467044</v>
      </c>
      <c r="C14" s="2">
        <f t="shared" si="3"/>
        <v>0.99999966247714411</v>
      </c>
      <c r="D14" s="2">
        <f t="shared" si="4"/>
        <v>-0.99999851188422695</v>
      </c>
      <c r="E14" s="2">
        <f t="shared" si="5"/>
        <v>2.0000003125855428</v>
      </c>
      <c r="F14" s="2">
        <f t="shared" si="6"/>
        <v>4.9202569947115471E-5</v>
      </c>
      <c r="G14" s="2" t="str">
        <f t="shared" si="1"/>
        <v>raiz</v>
      </c>
    </row>
    <row r="15" spans="1:10" x14ac:dyDescent="0.3">
      <c r="A15" s="2">
        <v>9</v>
      </c>
      <c r="B15" s="2">
        <f t="shared" si="2"/>
        <v>0.99999958578069981</v>
      </c>
      <c r="C15" s="2">
        <f t="shared" si="3"/>
        <v>1.0000000123763497</v>
      </c>
      <c r="D15" s="2">
        <f t="shared" si="4"/>
        <v>-0.99999988465995049</v>
      </c>
      <c r="E15" s="2">
        <f t="shared" si="5"/>
        <v>2.0000000097763753</v>
      </c>
      <c r="F15" s="2">
        <f t="shared" si="6"/>
        <v>4.6852560293686452E-6</v>
      </c>
      <c r="G15" s="2" t="str">
        <f t="shared" si="1"/>
        <v>raiz</v>
      </c>
    </row>
    <row r="16" spans="1:10" x14ac:dyDescent="0.3">
      <c r="A16" s="2">
        <v>10</v>
      </c>
      <c r="B16" s="2">
        <f t="shared" si="2"/>
        <v>0.99999997271203134</v>
      </c>
      <c r="C16" s="2">
        <f t="shared" si="3"/>
        <v>1.0000000053384506</v>
      </c>
      <c r="D16" s="2">
        <f t="shared" si="4"/>
        <v>-0.99999999303092368</v>
      </c>
      <c r="E16" s="2">
        <f t="shared" si="5"/>
        <v>1.9999999988692154</v>
      </c>
      <c r="F16" s="2">
        <f t="shared" si="6"/>
        <v>3.8693133153078207E-7</v>
      </c>
      <c r="G16" s="2" t="str">
        <f t="shared" si="1"/>
        <v>raiz</v>
      </c>
    </row>
    <row r="17" spans="1:7" x14ac:dyDescent="0.3">
      <c r="A17" s="2">
        <v>11</v>
      </c>
      <c r="B17" s="2">
        <f t="shared" si="2"/>
        <v>0.99999999892503721</v>
      </c>
      <c r="C17" s="2">
        <f t="shared" si="3"/>
        <v>1.0000000008442245</v>
      </c>
      <c r="D17" s="2">
        <f t="shared" si="4"/>
        <v>-0.9999999998136635</v>
      </c>
      <c r="E17" s="2">
        <f t="shared" si="5"/>
        <v>1.9999999997067079</v>
      </c>
      <c r="F17" s="2">
        <f t="shared" si="6"/>
        <v>2.6213005877018247E-8</v>
      </c>
      <c r="G17" s="2" t="str">
        <f t="shared" si="1"/>
        <v>raiz</v>
      </c>
    </row>
    <row r="18" spans="1:7" x14ac:dyDescent="0.3">
      <c r="A18" s="2">
        <v>12</v>
      </c>
      <c r="B18" s="2">
        <f t="shared" si="2"/>
        <v>1.000000000058944</v>
      </c>
      <c r="C18" s="2">
        <f t="shared" si="3"/>
        <v>1.0000000001022868</v>
      </c>
      <c r="D18" s="2">
        <f t="shared" si="4"/>
        <v>-1.0000000000308895</v>
      </c>
      <c r="E18" s="2">
        <f t="shared" si="5"/>
        <v>1.9999999999577811</v>
      </c>
      <c r="F18" s="2">
        <f t="shared" si="6"/>
        <v>1.1339067462756702E-9</v>
      </c>
      <c r="G18" s="2" t="str">
        <f t="shared" si="1"/>
        <v>raiz</v>
      </c>
    </row>
    <row r="19" spans="1:7" x14ac:dyDescent="0.3">
      <c r="A19" s="2">
        <v>13</v>
      </c>
      <c r="B19" s="2">
        <f t="shared" si="2"/>
        <v>1.0000000000205083</v>
      </c>
      <c r="C19" s="2">
        <f t="shared" si="3"/>
        <v>1.0000000000105707</v>
      </c>
      <c r="D19" s="2">
        <f t="shared" si="4"/>
        <v>-1.0000000000072664</v>
      </c>
      <c r="E19" s="2">
        <f t="shared" si="5"/>
        <v>1.9999999999951277</v>
      </c>
      <c r="F19" s="2">
        <f t="shared" si="6"/>
        <v>9.1716190198098957E-11</v>
      </c>
      <c r="G19" s="2" t="str">
        <f t="shared" si="1"/>
        <v>raiz</v>
      </c>
    </row>
    <row r="20" spans="1:7" x14ac:dyDescent="0.3">
      <c r="A20" s="2">
        <v>14</v>
      </c>
      <c r="B20" s="2">
        <f t="shared" si="2"/>
        <v>1.0000000000031379</v>
      </c>
      <c r="C20" s="2">
        <f t="shared" si="3"/>
        <v>1.0000000000009535</v>
      </c>
      <c r="D20" s="2">
        <f t="shared" si="4"/>
        <v>-1.0000000000010194</v>
      </c>
      <c r="E20" s="2">
        <f t="shared" si="5"/>
        <v>1.9999999999995151</v>
      </c>
      <c r="F20" s="2">
        <f t="shared" si="6"/>
        <v>1.7370327398680274E-11</v>
      </c>
      <c r="G20" s="2" t="str">
        <f t="shared" si="1"/>
        <v>raiz</v>
      </c>
    </row>
    <row r="21" spans="1:7" x14ac:dyDescent="0.3">
      <c r="A21" s="2">
        <v>15</v>
      </c>
      <c r="B21" s="2">
        <f t="shared" si="2"/>
        <v>1.0000000000003741</v>
      </c>
      <c r="C21" s="2">
        <f t="shared" si="3"/>
        <v>1.0000000000000735</v>
      </c>
      <c r="D21" s="2">
        <f t="shared" si="4"/>
        <v>-1.0000000000001159</v>
      </c>
      <c r="E21" s="2">
        <f t="shared" si="5"/>
        <v>1.999999999999958</v>
      </c>
      <c r="F21" s="2">
        <f t="shared" si="6"/>
        <v>2.7637891975018647E-12</v>
      </c>
      <c r="G21" s="2" t="str">
        <f t="shared" si="1"/>
        <v>raiz</v>
      </c>
    </row>
    <row r="22" spans="1:7" x14ac:dyDescent="0.3">
      <c r="A22" s="2">
        <v>16</v>
      </c>
      <c r="B22" s="2">
        <f t="shared" si="2"/>
        <v>1.0000000000000382</v>
      </c>
      <c r="C22" s="2">
        <f t="shared" si="3"/>
        <v>1.0000000000000044</v>
      </c>
      <c r="D22" s="2">
        <f t="shared" si="4"/>
        <v>-1.0000000000000113</v>
      </c>
      <c r="E22" s="2">
        <f t="shared" si="5"/>
        <v>1.9999999999999969</v>
      </c>
      <c r="F22" s="2">
        <f t="shared" si="6"/>
        <v>3.3595348725157237E-13</v>
      </c>
      <c r="G22" s="2" t="str">
        <f t="shared" si="1"/>
        <v>raiz</v>
      </c>
    </row>
    <row r="23" spans="1:7" x14ac:dyDescent="0.3">
      <c r="A23" s="2">
        <v>17</v>
      </c>
      <c r="B23" s="2">
        <f t="shared" si="2"/>
        <v>1.0000000000000033</v>
      </c>
      <c r="C23" s="2">
        <f t="shared" si="3"/>
        <v>1.0000000000000002</v>
      </c>
      <c r="D23" s="2">
        <f t="shared" si="4"/>
        <v>-1.0000000000000011</v>
      </c>
      <c r="E23" s="2">
        <f t="shared" si="5"/>
        <v>1.9999999999999998</v>
      </c>
      <c r="F23" s="2">
        <f t="shared" si="6"/>
        <v>3.4861002973229915E-14</v>
      </c>
      <c r="G23" s="2" t="str">
        <f t="shared" si="1"/>
        <v>raiz</v>
      </c>
    </row>
    <row r="24" spans="1:7" x14ac:dyDescent="0.3">
      <c r="C2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28E3-52A0-4AF7-8234-C208B0AF3689}">
  <dimension ref="A1:I18"/>
  <sheetViews>
    <sheetView workbookViewId="0">
      <selection activeCell="I23" sqref="I23"/>
    </sheetView>
  </sheetViews>
  <sheetFormatPr baseColWidth="10" defaultRowHeight="14.4" x14ac:dyDescent="0.3"/>
  <sheetData>
    <row r="1" spans="1:9" x14ac:dyDescent="0.3">
      <c r="A1" t="s">
        <v>37</v>
      </c>
      <c r="B1" t="s">
        <v>3</v>
      </c>
      <c r="C1">
        <v>0</v>
      </c>
      <c r="D1" t="s">
        <v>42</v>
      </c>
      <c r="E1">
        <f>(C1*(2^C1))-1</f>
        <v>-1</v>
      </c>
      <c r="F1" t="s">
        <v>44</v>
      </c>
      <c r="G1">
        <f>(1/2)^C2</f>
        <v>0.5</v>
      </c>
      <c r="H1" t="s">
        <v>29</v>
      </c>
      <c r="I1">
        <v>1E-4</v>
      </c>
    </row>
    <row r="2" spans="1:9" x14ac:dyDescent="0.3">
      <c r="A2" t="s">
        <v>41</v>
      </c>
      <c r="B2" t="s">
        <v>4</v>
      </c>
      <c r="C2">
        <v>1</v>
      </c>
      <c r="D2" t="s">
        <v>43</v>
      </c>
      <c r="E2">
        <f>(C2*(2^C2))-1</f>
        <v>1</v>
      </c>
      <c r="F2" t="s">
        <v>45</v>
      </c>
      <c r="G2">
        <f>(1/2)^C3</f>
        <v>1</v>
      </c>
    </row>
    <row r="4" spans="1:9" x14ac:dyDescent="0.3">
      <c r="B4" s="2" t="s">
        <v>22</v>
      </c>
      <c r="C4" s="2" t="s">
        <v>19</v>
      </c>
      <c r="D4" s="2" t="s">
        <v>46</v>
      </c>
      <c r="E4" s="2" t="s">
        <v>47</v>
      </c>
      <c r="F4" s="5" t="s">
        <v>48</v>
      </c>
      <c r="G4" s="6" t="s">
        <v>49</v>
      </c>
      <c r="H4" t="s">
        <v>35</v>
      </c>
    </row>
    <row r="5" spans="1:9" x14ac:dyDescent="0.3">
      <c r="B5" s="2">
        <v>1</v>
      </c>
      <c r="C5" s="2">
        <f>(C1+C2)/2</f>
        <v>0.5</v>
      </c>
      <c r="D5" s="2">
        <f>(1/2)^C5</f>
        <v>0.70710678118654757</v>
      </c>
      <c r="E5" s="2"/>
      <c r="F5" s="2"/>
      <c r="H5" t="s">
        <v>36</v>
      </c>
    </row>
    <row r="6" spans="1:9" x14ac:dyDescent="0.3">
      <c r="B6" s="2">
        <v>2</v>
      </c>
      <c r="C6" s="2">
        <f>D5</f>
        <v>0.70710678118654757</v>
      </c>
      <c r="D6" s="2">
        <f>(1/2)^C6</f>
        <v>0.61254732653606592</v>
      </c>
      <c r="E6" s="2">
        <f>ABS((C6-C5)/C6)</f>
        <v>0.29289321881345254</v>
      </c>
      <c r="F6" s="2" t="str">
        <f>IF(E6&lt;$I$1,"raiz","no raiz")</f>
        <v>no raiz</v>
      </c>
      <c r="H6" t="s">
        <v>38</v>
      </c>
    </row>
    <row r="7" spans="1:9" x14ac:dyDescent="0.3">
      <c r="B7" s="2">
        <v>3</v>
      </c>
      <c r="C7" s="2">
        <f t="shared" ref="C7:C16" si="0">D6</f>
        <v>0.61254732653606592</v>
      </c>
      <c r="D7" s="2">
        <f t="shared" ref="D7:D16" si="1">(1/2)^C7</f>
        <v>0.65404086004206952</v>
      </c>
      <c r="E7" s="2">
        <f t="shared" ref="E7:E15" si="2">ABS((C7-C6)/C7)</f>
        <v>0.15437085520430255</v>
      </c>
      <c r="F7" s="2" t="str">
        <f t="shared" ref="F7:F16" si="3">IF(E7&lt;$I$1,"raiz","no raiz")</f>
        <v>no raiz</v>
      </c>
      <c r="G7">
        <f>E7/E6</f>
        <v>0.52705506747366293</v>
      </c>
      <c r="H7" t="s">
        <v>39</v>
      </c>
    </row>
    <row r="8" spans="1:9" x14ac:dyDescent="0.3">
      <c r="B8" s="2">
        <v>4</v>
      </c>
      <c r="C8" s="2">
        <f t="shared" si="0"/>
        <v>0.65404086004206952</v>
      </c>
      <c r="D8" s="2">
        <f t="shared" si="1"/>
        <v>0.63549784581337376</v>
      </c>
      <c r="E8" s="2">
        <f t="shared" si="2"/>
        <v>6.3441806224972905E-2</v>
      </c>
      <c r="F8" s="2" t="str">
        <f t="shared" si="3"/>
        <v>no raiz</v>
      </c>
      <c r="G8">
        <f t="shared" ref="G8:G16" si="4">E8/E7</f>
        <v>0.41097010275035833</v>
      </c>
      <c r="H8" t="s">
        <v>40</v>
      </c>
    </row>
    <row r="9" spans="1:9" x14ac:dyDescent="0.3">
      <c r="B9" s="2">
        <v>5</v>
      </c>
      <c r="C9" s="2">
        <f t="shared" si="0"/>
        <v>0.63549784581337376</v>
      </c>
      <c r="D9" s="2">
        <f t="shared" si="1"/>
        <v>0.64371864172286919</v>
      </c>
      <c r="E9" s="2">
        <f t="shared" si="2"/>
        <v>2.9178720826287849E-2</v>
      </c>
      <c r="F9" s="2" t="str">
        <f t="shared" si="3"/>
        <v>no raiz</v>
      </c>
      <c r="G9">
        <f t="shared" si="4"/>
        <v>0.45992891064318542</v>
      </c>
    </row>
    <row r="10" spans="1:9" x14ac:dyDescent="0.3">
      <c r="B10" s="2">
        <v>6</v>
      </c>
      <c r="C10" s="2">
        <f t="shared" si="0"/>
        <v>0.64371864172286919</v>
      </c>
      <c r="D10" s="2">
        <f t="shared" si="1"/>
        <v>0.64006102117723962</v>
      </c>
      <c r="E10" s="2">
        <f t="shared" si="2"/>
        <v>1.2770790492400569E-2</v>
      </c>
      <c r="F10" s="2" t="str">
        <f t="shared" si="3"/>
        <v>no raiz</v>
      </c>
      <c r="G10">
        <f t="shared" si="4"/>
        <v>0.43767478939292775</v>
      </c>
    </row>
    <row r="11" spans="1:9" x14ac:dyDescent="0.3">
      <c r="B11" s="2">
        <v>7</v>
      </c>
      <c r="C11" s="2">
        <f t="shared" si="0"/>
        <v>0.64006102117723962</v>
      </c>
      <c r="D11" s="2">
        <f t="shared" si="1"/>
        <v>0.64168580704299838</v>
      </c>
      <c r="E11" s="2">
        <f t="shared" si="2"/>
        <v>5.7144872513908889E-3</v>
      </c>
      <c r="F11" s="2" t="str">
        <f t="shared" si="3"/>
        <v>no raiz</v>
      </c>
      <c r="G11">
        <f t="shared" si="4"/>
        <v>0.4474654293946308</v>
      </c>
    </row>
    <row r="12" spans="1:9" x14ac:dyDescent="0.3">
      <c r="B12" s="2">
        <v>8</v>
      </c>
      <c r="C12" s="2">
        <f t="shared" si="0"/>
        <v>0.64168580704299838</v>
      </c>
      <c r="D12" s="2">
        <f t="shared" si="1"/>
        <v>0.64096353717796317</v>
      </c>
      <c r="E12" s="2">
        <f t="shared" si="2"/>
        <v>2.5320582876003765E-3</v>
      </c>
      <c r="F12" s="2" t="str">
        <f t="shared" si="3"/>
        <v>no raiz</v>
      </c>
      <c r="G12">
        <f t="shared" si="4"/>
        <v>0.44309457283049869</v>
      </c>
    </row>
    <row r="13" spans="1:9" x14ac:dyDescent="0.3">
      <c r="B13" s="2">
        <v>9</v>
      </c>
      <c r="C13" s="2">
        <f t="shared" si="0"/>
        <v>0.64096353717796317</v>
      </c>
      <c r="D13" s="2">
        <f t="shared" si="1"/>
        <v>0.64128450906658507</v>
      </c>
      <c r="E13" s="2">
        <f t="shared" si="2"/>
        <v>1.1268501609548968E-3</v>
      </c>
      <c r="F13" s="2" t="str">
        <f t="shared" si="3"/>
        <v>no raiz</v>
      </c>
      <c r="G13">
        <f t="shared" si="4"/>
        <v>0.44503326265163073</v>
      </c>
    </row>
    <row r="14" spans="1:9" x14ac:dyDescent="0.3">
      <c r="B14" s="2">
        <v>10</v>
      </c>
      <c r="C14" s="2">
        <f t="shared" si="0"/>
        <v>0.64128450906658507</v>
      </c>
      <c r="D14" s="2">
        <f t="shared" si="1"/>
        <v>0.64114185147173774</v>
      </c>
      <c r="E14" s="2">
        <f t="shared" si="2"/>
        <v>5.0051402159875769E-4</v>
      </c>
      <c r="F14" s="2" t="str">
        <f t="shared" si="3"/>
        <v>no raiz</v>
      </c>
      <c r="G14">
        <f t="shared" si="4"/>
        <v>0.44417087465703547</v>
      </c>
    </row>
    <row r="15" spans="1:9" x14ac:dyDescent="0.3">
      <c r="B15" s="2">
        <v>11</v>
      </c>
      <c r="C15" s="2">
        <f t="shared" si="0"/>
        <v>0.64114185147173774</v>
      </c>
      <c r="D15" s="2">
        <f t="shared" si="1"/>
        <v>0.64120525244986237</v>
      </c>
      <c r="E15" s="2">
        <f t="shared" si="2"/>
        <v>2.2250551031703636E-4</v>
      </c>
      <c r="F15" s="2" t="str">
        <f t="shared" si="3"/>
        <v>no raiz</v>
      </c>
      <c r="G15">
        <f t="shared" si="4"/>
        <v>0.44455399991852823</v>
      </c>
    </row>
    <row r="16" spans="1:9" x14ac:dyDescent="0.3">
      <c r="B16" s="2">
        <v>12</v>
      </c>
      <c r="C16" s="4">
        <f t="shared" si="0"/>
        <v>0.64120525244986237</v>
      </c>
      <c r="D16" s="2">
        <f t="shared" si="1"/>
        <v>0.64117707452883865</v>
      </c>
      <c r="E16" s="2">
        <f t="shared" ref="E16" si="5">ABS((C16-C15)/C16)</f>
        <v>9.8877820919886466E-5</v>
      </c>
      <c r="F16" s="2" t="str">
        <f t="shared" si="3"/>
        <v>raiz</v>
      </c>
      <c r="G16">
        <f t="shared" si="4"/>
        <v>0.44438369539253514</v>
      </c>
      <c r="H16" t="s">
        <v>50</v>
      </c>
    </row>
    <row r="17" spans="8:8" x14ac:dyDescent="0.3">
      <c r="H17" t="s">
        <v>51</v>
      </c>
    </row>
    <row r="18" spans="8:8" x14ac:dyDescent="0.3">
      <c r="H1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BA3D-6808-4AAE-8A95-E4C0977A3E4C}">
  <dimension ref="A1:J21"/>
  <sheetViews>
    <sheetView tabSelected="1" workbookViewId="0">
      <selection activeCell="H3" sqref="H3"/>
    </sheetView>
  </sheetViews>
  <sheetFormatPr baseColWidth="10" defaultRowHeight="14.4" x14ac:dyDescent="0.3"/>
  <sheetData>
    <row r="1" spans="1:10" x14ac:dyDescent="0.3">
      <c r="A1" t="s">
        <v>53</v>
      </c>
      <c r="B1" t="s">
        <v>3</v>
      </c>
      <c r="C1">
        <v>1</v>
      </c>
      <c r="D1" t="s">
        <v>42</v>
      </c>
      <c r="E1">
        <f>C1^2-2</f>
        <v>-1</v>
      </c>
      <c r="G1" t="s">
        <v>29</v>
      </c>
      <c r="H1">
        <f>0.0001</f>
        <v>1E-4</v>
      </c>
    </row>
    <row r="2" spans="1:10" x14ac:dyDescent="0.3">
      <c r="B2" t="s">
        <v>4</v>
      </c>
      <c r="C2">
        <v>2</v>
      </c>
      <c r="D2" t="s">
        <v>43</v>
      </c>
      <c r="E2">
        <f>C2^2-2</f>
        <v>2</v>
      </c>
      <c r="G2" t="s">
        <v>63</v>
      </c>
      <c r="H2">
        <f>ROUNDUP(LN((C2-C1)/H1)/LN(2),0)</f>
        <v>14</v>
      </c>
    </row>
    <row r="4" spans="1:10" x14ac:dyDescent="0.3">
      <c r="A4" s="2" t="s">
        <v>22</v>
      </c>
      <c r="B4" s="2" t="s">
        <v>54</v>
      </c>
      <c r="C4" s="2" t="s">
        <v>55</v>
      </c>
      <c r="D4" s="2" t="s">
        <v>56</v>
      </c>
      <c r="E4" s="2" t="s">
        <v>58</v>
      </c>
      <c r="F4" s="2" t="s">
        <v>57</v>
      </c>
      <c r="G4" s="2" t="s">
        <v>59</v>
      </c>
      <c r="H4" s="2" t="s">
        <v>60</v>
      </c>
      <c r="I4" s="5" t="s">
        <v>48</v>
      </c>
      <c r="J4" s="5" t="s">
        <v>61</v>
      </c>
    </row>
    <row r="5" spans="1:10" x14ac:dyDescent="0.3">
      <c r="A5" s="2">
        <v>1</v>
      </c>
      <c r="B5" s="2">
        <f>C1</f>
        <v>1</v>
      </c>
      <c r="C5" s="2">
        <f>C2</f>
        <v>2</v>
      </c>
      <c r="D5" s="2">
        <f>(B5+C5)/2</f>
        <v>1.5</v>
      </c>
      <c r="E5" s="2">
        <f>D5^2-2</f>
        <v>0.25</v>
      </c>
      <c r="F5" s="2">
        <f>B5^2-2</f>
        <v>-1</v>
      </c>
      <c r="G5" s="2">
        <f>E5*F5</f>
        <v>-0.25</v>
      </c>
      <c r="H5" s="2"/>
      <c r="I5" s="2"/>
      <c r="J5" s="2"/>
    </row>
    <row r="6" spans="1:10" x14ac:dyDescent="0.3">
      <c r="A6" s="2">
        <v>2</v>
      </c>
      <c r="B6" s="2">
        <f>IF(G5&lt;0,B5,D5)</f>
        <v>1</v>
      </c>
      <c r="C6" s="2">
        <f>IF(G5&lt;0,D5,C5)</f>
        <v>1.5</v>
      </c>
      <c r="D6" s="2">
        <f>(B6+C6)/2</f>
        <v>1.25</v>
      </c>
      <c r="E6" s="2">
        <f>D6^2-2</f>
        <v>-0.4375</v>
      </c>
      <c r="F6" s="2">
        <f>B6^2-2</f>
        <v>-1</v>
      </c>
      <c r="G6" s="2">
        <f>E6*F6</f>
        <v>0.4375</v>
      </c>
      <c r="H6" s="2">
        <f>ABS(D6-D5)</f>
        <v>0.25</v>
      </c>
      <c r="I6" s="2" t="str">
        <f>IF(H6&lt;$H$1,"raiz","no raiz")</f>
        <v>no raiz</v>
      </c>
      <c r="J6" s="2"/>
    </row>
    <row r="7" spans="1:10" x14ac:dyDescent="0.3">
      <c r="A7" s="2">
        <v>3</v>
      </c>
      <c r="B7" s="2">
        <f t="shared" ref="B7:B20" si="0">IF(G6&lt;0,B6,D6)</f>
        <v>1.25</v>
      </c>
      <c r="C7" s="2">
        <f t="shared" ref="C7:C20" si="1">IF(G6&lt;0,D6,C6)</f>
        <v>1.5</v>
      </c>
      <c r="D7" s="2">
        <f t="shared" ref="D7:D20" si="2">(B7+C7)/2</f>
        <v>1.375</v>
      </c>
      <c r="E7" s="2">
        <f t="shared" ref="E7:E20" si="3">D7^2-2</f>
        <v>-0.109375</v>
      </c>
      <c r="F7" s="2">
        <f t="shared" ref="F7:F20" si="4">B7^2-2</f>
        <v>-0.4375</v>
      </c>
      <c r="G7" s="2">
        <f t="shared" ref="G7:G20" si="5">E7*F7</f>
        <v>4.78515625E-2</v>
      </c>
      <c r="H7" s="2">
        <f t="shared" ref="H7:H20" si="6">ABS(D7-D6)</f>
        <v>0.125</v>
      </c>
      <c r="I7" s="2" t="str">
        <f t="shared" ref="I7:I20" si="7">IF(H7&lt;$H$1,"raiz","no raiz")</f>
        <v>no raiz</v>
      </c>
      <c r="J7" s="2">
        <f>H7/H6</f>
        <v>0.5</v>
      </c>
    </row>
    <row r="8" spans="1:10" x14ac:dyDescent="0.3">
      <c r="A8" s="2">
        <v>4</v>
      </c>
      <c r="B8" s="2">
        <f t="shared" si="0"/>
        <v>1.375</v>
      </c>
      <c r="C8" s="2">
        <f t="shared" si="1"/>
        <v>1.5</v>
      </c>
      <c r="D8" s="2">
        <f t="shared" si="2"/>
        <v>1.4375</v>
      </c>
      <c r="E8" s="2">
        <f t="shared" si="3"/>
        <v>6.640625E-2</v>
      </c>
      <c r="F8" s="2">
        <f t="shared" si="4"/>
        <v>-0.109375</v>
      </c>
      <c r="G8" s="2">
        <f t="shared" si="5"/>
        <v>-7.26318359375E-3</v>
      </c>
      <c r="H8" s="2">
        <f t="shared" si="6"/>
        <v>6.25E-2</v>
      </c>
      <c r="I8" s="2" t="str">
        <f t="shared" si="7"/>
        <v>no raiz</v>
      </c>
      <c r="J8" s="2">
        <f t="shared" ref="J8:J20" si="8">H8/H7</f>
        <v>0.5</v>
      </c>
    </row>
    <row r="9" spans="1:10" x14ac:dyDescent="0.3">
      <c r="A9" s="2">
        <v>5</v>
      </c>
      <c r="B9" s="2">
        <f t="shared" si="0"/>
        <v>1.375</v>
      </c>
      <c r="C9" s="2">
        <f t="shared" si="1"/>
        <v>1.4375</v>
      </c>
      <c r="D9" s="2">
        <f t="shared" si="2"/>
        <v>1.40625</v>
      </c>
      <c r="E9" s="2">
        <f t="shared" si="3"/>
        <v>-2.24609375E-2</v>
      </c>
      <c r="F9" s="2">
        <f t="shared" si="4"/>
        <v>-0.109375</v>
      </c>
      <c r="G9" s="2">
        <f t="shared" si="5"/>
        <v>2.4566650390625E-3</v>
      </c>
      <c r="H9" s="2">
        <f t="shared" si="6"/>
        <v>3.125E-2</v>
      </c>
      <c r="I9" s="2" t="str">
        <f t="shared" si="7"/>
        <v>no raiz</v>
      </c>
      <c r="J9" s="2">
        <f t="shared" si="8"/>
        <v>0.5</v>
      </c>
    </row>
    <row r="10" spans="1:10" x14ac:dyDescent="0.3">
      <c r="A10" s="2">
        <v>6</v>
      </c>
      <c r="B10" s="2">
        <f t="shared" si="0"/>
        <v>1.40625</v>
      </c>
      <c r="C10" s="2">
        <f t="shared" si="1"/>
        <v>1.4375</v>
      </c>
      <c r="D10" s="2">
        <f t="shared" si="2"/>
        <v>1.421875</v>
      </c>
      <c r="E10" s="2">
        <f t="shared" si="3"/>
        <v>2.1728515625E-2</v>
      </c>
      <c r="F10" s="2">
        <f t="shared" si="4"/>
        <v>-2.24609375E-2</v>
      </c>
      <c r="G10" s="2">
        <f t="shared" si="5"/>
        <v>-4.8804283142089844E-4</v>
      </c>
      <c r="H10" s="2">
        <f t="shared" si="6"/>
        <v>1.5625E-2</v>
      </c>
      <c r="I10" s="2" t="str">
        <f t="shared" si="7"/>
        <v>no raiz</v>
      </c>
      <c r="J10" s="2">
        <f t="shared" si="8"/>
        <v>0.5</v>
      </c>
    </row>
    <row r="11" spans="1:10" x14ac:dyDescent="0.3">
      <c r="A11" s="2">
        <v>7</v>
      </c>
      <c r="B11" s="2">
        <f t="shared" si="0"/>
        <v>1.40625</v>
      </c>
      <c r="C11" s="2">
        <f t="shared" si="1"/>
        <v>1.421875</v>
      </c>
      <c r="D11" s="2">
        <f t="shared" si="2"/>
        <v>1.4140625</v>
      </c>
      <c r="E11" s="2">
        <f t="shared" si="3"/>
        <v>-4.2724609375E-4</v>
      </c>
      <c r="F11" s="2">
        <f t="shared" si="4"/>
        <v>-2.24609375E-2</v>
      </c>
      <c r="G11" s="2">
        <f t="shared" si="5"/>
        <v>9.5963478088378906E-6</v>
      </c>
      <c r="H11" s="2">
        <f t="shared" si="6"/>
        <v>7.8125E-3</v>
      </c>
      <c r="I11" s="2" t="str">
        <f t="shared" si="7"/>
        <v>no raiz</v>
      </c>
      <c r="J11" s="2">
        <f t="shared" si="8"/>
        <v>0.5</v>
      </c>
    </row>
    <row r="12" spans="1:10" x14ac:dyDescent="0.3">
      <c r="A12" s="2">
        <v>8</v>
      </c>
      <c r="B12" s="2">
        <f t="shared" si="0"/>
        <v>1.4140625</v>
      </c>
      <c r="C12" s="2">
        <f t="shared" si="1"/>
        <v>1.421875</v>
      </c>
      <c r="D12" s="2">
        <f t="shared" si="2"/>
        <v>1.41796875</v>
      </c>
      <c r="E12" s="2">
        <f t="shared" si="3"/>
        <v>1.06353759765625E-2</v>
      </c>
      <c r="F12" s="2">
        <f t="shared" si="4"/>
        <v>-4.2724609375E-4</v>
      </c>
      <c r="G12" s="2">
        <f t="shared" si="5"/>
        <v>-4.5439228415489197E-6</v>
      </c>
      <c r="H12" s="2">
        <f t="shared" si="6"/>
        <v>3.90625E-3</v>
      </c>
      <c r="I12" s="2" t="str">
        <f t="shared" si="7"/>
        <v>no raiz</v>
      </c>
      <c r="J12" s="2">
        <f t="shared" si="8"/>
        <v>0.5</v>
      </c>
    </row>
    <row r="13" spans="1:10" x14ac:dyDescent="0.3">
      <c r="A13" s="2">
        <v>9</v>
      </c>
      <c r="B13" s="2">
        <f t="shared" si="0"/>
        <v>1.4140625</v>
      </c>
      <c r="C13" s="2">
        <f t="shared" si="1"/>
        <v>1.41796875</v>
      </c>
      <c r="D13" s="2">
        <f t="shared" si="2"/>
        <v>1.416015625</v>
      </c>
      <c r="E13" s="2">
        <f t="shared" si="3"/>
        <v>5.100250244140625E-3</v>
      </c>
      <c r="F13" s="2">
        <f t="shared" si="4"/>
        <v>-4.2724609375E-4</v>
      </c>
      <c r="G13" s="2">
        <f t="shared" si="5"/>
        <v>-2.1790619939565659E-6</v>
      </c>
      <c r="H13" s="2">
        <f t="shared" si="6"/>
        <v>1.953125E-3</v>
      </c>
      <c r="I13" s="2" t="str">
        <f t="shared" si="7"/>
        <v>no raiz</v>
      </c>
      <c r="J13" s="2">
        <f t="shared" si="8"/>
        <v>0.5</v>
      </c>
    </row>
    <row r="14" spans="1:10" x14ac:dyDescent="0.3">
      <c r="A14" s="2">
        <v>10</v>
      </c>
      <c r="B14" s="2">
        <f t="shared" si="0"/>
        <v>1.4140625</v>
      </c>
      <c r="C14" s="2">
        <f t="shared" si="1"/>
        <v>1.416015625</v>
      </c>
      <c r="D14" s="2">
        <f t="shared" si="2"/>
        <v>1.4150390625</v>
      </c>
      <c r="E14" s="2">
        <f t="shared" si="3"/>
        <v>2.3355484008789063E-3</v>
      </c>
      <c r="F14" s="2">
        <f t="shared" si="4"/>
        <v>-4.2724609375E-4</v>
      </c>
      <c r="G14" s="2">
        <f t="shared" si="5"/>
        <v>-9.9785393103957176E-7</v>
      </c>
      <c r="H14" s="2">
        <f t="shared" si="6"/>
        <v>9.765625E-4</v>
      </c>
      <c r="I14" s="2" t="str">
        <f t="shared" si="7"/>
        <v>no raiz</v>
      </c>
      <c r="J14" s="2">
        <f t="shared" si="8"/>
        <v>0.5</v>
      </c>
    </row>
    <row r="15" spans="1:10" x14ac:dyDescent="0.3">
      <c r="A15" s="2">
        <v>11</v>
      </c>
      <c r="B15" s="2">
        <f t="shared" si="0"/>
        <v>1.4140625</v>
      </c>
      <c r="C15" s="2">
        <f t="shared" si="1"/>
        <v>1.4150390625</v>
      </c>
      <c r="D15" s="2">
        <f t="shared" si="2"/>
        <v>1.41455078125</v>
      </c>
      <c r="E15" s="2">
        <f t="shared" si="3"/>
        <v>9.5391273498535156E-4</v>
      </c>
      <c r="F15" s="2">
        <f t="shared" si="4"/>
        <v>-4.2724609375E-4</v>
      </c>
      <c r="G15" s="2">
        <f t="shared" si="5"/>
        <v>-4.0755548980087042E-7</v>
      </c>
      <c r="H15" s="2">
        <f t="shared" si="6"/>
        <v>4.8828125E-4</v>
      </c>
      <c r="I15" s="2" t="str">
        <f t="shared" si="7"/>
        <v>no raiz</v>
      </c>
      <c r="J15" s="2">
        <f t="shared" si="8"/>
        <v>0.5</v>
      </c>
    </row>
    <row r="16" spans="1:10" x14ac:dyDescent="0.3">
      <c r="A16" s="2">
        <v>12</v>
      </c>
      <c r="B16" s="2">
        <f t="shared" si="0"/>
        <v>1.4140625</v>
      </c>
      <c r="C16" s="2">
        <f t="shared" si="1"/>
        <v>1.41455078125</v>
      </c>
      <c r="D16" s="2">
        <f t="shared" si="2"/>
        <v>1.414306640625</v>
      </c>
      <c r="E16" s="2">
        <f t="shared" si="3"/>
        <v>2.6327371597290039E-4</v>
      </c>
      <c r="F16" s="2">
        <f t="shared" si="4"/>
        <v>-4.2724609375E-4</v>
      </c>
      <c r="G16" s="2">
        <f t="shared" si="5"/>
        <v>-1.1248266673646867E-7</v>
      </c>
      <c r="H16" s="2">
        <f t="shared" si="6"/>
        <v>2.44140625E-4</v>
      </c>
      <c r="I16" s="2" t="str">
        <f t="shared" si="7"/>
        <v>no raiz</v>
      </c>
      <c r="J16" s="2">
        <f t="shared" si="8"/>
        <v>0.5</v>
      </c>
    </row>
    <row r="17" spans="1:10" x14ac:dyDescent="0.3">
      <c r="A17" s="2">
        <v>13</v>
      </c>
      <c r="B17" s="2">
        <f t="shared" si="0"/>
        <v>1.4140625</v>
      </c>
      <c r="C17" s="2">
        <f t="shared" si="1"/>
        <v>1.414306640625</v>
      </c>
      <c r="D17" s="2">
        <f t="shared" si="2"/>
        <v>1.4141845703125</v>
      </c>
      <c r="E17" s="2">
        <f t="shared" si="3"/>
        <v>-8.2001090049743652E-5</v>
      </c>
      <c r="F17" s="2">
        <f t="shared" si="4"/>
        <v>-4.2724609375E-4</v>
      </c>
      <c r="G17" s="2">
        <f t="shared" si="5"/>
        <v>3.5034645406994969E-8</v>
      </c>
      <c r="H17" s="2">
        <f t="shared" si="6"/>
        <v>1.220703125E-4</v>
      </c>
      <c r="I17" s="2" t="str">
        <f t="shared" si="7"/>
        <v>no raiz</v>
      </c>
      <c r="J17" s="2">
        <f t="shared" si="8"/>
        <v>0.5</v>
      </c>
    </row>
    <row r="18" spans="1:10" x14ac:dyDescent="0.3">
      <c r="A18" s="2">
        <v>14</v>
      </c>
      <c r="B18" s="2">
        <f t="shared" si="0"/>
        <v>1.4141845703125</v>
      </c>
      <c r="C18" s="2">
        <f t="shared" si="1"/>
        <v>1.414306640625</v>
      </c>
      <c r="D18" s="2">
        <f t="shared" si="2"/>
        <v>1.41424560546875</v>
      </c>
      <c r="E18" s="2">
        <f t="shared" si="3"/>
        <v>9.0632587671279907E-5</v>
      </c>
      <c r="F18" s="2">
        <f t="shared" si="4"/>
        <v>-8.2001090049743652E-5</v>
      </c>
      <c r="G18" s="2">
        <f t="shared" si="5"/>
        <v>-7.43197098307391E-9</v>
      </c>
      <c r="H18" s="2">
        <f t="shared" si="6"/>
        <v>6.103515625E-5</v>
      </c>
      <c r="I18" s="2" t="str">
        <f t="shared" si="7"/>
        <v>raiz</v>
      </c>
      <c r="J18" s="2">
        <f t="shared" si="8"/>
        <v>0.5</v>
      </c>
    </row>
    <row r="19" spans="1:10" x14ac:dyDescent="0.3">
      <c r="A19" s="2">
        <v>15</v>
      </c>
      <c r="B19" s="2">
        <f t="shared" si="0"/>
        <v>1.4141845703125</v>
      </c>
      <c r="C19" s="2">
        <f t="shared" si="1"/>
        <v>1.41424560546875</v>
      </c>
      <c r="D19" s="2">
        <f t="shared" si="2"/>
        <v>1.414215087890625</v>
      </c>
      <c r="E19" s="2">
        <f t="shared" si="3"/>
        <v>4.314817488193512E-6</v>
      </c>
      <c r="F19" s="2">
        <f t="shared" si="4"/>
        <v>-8.2001090049743652E-5</v>
      </c>
      <c r="G19" s="2">
        <f t="shared" si="5"/>
        <v>-3.5381973739756489E-10</v>
      </c>
      <c r="H19" s="2">
        <f t="shared" si="6"/>
        <v>3.0517578125E-5</v>
      </c>
      <c r="I19" s="2" t="str">
        <f t="shared" si="7"/>
        <v>raiz</v>
      </c>
      <c r="J19" s="2">
        <f t="shared" si="8"/>
        <v>0.5</v>
      </c>
    </row>
    <row r="20" spans="1:10" x14ac:dyDescent="0.3">
      <c r="A20" s="2">
        <v>16</v>
      </c>
      <c r="B20" s="2">
        <f t="shared" si="0"/>
        <v>1.4141845703125</v>
      </c>
      <c r="C20" s="2">
        <f t="shared" si="1"/>
        <v>1.414215087890625</v>
      </c>
      <c r="D20" s="2">
        <f t="shared" si="2"/>
        <v>1.4141998291015625</v>
      </c>
      <c r="E20" s="2">
        <f t="shared" si="3"/>
        <v>-3.8843369111418724E-5</v>
      </c>
      <c r="F20" s="2">
        <f t="shared" si="4"/>
        <v>-8.2001090049743652E-5</v>
      </c>
      <c r="G20" s="2">
        <f t="shared" si="5"/>
        <v>3.1851986083408779E-9</v>
      </c>
      <c r="H20" s="2">
        <f t="shared" si="6"/>
        <v>1.52587890625E-5</v>
      </c>
      <c r="I20" s="2" t="str">
        <f t="shared" si="7"/>
        <v>raiz</v>
      </c>
      <c r="J20" s="2">
        <f t="shared" si="8"/>
        <v>0.5</v>
      </c>
    </row>
    <row r="21" spans="1:10" x14ac:dyDescent="0.3">
      <c r="J2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Sheet3</vt:lpstr>
      <vt:lpstr>gauss seiden</vt:lpstr>
      <vt:lpstr>punto fijo</vt:lpstr>
      <vt:lpstr>biseccion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ezemolina06@gmail.com</dc:creator>
  <cp:lastModifiedBy>ezemolina06@gmail.com</cp:lastModifiedBy>
  <dcterms:created xsi:type="dcterms:W3CDTF">2025-09-15T22:40:31Z</dcterms:created>
  <dcterms:modified xsi:type="dcterms:W3CDTF">2025-09-16T18:46:31Z</dcterms:modified>
</cp:coreProperties>
</file>